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al Weight" sheetId="1" r:id="rId4"/>
    <sheet state="visible" name="Optimization" sheetId="2" r:id="rId5"/>
    <sheet state="visible" name="T-bill" sheetId="3" r:id="rId6"/>
    <sheet state="hidden" name="__Solver__" sheetId="4" r:id="rId7"/>
  </sheets>
  <definedNames/>
  <calcPr/>
</workbook>
</file>

<file path=xl/sharedStrings.xml><?xml version="1.0" encoding="utf-8"?>
<sst xmlns="http://schemas.openxmlformats.org/spreadsheetml/2006/main" count="499" uniqueCount="63">
  <si>
    <t>Prices</t>
  </si>
  <si>
    <t>Returns</t>
  </si>
  <si>
    <t>T-bill (in %)</t>
  </si>
  <si>
    <t>Excess Returns</t>
  </si>
  <si>
    <t>Apple</t>
  </si>
  <si>
    <t>Microsoft Corp</t>
  </si>
  <si>
    <t>Amazon Com Inc</t>
  </si>
  <si>
    <t>Nvidia Corp</t>
  </si>
  <si>
    <t>Alphabet Inc CI A</t>
  </si>
  <si>
    <t>Alphabet Inc CI C</t>
  </si>
  <si>
    <t>Tesla Inc</t>
  </si>
  <si>
    <t>Meta Platforms Inc Class A</t>
  </si>
  <si>
    <t>Berkshire Hathaway Inc CI B</t>
  </si>
  <si>
    <t>Exxon Mobil Corp</t>
  </si>
  <si>
    <t>Amzon Com Inc</t>
  </si>
  <si>
    <t>Date</t>
  </si>
  <si>
    <t>AAPL</t>
  </si>
  <si>
    <t>MSFT</t>
  </si>
  <si>
    <t>AMZN</t>
  </si>
  <si>
    <t>NVDA</t>
  </si>
  <si>
    <t>GOOGL</t>
  </si>
  <si>
    <t>GOOG</t>
  </si>
  <si>
    <t>TSLA</t>
  </si>
  <si>
    <t>META</t>
  </si>
  <si>
    <t>BRK.B</t>
  </si>
  <si>
    <t>XOM</t>
  </si>
  <si>
    <t>-</t>
  </si>
  <si>
    <t>Average return</t>
  </si>
  <si>
    <t>Variance of returns</t>
  </si>
  <si>
    <t>Std. deviation</t>
  </si>
  <si>
    <t>Covariance</t>
  </si>
  <si>
    <t>Correlation</t>
  </si>
  <si>
    <t>Maximize Sharpe</t>
  </si>
  <si>
    <t>Weights</t>
  </si>
  <si>
    <t>Total</t>
  </si>
  <si>
    <t>Weighted Covariance Matrix</t>
  </si>
  <si>
    <t>Variance</t>
  </si>
  <si>
    <t>Excess Return</t>
  </si>
  <si>
    <t>Std. Deviation</t>
  </si>
  <si>
    <t>Sharpe Ratio</t>
  </si>
  <si>
    <t>Maximize (set as our target cell) using Solver</t>
  </si>
  <si>
    <t>E(return)</t>
  </si>
  <si>
    <t>FIND MINIMUM VARIANCE PORTFOLIO</t>
  </si>
  <si>
    <t>IDENTIFY THE MINIMUM VARIANCE FRONTIER</t>
  </si>
  <si>
    <t>CAL Er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</si>
  <si>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</si>
  <si>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</si>
  <si>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</si>
  <si>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</si>
  <si>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</si>
  <si>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</si>
  <si>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DGS1</t>
  </si>
  <si>
    <t>Market Yield on U.S. Treasury Securities at 1-Year Constant Maturity, Quoted on an Investment Basis, Percent, Daily, Not Seasonally Adjusted</t>
  </si>
  <si>
    <t>Frequency: Daily</t>
  </si>
  <si>
    <t>In Percentage</t>
  </si>
  <si>
    <t>From File</t>
  </si>
  <si>
    <t>observation_date</t>
  </si>
  <si>
    <t>2023871694113853031</t>
  </si>
  <si>
    <t>A0F0L3GuAqHrAbv</t>
  </si>
  <si>
    <t>DmIx</t>
  </si>
  <si>
    <t>BmIB</t>
  </si>
  <si>
    <t/>
  </si>
  <si>
    <t>cw==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</si>
</sst>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/m/d"/>
    <numFmt numFmtId="165" formatCode="&quot;$&quot;#,##0.00"/>
    <numFmt numFmtId="166" formatCode="0.0000"/>
    <numFmt numFmtId="167" formatCode="0.0000%"/>
    <numFmt numFmtId="168" formatCode="yyyy-mm-dd"/>
  </numFmts>
  <fonts count="18">
    <font>
      <sz val="10.0"/>
      <color rgb="FF000000"/>
      <name val="Arial"/>
      <scheme val="minor"/>
    </font>
    <font>
      <b/>
      <sz val="11.0"/>
      <color rgb="FFFFFFFF"/>
      <name val="Calibri"/>
    </font>
    <font/>
    <font>
      <b/>
      <color rgb="FFFFFFFF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</font>
    <font>
      <b/>
      <sz val="11.0"/>
      <color theme="1"/>
      <name val="Arial"/>
    </font>
    <font>
      <b/>
      <sz val="11.0"/>
      <color rgb="FFFFFFFF"/>
      <name val="等线"/>
    </font>
    <font>
      <b/>
      <sz val="11.0"/>
      <color theme="1"/>
      <name val="等线"/>
    </font>
    <font>
      <b/>
      <sz val="11.0"/>
      <color rgb="FF000000"/>
      <name val="等线"/>
    </font>
    <font>
      <b/>
      <sz val="11.0"/>
      <color theme="1"/>
      <name val="Arial"/>
      <scheme val="minor"/>
    </font>
    <font>
      <sz val="11.0"/>
      <color rgb="FF000000"/>
      <name val="等线"/>
    </font>
    <font>
      <sz val="9.0"/>
      <color rgb="FF000000"/>
      <name val="&quot;Google Sans Mono&quot;"/>
    </font>
    <font>
      <color theme="1"/>
      <name val="Arial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203764"/>
        <bgColor rgb="FF203764"/>
      </patternFill>
    </fill>
    <fill>
      <patternFill patternType="solid">
        <fgColor rgb="FF38761D"/>
        <bgColor rgb="FF38761D"/>
      </patternFill>
    </fill>
    <fill>
      <patternFill patternType="solid">
        <fgColor rgb="FFB4C6E7"/>
        <bgColor rgb="FFB4C6E7"/>
      </patternFill>
    </fill>
    <fill>
      <patternFill patternType="solid">
        <fgColor rgb="FF93C47D"/>
        <bgColor rgb="FF93C47D"/>
      </patternFill>
    </fill>
    <fill>
      <patternFill patternType="solid">
        <fgColor rgb="FFDAE1F3"/>
        <bgColor rgb="FFDAE1F3"/>
      </patternFill>
    </fill>
    <fill>
      <patternFill patternType="solid">
        <fgColor rgb="FFD9E1F2"/>
        <bgColor rgb="FFD9E1F2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FFFFFF"/>
      </bottom>
    </border>
    <border>
      <right style="medium">
        <color rgb="FF000000"/>
      </right>
      <top style="medium">
        <color rgb="FF000000"/>
      </top>
      <bottom style="thin">
        <color rgb="FFFFFFFF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FFFFFF"/>
      </bottom>
    </border>
    <border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6" fillId="3" fontId="3" numFmtId="10" xfId="0" applyAlignment="1" applyBorder="1" applyFill="1" applyFont="1" applyNumberFormat="1">
      <alignment readingOrder="0"/>
    </xf>
    <xf borderId="4" fillId="2" fontId="1" numFmtId="10" xfId="0" applyAlignment="1" applyBorder="1" applyFont="1" applyNumberFormat="1">
      <alignment horizontal="center" readingOrder="0" shrinkToFit="0" vertical="bottom" wrapText="0"/>
    </xf>
    <xf borderId="6" fillId="0" fontId="2" numFmtId="0" xfId="0" applyBorder="1" applyFont="1"/>
    <xf borderId="4" fillId="4" fontId="4" numFmtId="0" xfId="0" applyAlignment="1" applyBorder="1" applyFill="1" applyFont="1">
      <alignment horizontal="center" readingOrder="0" shrinkToFit="0" vertical="bottom" wrapText="0"/>
    </xf>
    <xf borderId="5" fillId="4" fontId="4" numFmtId="0" xfId="0" applyAlignment="1" applyBorder="1" applyFont="1">
      <alignment horizontal="center" readingOrder="0" shrinkToFit="0" vertical="bottom" wrapText="0"/>
    </xf>
    <xf borderId="6" fillId="4" fontId="4" numFmtId="0" xfId="0" applyAlignment="1" applyBorder="1" applyFont="1">
      <alignment horizontal="center" readingOrder="0" shrinkToFit="0" vertical="bottom" wrapText="0"/>
    </xf>
    <xf borderId="0" fillId="0" fontId="5" numFmtId="0" xfId="0" applyFont="1"/>
    <xf borderId="7" fillId="4" fontId="4" numFmtId="0" xfId="0" applyAlignment="1" applyBorder="1" applyFon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8" fillId="5" fontId="6" numFmtId="10" xfId="0" applyBorder="1" applyFill="1" applyFont="1" applyNumberFormat="1"/>
    <xf borderId="7" fillId="4" fontId="4" numFmtId="10" xfId="0" applyAlignment="1" applyBorder="1" applyFont="1" applyNumberFormat="1">
      <alignment horizontal="center" readingOrder="0" shrinkToFit="0" vertical="bottom" wrapText="0"/>
    </xf>
    <xf borderId="0" fillId="4" fontId="4" numFmtId="10" xfId="0" applyAlignment="1" applyFont="1" applyNumberFormat="1">
      <alignment horizontal="center" readingOrder="0" shrinkToFit="0" vertical="bottom" wrapText="0"/>
    </xf>
    <xf borderId="8" fillId="4" fontId="4" numFmtId="10" xfId="0" applyAlignment="1" applyBorder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wrapText="0"/>
    </xf>
    <xf borderId="8" fillId="4" fontId="4" numFmtId="0" xfId="0" applyAlignment="1" applyBorder="1" applyFont="1">
      <alignment horizontal="center" readingOrder="0" shrinkToFit="0" vertical="bottom" wrapText="0"/>
    </xf>
    <xf borderId="0" fillId="0" fontId="7" numFmtId="164" xfId="0" applyAlignment="1" applyFont="1" applyNumberFormat="1">
      <alignment horizontal="center" readingOrder="0" shrinkToFit="0" wrapText="0"/>
    </xf>
    <xf borderId="7" fillId="6" fontId="7" numFmtId="165" xfId="0" applyAlignment="1" applyBorder="1" applyFill="1" applyFont="1" applyNumberFormat="1">
      <alignment horizontal="center" readingOrder="0" shrinkToFit="0" wrapText="0"/>
    </xf>
    <xf borderId="0" fillId="6" fontId="7" numFmtId="165" xfId="0" applyAlignment="1" applyFont="1" applyNumberFormat="1">
      <alignment horizontal="center" readingOrder="0" shrinkToFit="0" wrapText="0"/>
    </xf>
    <xf borderId="8" fillId="6" fontId="7" numFmtId="165" xfId="0" applyAlignment="1" applyBorder="1" applyFont="1" applyNumberFormat="1">
      <alignment horizontal="center" readingOrder="0" shrinkToFit="0" wrapText="0"/>
    </xf>
    <xf borderId="7" fillId="7" fontId="7" numFmtId="165" xfId="0" applyAlignment="1" applyBorder="1" applyFill="1" applyFont="1" applyNumberFormat="1">
      <alignment horizontal="center" readingOrder="0" shrinkToFit="0" vertical="bottom" wrapText="0"/>
    </xf>
    <xf borderId="0" fillId="7" fontId="7" numFmtId="165" xfId="0" applyAlignment="1" applyFont="1" applyNumberFormat="1">
      <alignment horizontal="center" readingOrder="0" shrinkToFit="0" vertical="bottom" wrapText="0"/>
    </xf>
    <xf borderId="8" fillId="5" fontId="7" numFmtId="10" xfId="0" applyAlignment="1" applyBorder="1" applyFont="1" applyNumberFormat="1">
      <alignment horizontal="center" readingOrder="0" shrinkToFit="0" vertical="bottom" wrapText="0"/>
    </xf>
    <xf borderId="7" fillId="7" fontId="7" numFmtId="10" xfId="0" applyAlignment="1" applyBorder="1" applyFont="1" applyNumberFormat="1">
      <alignment readingOrder="0" shrinkToFit="0" vertical="bottom" wrapText="0"/>
    </xf>
    <xf borderId="0" fillId="7" fontId="7" numFmtId="10" xfId="0" applyAlignment="1" applyFont="1" applyNumberFormat="1">
      <alignment readingOrder="0" shrinkToFit="0" vertical="bottom" wrapText="0"/>
    </xf>
    <xf borderId="8" fillId="7" fontId="7" numFmtId="10" xfId="0" applyAlignment="1" applyBorder="1" applyFont="1" applyNumberFormat="1">
      <alignment readingOrder="0" shrinkToFit="0" vertical="bottom" wrapText="0"/>
    </xf>
    <xf borderId="7" fillId="7" fontId="7" numFmtId="10" xfId="0" applyAlignment="1" applyBorder="1" applyFont="1" applyNumberFormat="1">
      <alignment horizontal="center" readingOrder="0" shrinkToFit="0" vertical="bottom" wrapText="0"/>
    </xf>
    <xf borderId="0" fillId="7" fontId="7" numFmtId="10" xfId="0" applyAlignment="1" applyFont="1" applyNumberFormat="1">
      <alignment horizontal="center" readingOrder="0" shrinkToFit="0" vertical="bottom" wrapText="0"/>
    </xf>
    <xf borderId="8" fillId="5" fontId="6" numFmtId="10" xfId="0" applyAlignment="1" applyBorder="1" applyFont="1" applyNumberFormat="1">
      <alignment horizontal="center"/>
    </xf>
    <xf borderId="8" fillId="7" fontId="7" numFmtId="10" xfId="0" applyAlignment="1" applyBorder="1" applyFont="1" applyNumberFormat="1">
      <alignment horizontal="center" readingOrder="0" shrinkToFit="0" vertical="bottom" wrapText="0"/>
    </xf>
    <xf borderId="7" fillId="6" fontId="7" numFmtId="165" xfId="0" applyAlignment="1" applyBorder="1" applyFont="1" applyNumberFormat="1">
      <alignment horizontal="center" readingOrder="0" shrinkToFit="0" wrapText="0"/>
    </xf>
    <xf borderId="0" fillId="6" fontId="7" numFmtId="165" xfId="0" applyAlignment="1" applyFont="1" applyNumberFormat="1">
      <alignment horizontal="center" readingOrder="0" shrinkToFit="0" wrapText="0"/>
    </xf>
    <xf borderId="8" fillId="6" fontId="7" numFmtId="165" xfId="0" applyAlignment="1" applyBorder="1" applyFont="1" applyNumberFormat="1">
      <alignment horizontal="center" readingOrder="0" shrinkToFit="0" wrapText="0"/>
    </xf>
    <xf borderId="9" fillId="6" fontId="7" numFmtId="165" xfId="0" applyAlignment="1" applyBorder="1" applyFont="1" applyNumberFormat="1">
      <alignment horizontal="center" readingOrder="0" shrinkToFit="0" wrapText="0"/>
    </xf>
    <xf borderId="10" fillId="6" fontId="7" numFmtId="165" xfId="0" applyAlignment="1" applyBorder="1" applyFont="1" applyNumberFormat="1">
      <alignment horizontal="center" readingOrder="0" shrinkToFit="0" wrapText="0"/>
    </xf>
    <xf borderId="11" fillId="6" fontId="7" numFmtId="165" xfId="0" applyAlignment="1" applyBorder="1" applyFont="1" applyNumberFormat="1">
      <alignment horizontal="center" readingOrder="0" shrinkToFit="0" wrapText="0"/>
    </xf>
    <xf borderId="9" fillId="7" fontId="7" numFmtId="10" xfId="0" applyAlignment="1" applyBorder="1" applyFont="1" applyNumberFormat="1">
      <alignment horizontal="center" readingOrder="0" shrinkToFit="0" vertical="bottom" wrapText="0"/>
    </xf>
    <xf borderId="10" fillId="7" fontId="7" numFmtId="10" xfId="0" applyAlignment="1" applyBorder="1" applyFont="1" applyNumberFormat="1">
      <alignment horizontal="center" readingOrder="0" shrinkToFit="0" vertical="bottom" wrapText="0"/>
    </xf>
    <xf borderId="0" fillId="0" fontId="8" numFmtId="0" xfId="0" applyAlignment="1" applyFont="1">
      <alignment horizontal="right" vertical="bottom"/>
    </xf>
    <xf borderId="0" fillId="0" fontId="6" numFmtId="10" xfId="0" applyFont="1" applyNumberFormat="1"/>
    <xf borderId="4" fillId="8" fontId="9" numFmtId="0" xfId="0" applyAlignment="1" applyBorder="1" applyFill="1" applyFont="1">
      <alignment horizontal="center" readingOrder="0" vertical="bottom"/>
    </xf>
    <xf borderId="5" fillId="0" fontId="6" numFmtId="0" xfId="0" applyAlignment="1" applyBorder="1" applyFont="1">
      <alignment horizontal="center"/>
    </xf>
    <xf borderId="5" fillId="0" fontId="6" numFmtId="10" xfId="0" applyAlignment="1" applyBorder="1" applyFont="1" applyNumberFormat="1">
      <alignment horizontal="center"/>
    </xf>
    <xf borderId="6" fillId="0" fontId="6" numFmtId="10" xfId="0" applyAlignment="1" applyBorder="1" applyFont="1" applyNumberFormat="1">
      <alignment horizontal="center"/>
    </xf>
    <xf borderId="7" fillId="8" fontId="9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0" fontId="6" numFmtId="10" xfId="0" applyAlignment="1" applyFont="1" applyNumberFormat="1">
      <alignment horizontal="center"/>
    </xf>
    <xf borderId="8" fillId="0" fontId="6" numFmtId="10" xfId="0" applyAlignment="1" applyBorder="1" applyFont="1" applyNumberFormat="1">
      <alignment horizontal="center"/>
    </xf>
    <xf borderId="9" fillId="8" fontId="9" numFmtId="0" xfId="0" applyAlignment="1" applyBorder="1" applyFont="1">
      <alignment horizontal="center" vertical="bottom"/>
    </xf>
    <xf borderId="10" fillId="0" fontId="6" numFmtId="0" xfId="0" applyAlignment="1" applyBorder="1" applyFont="1">
      <alignment horizontal="center"/>
    </xf>
    <xf borderId="10" fillId="0" fontId="6" numFmtId="10" xfId="0" applyAlignment="1" applyBorder="1" applyFont="1" applyNumberFormat="1">
      <alignment horizontal="center"/>
    </xf>
    <xf borderId="10" fillId="0" fontId="6" numFmtId="10" xfId="0" applyAlignment="1" applyBorder="1" applyFont="1" applyNumberFormat="1">
      <alignment horizontal="center" readingOrder="0"/>
    </xf>
    <xf borderId="11" fillId="0" fontId="6" numFmtId="10" xfId="0" applyAlignment="1" applyBorder="1" applyFont="1" applyNumberFormat="1">
      <alignment horizontal="center"/>
    </xf>
    <xf borderId="12" fillId="2" fontId="6" numFmtId="0" xfId="0" applyBorder="1" applyFont="1"/>
    <xf borderId="13" fillId="2" fontId="10" numFmtId="0" xfId="0" applyAlignment="1" applyBorder="1" applyFont="1">
      <alignment horizontal="center" readingOrder="0" shrinkToFit="0" vertical="bottom" wrapText="0"/>
    </xf>
    <xf borderId="13" fillId="0" fontId="2" numFmtId="0" xfId="0" applyBorder="1" applyFont="1"/>
    <xf borderId="14" fillId="0" fontId="2" numFmtId="0" xfId="0" applyBorder="1" applyFont="1"/>
    <xf borderId="0" fillId="0" fontId="11" numFmtId="0" xfId="0" applyAlignment="1" applyFont="1">
      <alignment horizontal="center" readingOrder="0" shrinkToFit="0" vertical="bottom" wrapText="0"/>
    </xf>
    <xf borderId="0" fillId="0" fontId="11" numFmtId="10" xfId="0" applyAlignment="1" applyFont="1" applyNumberFormat="1">
      <alignment horizontal="center" readingOrder="0" shrinkToFit="0" vertical="bottom" wrapText="0"/>
    </xf>
    <xf borderId="15" fillId="2" fontId="6" numFmtId="0" xfId="0" applyBorder="1" applyFont="1"/>
    <xf borderId="7" fillId="2" fontId="1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16" fillId="2" fontId="1" numFmtId="0" xfId="0" applyAlignment="1" applyBorder="1" applyFont="1">
      <alignment horizontal="center" readingOrder="0" shrinkToFit="0" vertical="bottom" wrapText="0"/>
    </xf>
    <xf borderId="15" fillId="2" fontId="3" numFmtId="0" xfId="0" applyAlignment="1" applyBorder="1" applyFont="1">
      <alignment horizontal="center" readingOrder="0"/>
    </xf>
    <xf borderId="0" fillId="0" fontId="6" numFmtId="166" xfId="0" applyAlignment="1" applyFont="1" applyNumberFormat="1">
      <alignment horizontal="center"/>
    </xf>
    <xf borderId="17" fillId="2" fontId="3" numFmtId="0" xfId="0" applyAlignment="1" applyBorder="1" applyFont="1">
      <alignment horizontal="center" readingOrder="0"/>
    </xf>
    <xf borderId="18" fillId="2" fontId="10" numFmtId="0" xfId="0" applyAlignment="1" applyBorder="1" applyFont="1">
      <alignment horizontal="center" readingOrder="0" shrinkToFit="0" vertical="bottom" wrapText="0"/>
    </xf>
    <xf borderId="4" fillId="0" fontId="6" numFmtId="166" xfId="0" applyBorder="1" applyFont="1" applyNumberFormat="1"/>
    <xf borderId="5" fillId="0" fontId="6" numFmtId="166" xfId="0" applyBorder="1" applyFont="1" applyNumberFormat="1"/>
    <xf borderId="6" fillId="0" fontId="6" numFmtId="166" xfId="0" applyBorder="1" applyFont="1" applyNumberFormat="1"/>
    <xf borderId="7" fillId="0" fontId="6" numFmtId="166" xfId="0" applyBorder="1" applyFont="1" applyNumberFormat="1"/>
    <xf borderId="0" fillId="0" fontId="6" numFmtId="166" xfId="0" applyFont="1" applyNumberFormat="1"/>
    <xf borderId="8" fillId="0" fontId="6" numFmtId="166" xfId="0" applyBorder="1" applyFont="1" applyNumberFormat="1"/>
    <xf borderId="9" fillId="0" fontId="6" numFmtId="166" xfId="0" applyBorder="1" applyFont="1" applyNumberFormat="1"/>
    <xf borderId="10" fillId="0" fontId="6" numFmtId="166" xfId="0" applyBorder="1" applyFont="1" applyNumberFormat="1"/>
    <xf borderId="11" fillId="0" fontId="6" numFmtId="166" xfId="0" applyBorder="1" applyFont="1" applyNumberFormat="1"/>
    <xf borderId="0" fillId="8" fontId="5" numFmtId="0" xfId="0" applyAlignment="1" applyFont="1">
      <alignment horizontal="center" readingOrder="0"/>
    </xf>
    <xf borderId="19" fillId="2" fontId="10" numFmtId="0" xfId="0" applyAlignment="1" applyBorder="1" applyFont="1">
      <alignment horizontal="center" readingOrder="0" shrinkToFit="0" vertical="bottom" wrapText="0"/>
    </xf>
    <xf borderId="19" fillId="0" fontId="2" numFmtId="0" xfId="0" applyBorder="1" applyFont="1"/>
    <xf borderId="8" fillId="2" fontId="1" numFmtId="0" xfId="0" applyAlignment="1" applyBorder="1" applyFont="1">
      <alignment horizontal="center" readingOrder="0" shrinkToFit="0" vertical="bottom" wrapText="0"/>
    </xf>
    <xf borderId="0" fillId="0" fontId="6" numFmtId="9" xfId="0" applyAlignment="1" applyFont="1" applyNumberFormat="1">
      <alignment readingOrder="0"/>
    </xf>
    <xf borderId="0" fillId="0" fontId="12" numFmtId="0" xfId="0" applyAlignment="1" applyFont="1">
      <alignment horizontal="center" readingOrder="0" shrinkToFit="0" vertical="bottom" wrapText="0"/>
    </xf>
    <xf borderId="0" fillId="0" fontId="6" numFmtId="10" xfId="0" applyAlignment="1" applyFont="1" applyNumberFormat="1">
      <alignment readingOrder="0"/>
    </xf>
    <xf borderId="4" fillId="2" fontId="6" numFmtId="0" xfId="0" applyBorder="1" applyFont="1"/>
    <xf borderId="20" fillId="2" fontId="10" numFmtId="0" xfId="0" applyAlignment="1" applyBorder="1" applyFont="1">
      <alignment horizontal="center" readingOrder="0" shrinkToFit="0" vertical="bottom" wrapText="0"/>
    </xf>
    <xf borderId="20" fillId="0" fontId="2" numFmtId="0" xfId="0" applyBorder="1" applyFont="1"/>
    <xf borderId="21" fillId="0" fontId="2" numFmtId="0" xfId="0" applyBorder="1" applyFont="1"/>
    <xf borderId="19" fillId="0" fontId="10" numFmtId="0" xfId="0" applyAlignment="1" applyBorder="1" applyFont="1">
      <alignment horizontal="center" readingOrder="0" shrinkToFit="0" vertical="bottom" wrapText="0"/>
    </xf>
    <xf borderId="19" fillId="0" fontId="10" numFmtId="10" xfId="0" applyAlignment="1" applyBorder="1" applyFont="1" applyNumberFormat="1">
      <alignment horizontal="center" readingOrder="0" shrinkToFit="0" vertical="bottom" wrapText="0"/>
    </xf>
    <xf borderId="7" fillId="2" fontId="6" numFmtId="0" xfId="0" applyBorder="1" applyFont="1"/>
    <xf borderId="7" fillId="2" fontId="3" numFmtId="0" xfId="0" applyAlignment="1" applyBorder="1" applyFont="1">
      <alignment horizontal="center" readingOrder="0"/>
    </xf>
    <xf borderId="0" fillId="0" fontId="6" numFmtId="167" xfId="0" applyFont="1" applyNumberFormat="1"/>
    <xf borderId="9" fillId="2" fontId="3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0" fillId="9" fontId="0" numFmtId="10" xfId="0" applyFill="1" applyFont="1" applyNumberFormat="1"/>
    <xf borderId="0" fillId="8" fontId="13" numFmtId="0" xfId="0" applyAlignment="1" applyFont="1">
      <alignment readingOrder="0"/>
    </xf>
    <xf borderId="0" fillId="10" fontId="0" numFmtId="10" xfId="0" applyFill="1" applyFont="1" applyNumberFormat="1"/>
    <xf borderId="0" fillId="8" fontId="12" numFmtId="0" xfId="0" applyAlignment="1" applyFont="1">
      <alignment readingOrder="0" shrinkToFit="0" vertical="bottom" wrapText="0"/>
    </xf>
    <xf borderId="0" fillId="10" fontId="6" numFmtId="10" xfId="0" applyFont="1" applyNumberFormat="1"/>
    <xf borderId="0" fillId="10" fontId="6" numFmtId="4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11" fontId="7" numFmtId="0" xfId="0" applyAlignment="1" applyFill="1" applyFont="1">
      <alignment shrinkToFit="0" vertical="bottom" wrapText="0"/>
    </xf>
    <xf borderId="0" fillId="11" fontId="7" numFmtId="10" xfId="0" applyAlignment="1" applyFont="1" applyNumberFormat="1">
      <alignment shrinkToFit="0" vertical="bottom" wrapText="0"/>
    </xf>
    <xf borderId="0" fillId="0" fontId="7" numFmtId="10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4" fillId="0" fontId="6" numFmtId="0" xfId="0" applyBorder="1" applyFont="1"/>
    <xf borderId="7" fillId="0" fontId="6" numFmtId="0" xfId="0" applyBorder="1" applyFont="1"/>
    <xf borderId="9" fillId="0" fontId="12" numFmtId="0" xfId="0" applyAlignment="1" applyBorder="1" applyFont="1">
      <alignment horizontal="center" readingOrder="0" shrinkToFit="0" vertical="bottom" wrapText="0"/>
    </xf>
    <xf borderId="10" fillId="0" fontId="6" numFmtId="10" xfId="0" applyBorder="1" applyFont="1" applyNumberFormat="1"/>
    <xf borderId="10" fillId="0" fontId="6" numFmtId="0" xfId="0" applyBorder="1" applyFont="1"/>
    <xf borderId="11" fillId="0" fontId="6" numFmtId="0" xfId="0" applyBorder="1" applyFont="1"/>
    <xf borderId="4" fillId="0" fontId="10" numFmtId="0" xfId="0" applyAlignment="1" applyBorder="1" applyFont="1">
      <alignment horizontal="center" readingOrder="0" shrinkToFit="0" vertical="bottom" wrapText="0"/>
    </xf>
    <xf borderId="5" fillId="2" fontId="10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2" fontId="1" numFmtId="0" xfId="0" applyAlignment="1" applyBorder="1" applyFont="1">
      <alignment horizontal="center" readingOrder="0" shrinkToFit="0" vertical="bottom" wrapText="0"/>
    </xf>
    <xf borderId="6" fillId="2" fontId="1" numFmtId="0" xfId="0" applyAlignment="1" applyBorder="1" applyFont="1">
      <alignment horizontal="center" readingOrder="0" shrinkToFit="0" vertical="bottom" wrapText="0"/>
    </xf>
    <xf borderId="0" fillId="0" fontId="6" numFmtId="0" xfId="0" applyFont="1"/>
    <xf borderId="10" fillId="0" fontId="6" numFmtId="4" xfId="0" applyBorder="1" applyFont="1" applyNumberFormat="1"/>
    <xf borderId="0" fillId="2" fontId="10" numFmtId="0" xfId="0" applyAlignment="1" applyFont="1">
      <alignment readingOrder="0" shrinkToFit="0" vertical="bottom" wrapText="0"/>
    </xf>
    <xf borderId="0" fillId="2" fontId="10" numFmtId="0" xfId="0" applyAlignment="1" applyFont="1">
      <alignment horizontal="center" readingOrder="0" shrinkToFit="0" vertical="bottom" wrapText="0"/>
    </xf>
    <xf borderId="0" fillId="9" fontId="15" numFmtId="0" xfId="0" applyFont="1"/>
    <xf borderId="0" fillId="10" fontId="6" numFmtId="10" xfId="0" applyAlignment="1" applyFont="1" applyNumberFormat="1">
      <alignment readingOrder="0"/>
    </xf>
    <xf borderId="0" fillId="0" fontId="6" numFmtId="4" xfId="0" applyFont="1" applyNumberFormat="1"/>
    <xf borderId="10" fillId="0" fontId="6" numFmtId="9" xfId="0" applyBorder="1" applyFont="1" applyNumberFormat="1"/>
    <xf borderId="0" fillId="0" fontId="16" numFmtId="10" xfId="0" applyAlignment="1" applyFont="1" applyNumberForma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6" numFmtId="168" xfId="0" applyAlignment="1" applyFont="1" applyNumberForma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quotePrefix="1"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4.5"/>
    <col customWidth="1" min="6" max="6" width="13.75"/>
    <col customWidth="1" min="7" max="7" width="13.63"/>
    <col customWidth="1" min="9" max="9" width="20.63"/>
    <col customWidth="1" min="10" max="10" width="21.75"/>
    <col customWidth="1" min="11" max="11" width="17.63"/>
    <col customWidth="1" min="12" max="12" width="4.38"/>
    <col customWidth="1" min="17" max="17" width="13.75"/>
    <col customWidth="1" min="18" max="18" width="13.63"/>
    <col customWidth="1" min="20" max="20" width="20.63"/>
    <col customWidth="1" min="21" max="21" width="21.75"/>
    <col customWidth="1" min="22" max="22" width="14.13"/>
    <col customWidth="1" min="24" max="24" width="4.63"/>
    <col customWidth="1" min="29" max="29" width="13.75"/>
    <col customWidth="1" min="30" max="30" width="13.63"/>
    <col customWidth="1" min="32" max="32" width="20.63"/>
    <col customWidth="1" min="33" max="33" width="21.75"/>
    <col customWidth="1" min="34" max="34" width="14.1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  <c r="M1" s="4" t="s">
        <v>1</v>
      </c>
      <c r="N1" s="5"/>
      <c r="O1" s="5"/>
      <c r="P1" s="5"/>
      <c r="Q1" s="5"/>
      <c r="R1" s="5"/>
      <c r="S1" s="5"/>
      <c r="T1" s="5"/>
      <c r="U1" s="5"/>
      <c r="V1" s="5"/>
      <c r="W1" s="6" t="s">
        <v>2</v>
      </c>
      <c r="Y1" s="7" t="s">
        <v>3</v>
      </c>
      <c r="Z1" s="5"/>
      <c r="AA1" s="5"/>
      <c r="AB1" s="5"/>
      <c r="AC1" s="5"/>
      <c r="AD1" s="5"/>
      <c r="AE1" s="5"/>
      <c r="AF1" s="5"/>
      <c r="AG1" s="5"/>
      <c r="AH1" s="8"/>
    </row>
    <row r="2">
      <c r="B2" s="9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1" t="s">
        <v>13</v>
      </c>
      <c r="L2" s="12"/>
      <c r="M2" s="13" t="s">
        <v>4</v>
      </c>
      <c r="N2" s="14" t="s">
        <v>5</v>
      </c>
      <c r="O2" s="14" t="s">
        <v>14</v>
      </c>
      <c r="P2" s="14" t="s">
        <v>7</v>
      </c>
      <c r="Q2" s="14" t="s">
        <v>8</v>
      </c>
      <c r="R2" s="14" t="s">
        <v>9</v>
      </c>
      <c r="S2" s="14" t="s">
        <v>10</v>
      </c>
      <c r="T2" s="14" t="s">
        <v>11</v>
      </c>
      <c r="U2" s="14" t="s">
        <v>12</v>
      </c>
      <c r="V2" s="14" t="s">
        <v>13</v>
      </c>
      <c r="W2" s="15"/>
      <c r="X2" s="12"/>
      <c r="Y2" s="16" t="s">
        <v>4</v>
      </c>
      <c r="Z2" s="17" t="s">
        <v>5</v>
      </c>
      <c r="AA2" s="17" t="s">
        <v>14</v>
      </c>
      <c r="AB2" s="17" t="s">
        <v>7</v>
      </c>
      <c r="AC2" s="17" t="s">
        <v>8</v>
      </c>
      <c r="AD2" s="17" t="s">
        <v>9</v>
      </c>
      <c r="AE2" s="17" t="s">
        <v>10</v>
      </c>
      <c r="AF2" s="17" t="s">
        <v>11</v>
      </c>
      <c r="AG2" s="17" t="s">
        <v>12</v>
      </c>
      <c r="AH2" s="18" t="s">
        <v>13</v>
      </c>
    </row>
    <row r="3">
      <c r="A3" s="19" t="s">
        <v>15</v>
      </c>
      <c r="B3" s="13" t="s">
        <v>16</v>
      </c>
      <c r="C3" s="14" t="s">
        <v>17</v>
      </c>
      <c r="D3" s="14" t="s">
        <v>18</v>
      </c>
      <c r="E3" s="14" t="s">
        <v>19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24</v>
      </c>
      <c r="K3" s="20" t="s">
        <v>25</v>
      </c>
      <c r="L3" s="12"/>
      <c r="M3" s="13" t="s">
        <v>16</v>
      </c>
      <c r="N3" s="14" t="s">
        <v>17</v>
      </c>
      <c r="O3" s="14" t="s">
        <v>18</v>
      </c>
      <c r="P3" s="14" t="s">
        <v>19</v>
      </c>
      <c r="Q3" s="14" t="s">
        <v>20</v>
      </c>
      <c r="R3" s="14" t="s">
        <v>21</v>
      </c>
      <c r="S3" s="14" t="s">
        <v>22</v>
      </c>
      <c r="T3" s="14" t="s">
        <v>23</v>
      </c>
      <c r="U3" s="14" t="s">
        <v>24</v>
      </c>
      <c r="V3" s="14" t="s">
        <v>25</v>
      </c>
      <c r="W3" s="15"/>
      <c r="X3" s="12"/>
      <c r="Y3" s="16" t="s">
        <v>16</v>
      </c>
      <c r="Z3" s="17" t="s">
        <v>17</v>
      </c>
      <c r="AA3" s="17" t="s">
        <v>18</v>
      </c>
      <c r="AB3" s="17" t="s">
        <v>19</v>
      </c>
      <c r="AC3" s="17" t="s">
        <v>20</v>
      </c>
      <c r="AD3" s="17" t="s">
        <v>21</v>
      </c>
      <c r="AE3" s="17" t="s">
        <v>22</v>
      </c>
      <c r="AF3" s="17" t="s">
        <v>23</v>
      </c>
      <c r="AG3" s="17" t="s">
        <v>24</v>
      </c>
      <c r="AH3" s="18" t="s">
        <v>25</v>
      </c>
    </row>
    <row r="4">
      <c r="A4" s="21">
        <v>43374.0</v>
      </c>
      <c r="B4" s="22">
        <v>52.402401</v>
      </c>
      <c r="C4" s="23">
        <v>101.195145</v>
      </c>
      <c r="D4" s="23">
        <v>79.900497</v>
      </c>
      <c r="E4" s="23">
        <v>52.250404</v>
      </c>
      <c r="F4" s="23">
        <v>54.528999</v>
      </c>
      <c r="G4" s="23">
        <v>53.838501</v>
      </c>
      <c r="H4" s="23">
        <v>22.488001</v>
      </c>
      <c r="I4" s="23">
        <v>151.789993</v>
      </c>
      <c r="J4" s="23">
        <v>205.279999</v>
      </c>
      <c r="K4" s="24">
        <v>61.637348</v>
      </c>
      <c r="M4" s="25" t="s">
        <v>26</v>
      </c>
      <c r="N4" s="26" t="s">
        <v>26</v>
      </c>
      <c r="O4" s="26" t="s">
        <v>26</v>
      </c>
      <c r="P4" s="26" t="s">
        <v>26</v>
      </c>
      <c r="Q4" s="26" t="s">
        <v>26</v>
      </c>
      <c r="R4" s="26" t="s">
        <v>26</v>
      </c>
      <c r="S4" s="26" t="s">
        <v>26</v>
      </c>
      <c r="T4" s="26" t="s">
        <v>26</v>
      </c>
      <c r="U4" s="26" t="s">
        <v>26</v>
      </c>
      <c r="V4" s="26" t="s">
        <v>26</v>
      </c>
      <c r="W4" s="27" t="s">
        <v>26</v>
      </c>
      <c r="Y4" s="28"/>
      <c r="Z4" s="29"/>
      <c r="AA4" s="29"/>
      <c r="AB4" s="29"/>
      <c r="AC4" s="29"/>
      <c r="AD4" s="29"/>
      <c r="AE4" s="29"/>
      <c r="AF4" s="29"/>
      <c r="AG4" s="29"/>
      <c r="AH4" s="30"/>
    </row>
    <row r="5">
      <c r="A5" s="21">
        <v>43405.0</v>
      </c>
      <c r="B5" s="22">
        <v>42.758034</v>
      </c>
      <c r="C5" s="23">
        <v>105.060692</v>
      </c>
      <c r="D5" s="23">
        <v>84.508499</v>
      </c>
      <c r="E5" s="23">
        <v>40.503178</v>
      </c>
      <c r="F5" s="23">
        <v>55.482498</v>
      </c>
      <c r="G5" s="23">
        <v>54.7215</v>
      </c>
      <c r="H5" s="23">
        <v>23.365334</v>
      </c>
      <c r="I5" s="23">
        <v>140.610001</v>
      </c>
      <c r="J5" s="23">
        <v>218.240005</v>
      </c>
      <c r="K5" s="24">
        <v>61.498093</v>
      </c>
      <c r="M5" s="31">
        <f t="shared" ref="M5:V5" si="1">B5/B4-1</f>
        <v>-0.1840443723</v>
      </c>
      <c r="N5" s="32">
        <f t="shared" si="1"/>
        <v>0.03819893731</v>
      </c>
      <c r="O5" s="32">
        <f t="shared" si="1"/>
        <v>0.05767175641</v>
      </c>
      <c r="P5" s="32">
        <f t="shared" si="1"/>
        <v>-0.2248255535</v>
      </c>
      <c r="Q5" s="32">
        <f t="shared" si="1"/>
        <v>0.01748609029</v>
      </c>
      <c r="R5" s="32">
        <f t="shared" si="1"/>
        <v>0.01640088382</v>
      </c>
      <c r="S5" s="32">
        <f t="shared" si="1"/>
        <v>0.03901338318</v>
      </c>
      <c r="T5" s="32">
        <f t="shared" si="1"/>
        <v>-0.07365434163</v>
      </c>
      <c r="U5" s="32">
        <f t="shared" si="1"/>
        <v>0.06313331091</v>
      </c>
      <c r="V5" s="32">
        <f t="shared" si="1"/>
        <v>-0.002259263328</v>
      </c>
      <c r="W5" s="33">
        <f>VLOOKUP(A5,'T-bill'!$A$12:$C$1316,2,FALSE)</f>
        <v>0.0267</v>
      </c>
      <c r="Y5" s="31">
        <f t="shared" ref="Y5:Y63" si="3">M5-W5</f>
        <v>-0.2107443723</v>
      </c>
      <c r="Z5" s="32">
        <f t="shared" ref="Z5:Z63" si="4">N5-W5</f>
        <v>0.01149893731</v>
      </c>
      <c r="AA5" s="32">
        <f t="shared" ref="AA5:AA63" si="5">O5-W5</f>
        <v>0.03097175641</v>
      </c>
      <c r="AB5" s="32">
        <f t="shared" ref="AB5:AB63" si="6">P5-W5</f>
        <v>-0.2515255535</v>
      </c>
      <c r="AC5" s="32">
        <f t="shared" ref="AC5:AC63" si="7">Q5-W5</f>
        <v>-0.009213909709</v>
      </c>
      <c r="AD5" s="32">
        <f t="shared" ref="AD5:AD63" si="8">R5-W5</f>
        <v>-0.01029911618</v>
      </c>
      <c r="AE5" s="32">
        <f t="shared" ref="AE5:AE63" si="9">S5-W5</f>
        <v>0.01231338318</v>
      </c>
      <c r="AF5" s="32">
        <f t="shared" ref="AF5:AF63" si="10">T5-W5</f>
        <v>-0.1003543416</v>
      </c>
      <c r="AG5" s="32">
        <f t="shared" ref="AG5:AG63" si="11">U5-W5</f>
        <v>0.03643331091</v>
      </c>
      <c r="AH5" s="34">
        <f t="shared" ref="AH5:AH63" si="12">V5-W5</f>
        <v>-0.02895926333</v>
      </c>
    </row>
    <row r="6">
      <c r="A6" s="21">
        <v>43435.0</v>
      </c>
      <c r="B6" s="22">
        <v>37.900009</v>
      </c>
      <c r="C6" s="23">
        <v>96.646347</v>
      </c>
      <c r="D6" s="23">
        <v>75.098503</v>
      </c>
      <c r="E6" s="23">
        <v>33.118675</v>
      </c>
      <c r="F6" s="23">
        <v>52.248001</v>
      </c>
      <c r="G6" s="23">
        <v>51.780499</v>
      </c>
      <c r="H6" s="23">
        <v>22.186666</v>
      </c>
      <c r="I6" s="23">
        <v>131.089996</v>
      </c>
      <c r="J6" s="23">
        <v>204.179993</v>
      </c>
      <c r="K6" s="24">
        <v>53.283863</v>
      </c>
      <c r="M6" s="31">
        <f t="shared" ref="M6:V6" si="2">B6/B5-1</f>
        <v>-0.1136166597</v>
      </c>
      <c r="N6" s="32">
        <f t="shared" si="2"/>
        <v>-0.08009032531</v>
      </c>
      <c r="O6" s="32">
        <f t="shared" si="2"/>
        <v>-0.1113496999</v>
      </c>
      <c r="P6" s="32">
        <f t="shared" si="2"/>
        <v>-0.182319101</v>
      </c>
      <c r="Q6" s="32">
        <f t="shared" si="2"/>
        <v>-0.05829760946</v>
      </c>
      <c r="R6" s="32">
        <f t="shared" si="2"/>
        <v>-0.05374489003</v>
      </c>
      <c r="S6" s="32">
        <f t="shared" si="2"/>
        <v>-0.05044515948</v>
      </c>
      <c r="T6" s="32">
        <f t="shared" si="2"/>
        <v>-0.06770503472</v>
      </c>
      <c r="U6" s="32">
        <f t="shared" si="2"/>
        <v>-0.06442454031</v>
      </c>
      <c r="V6" s="32">
        <f t="shared" si="2"/>
        <v>-0.1335688572</v>
      </c>
      <c r="W6" s="33">
        <f>'T-bill'!B74</f>
        <v>0.0272</v>
      </c>
      <c r="Y6" s="31">
        <f t="shared" si="3"/>
        <v>-0.1408166597</v>
      </c>
      <c r="Z6" s="32">
        <f t="shared" si="4"/>
        <v>-0.1072903253</v>
      </c>
      <c r="AA6" s="32">
        <f t="shared" si="5"/>
        <v>-0.1385496999</v>
      </c>
      <c r="AB6" s="32">
        <f t="shared" si="6"/>
        <v>-0.209519101</v>
      </c>
      <c r="AC6" s="32">
        <f t="shared" si="7"/>
        <v>-0.08549760946</v>
      </c>
      <c r="AD6" s="32">
        <f t="shared" si="8"/>
        <v>-0.08094489003</v>
      </c>
      <c r="AE6" s="32">
        <f t="shared" si="9"/>
        <v>-0.07764515948</v>
      </c>
      <c r="AF6" s="32">
        <f t="shared" si="10"/>
        <v>-0.09490503472</v>
      </c>
      <c r="AG6" s="32">
        <f t="shared" si="11"/>
        <v>-0.09162454031</v>
      </c>
      <c r="AH6" s="34">
        <f t="shared" si="12"/>
        <v>-0.1607688572</v>
      </c>
    </row>
    <row r="7">
      <c r="A7" s="21">
        <v>43466.0</v>
      </c>
      <c r="B7" s="22">
        <v>39.990345</v>
      </c>
      <c r="C7" s="23">
        <v>99.367706</v>
      </c>
      <c r="D7" s="23">
        <v>85.936501</v>
      </c>
      <c r="E7" s="23">
        <v>35.661488</v>
      </c>
      <c r="F7" s="23">
        <v>56.294498</v>
      </c>
      <c r="G7" s="23">
        <v>55.818501</v>
      </c>
      <c r="H7" s="23">
        <v>20.468</v>
      </c>
      <c r="I7" s="23">
        <v>166.690002</v>
      </c>
      <c r="J7" s="23">
        <v>205.539993</v>
      </c>
      <c r="K7" s="24">
        <v>57.261185</v>
      </c>
      <c r="M7" s="31">
        <f t="shared" ref="M7:V7" si="13">B7/B6-1</f>
        <v>0.05515397107</v>
      </c>
      <c r="N7" s="32">
        <f t="shared" si="13"/>
        <v>0.02815790854</v>
      </c>
      <c r="O7" s="32">
        <f t="shared" si="13"/>
        <v>0.1443170978</v>
      </c>
      <c r="P7" s="32">
        <f t="shared" si="13"/>
        <v>0.07677882645</v>
      </c>
      <c r="Q7" s="32">
        <f t="shared" si="13"/>
        <v>0.07744788169</v>
      </c>
      <c r="R7" s="32">
        <f t="shared" si="13"/>
        <v>0.07798306463</v>
      </c>
      <c r="S7" s="32">
        <f t="shared" si="13"/>
        <v>-0.07746391459</v>
      </c>
      <c r="T7" s="32">
        <f t="shared" si="13"/>
        <v>0.271569205</v>
      </c>
      <c r="U7" s="32">
        <f t="shared" si="13"/>
        <v>0.006660789728</v>
      </c>
      <c r="V7" s="32">
        <f t="shared" si="13"/>
        <v>0.07464402496</v>
      </c>
      <c r="W7" s="33">
        <f>'T-bill'!B96</f>
        <v>0.026</v>
      </c>
      <c r="Y7" s="31">
        <f t="shared" si="3"/>
        <v>0.02915397107</v>
      </c>
      <c r="Z7" s="32">
        <f t="shared" si="4"/>
        <v>0.002157908545</v>
      </c>
      <c r="AA7" s="32">
        <f t="shared" si="5"/>
        <v>0.1183170978</v>
      </c>
      <c r="AB7" s="32">
        <f t="shared" si="6"/>
        <v>0.05077882645</v>
      </c>
      <c r="AC7" s="32">
        <f t="shared" si="7"/>
        <v>0.05144788169</v>
      </c>
      <c r="AD7" s="32">
        <f t="shared" si="8"/>
        <v>0.05198306463</v>
      </c>
      <c r="AE7" s="32">
        <f t="shared" si="9"/>
        <v>-0.1034639146</v>
      </c>
      <c r="AF7" s="32">
        <f t="shared" si="10"/>
        <v>0.245569205</v>
      </c>
      <c r="AG7" s="32">
        <f t="shared" si="11"/>
        <v>-0.01933921027</v>
      </c>
      <c r="AH7" s="34">
        <f t="shared" si="12"/>
        <v>0.04864402496</v>
      </c>
    </row>
    <row r="8">
      <c r="A8" s="21">
        <v>43497.0</v>
      </c>
      <c r="B8" s="22">
        <v>41.602551</v>
      </c>
      <c r="C8" s="23">
        <v>106.599297</v>
      </c>
      <c r="D8" s="23">
        <v>81.991501</v>
      </c>
      <c r="E8" s="23">
        <v>38.26881</v>
      </c>
      <c r="F8" s="23">
        <v>56.327499</v>
      </c>
      <c r="G8" s="23">
        <v>55.995998</v>
      </c>
      <c r="H8" s="23">
        <v>21.325333</v>
      </c>
      <c r="I8" s="23">
        <v>161.449997</v>
      </c>
      <c r="J8" s="23">
        <v>201.300003</v>
      </c>
      <c r="K8" s="24">
        <v>61.754261</v>
      </c>
      <c r="M8" s="31">
        <f t="shared" ref="M8:V8" si="14">B8/B7-1</f>
        <v>0.040314881</v>
      </c>
      <c r="N8" s="32">
        <f t="shared" si="14"/>
        <v>0.07277606872</v>
      </c>
      <c r="O8" s="32">
        <f t="shared" si="14"/>
        <v>-0.04590598819</v>
      </c>
      <c r="P8" s="32">
        <f t="shared" si="14"/>
        <v>0.07311310173</v>
      </c>
      <c r="Q8" s="32">
        <f t="shared" si="14"/>
        <v>0.0005862206996</v>
      </c>
      <c r="R8" s="32">
        <f t="shared" si="14"/>
        <v>0.003179895497</v>
      </c>
      <c r="S8" s="32">
        <f t="shared" si="14"/>
        <v>0.04188650577</v>
      </c>
      <c r="T8" s="32">
        <f t="shared" si="14"/>
        <v>-0.03143562863</v>
      </c>
      <c r="U8" s="32">
        <f t="shared" si="14"/>
        <v>-0.02062854016</v>
      </c>
      <c r="V8" s="32">
        <f t="shared" si="14"/>
        <v>0.07846634679</v>
      </c>
      <c r="W8" s="33">
        <f>VLOOKUP(A8,'T-bill'!$A$12:$C$1316,2,FALSE)</f>
        <v>0.0256</v>
      </c>
      <c r="Y8" s="31">
        <f t="shared" si="3"/>
        <v>0.014714881</v>
      </c>
      <c r="Z8" s="32">
        <f t="shared" si="4"/>
        <v>0.04717606872</v>
      </c>
      <c r="AA8" s="32">
        <f t="shared" si="5"/>
        <v>-0.07150598819</v>
      </c>
      <c r="AB8" s="32">
        <f t="shared" si="6"/>
        <v>0.04751310173</v>
      </c>
      <c r="AC8" s="32">
        <f t="shared" si="7"/>
        <v>-0.0250137793</v>
      </c>
      <c r="AD8" s="32">
        <f t="shared" si="8"/>
        <v>-0.0224201045</v>
      </c>
      <c r="AE8" s="32">
        <f t="shared" si="9"/>
        <v>0.01628650577</v>
      </c>
      <c r="AF8" s="32">
        <f t="shared" si="10"/>
        <v>-0.05703562863</v>
      </c>
      <c r="AG8" s="32">
        <f t="shared" si="11"/>
        <v>-0.04622854016</v>
      </c>
      <c r="AH8" s="34">
        <f t="shared" si="12"/>
        <v>0.05286634679</v>
      </c>
    </row>
    <row r="9">
      <c r="A9" s="21">
        <v>43525.0</v>
      </c>
      <c r="B9" s="22">
        <v>45.834805</v>
      </c>
      <c r="C9" s="23">
        <v>112.702057</v>
      </c>
      <c r="D9" s="23">
        <v>89.037498</v>
      </c>
      <c r="E9" s="23">
        <v>44.591141</v>
      </c>
      <c r="F9" s="23">
        <v>58.844501</v>
      </c>
      <c r="G9" s="23">
        <v>58.665501</v>
      </c>
      <c r="H9" s="23">
        <v>18.657333</v>
      </c>
      <c r="I9" s="23">
        <v>166.690002</v>
      </c>
      <c r="J9" s="23">
        <v>200.889999</v>
      </c>
      <c r="K9" s="24">
        <v>63.838299</v>
      </c>
      <c r="M9" s="31">
        <f t="shared" ref="M9:V9" si="15">B9/B8-1</f>
        <v>0.1017306367</v>
      </c>
      <c r="N9" s="32">
        <f t="shared" si="15"/>
        <v>0.05724953327</v>
      </c>
      <c r="O9" s="32">
        <f t="shared" si="15"/>
        <v>0.0859356996</v>
      </c>
      <c r="P9" s="32">
        <f t="shared" si="15"/>
        <v>0.1652084557</v>
      </c>
      <c r="Q9" s="32">
        <f t="shared" si="15"/>
        <v>0.04468513683</v>
      </c>
      <c r="R9" s="32">
        <f t="shared" si="15"/>
        <v>0.04767310335</v>
      </c>
      <c r="S9" s="32">
        <f t="shared" si="15"/>
        <v>-0.125109418</v>
      </c>
      <c r="T9" s="32">
        <f t="shared" si="15"/>
        <v>0.03245590026</v>
      </c>
      <c r="U9" s="32">
        <f t="shared" si="15"/>
        <v>-0.002036780894</v>
      </c>
      <c r="V9" s="32">
        <f t="shared" si="15"/>
        <v>0.03374727454</v>
      </c>
      <c r="W9" s="33">
        <f>VLOOKUP(A9,'T-bill'!$A$12:$C$1316,2,FALSE)</f>
        <v>0.0255</v>
      </c>
      <c r="Y9" s="31">
        <f t="shared" si="3"/>
        <v>0.07623063666</v>
      </c>
      <c r="Z9" s="32">
        <f t="shared" si="4"/>
        <v>0.03174953327</v>
      </c>
      <c r="AA9" s="32">
        <f t="shared" si="5"/>
        <v>0.0604356996</v>
      </c>
      <c r="AB9" s="32">
        <f t="shared" si="6"/>
        <v>0.1397084557</v>
      </c>
      <c r="AC9" s="32">
        <f t="shared" si="7"/>
        <v>0.01918513683</v>
      </c>
      <c r="AD9" s="32">
        <f t="shared" si="8"/>
        <v>0.02217310335</v>
      </c>
      <c r="AE9" s="32">
        <f t="shared" si="9"/>
        <v>-0.150609418</v>
      </c>
      <c r="AF9" s="32">
        <f t="shared" si="10"/>
        <v>0.006955900262</v>
      </c>
      <c r="AG9" s="32">
        <f t="shared" si="11"/>
        <v>-0.02753678089</v>
      </c>
      <c r="AH9" s="34">
        <f t="shared" si="12"/>
        <v>0.00824727454</v>
      </c>
    </row>
    <row r="10">
      <c r="A10" s="21">
        <v>43556.0</v>
      </c>
      <c r="B10" s="22">
        <v>48.421532</v>
      </c>
      <c r="C10" s="23">
        <v>124.799828</v>
      </c>
      <c r="D10" s="23">
        <v>96.325996</v>
      </c>
      <c r="E10" s="23">
        <v>44.94875</v>
      </c>
      <c r="F10" s="23">
        <v>59.948002</v>
      </c>
      <c r="G10" s="23">
        <v>59.424</v>
      </c>
      <c r="H10" s="23">
        <v>15.912667</v>
      </c>
      <c r="I10" s="23">
        <v>193.399994</v>
      </c>
      <c r="J10" s="23">
        <v>216.710007</v>
      </c>
      <c r="K10" s="24">
        <v>63.427467</v>
      </c>
      <c r="M10" s="31">
        <f t="shared" ref="M10:V10" si="16">B10/B9-1</f>
        <v>0.0564358679</v>
      </c>
      <c r="N10" s="32">
        <f t="shared" si="16"/>
        <v>0.1073429476</v>
      </c>
      <c r="O10" s="32">
        <f t="shared" si="16"/>
        <v>0.08185874675</v>
      </c>
      <c r="P10" s="32">
        <f t="shared" si="16"/>
        <v>0.008019731991</v>
      </c>
      <c r="Q10" s="32">
        <f t="shared" si="16"/>
        <v>0.0187528313</v>
      </c>
      <c r="R10" s="32">
        <f t="shared" si="16"/>
        <v>0.01292921712</v>
      </c>
      <c r="S10" s="32">
        <f t="shared" si="16"/>
        <v>-0.1471092358</v>
      </c>
      <c r="T10" s="32">
        <f t="shared" si="16"/>
        <v>0.1602375168</v>
      </c>
      <c r="U10" s="32">
        <f t="shared" si="16"/>
        <v>0.07874960465</v>
      </c>
      <c r="V10" s="32">
        <f t="shared" si="16"/>
        <v>-0.006435509818</v>
      </c>
      <c r="W10" s="33">
        <f>VLOOKUP(A10,'T-bill'!$A$12:$C$1316,2,FALSE)</f>
        <v>0.0241</v>
      </c>
      <c r="Y10" s="31">
        <f t="shared" si="3"/>
        <v>0.0323358679</v>
      </c>
      <c r="Z10" s="32">
        <f t="shared" si="4"/>
        <v>0.08324294761</v>
      </c>
      <c r="AA10" s="32">
        <f t="shared" si="5"/>
        <v>0.05775874675</v>
      </c>
      <c r="AB10" s="32">
        <f t="shared" si="6"/>
        <v>-0.01608026801</v>
      </c>
      <c r="AC10" s="32">
        <f t="shared" si="7"/>
        <v>-0.005347168703</v>
      </c>
      <c r="AD10" s="32">
        <f t="shared" si="8"/>
        <v>-0.01117078288</v>
      </c>
      <c r="AE10" s="32">
        <f t="shared" si="9"/>
        <v>-0.1712092358</v>
      </c>
      <c r="AF10" s="32">
        <f t="shared" si="10"/>
        <v>0.1361375168</v>
      </c>
      <c r="AG10" s="32">
        <f t="shared" si="11"/>
        <v>0.05464960465</v>
      </c>
      <c r="AH10" s="34">
        <f t="shared" si="12"/>
        <v>-0.03053550982</v>
      </c>
    </row>
    <row r="11">
      <c r="A11" s="21">
        <v>43586.0</v>
      </c>
      <c r="B11" s="22">
        <v>42.24427</v>
      </c>
      <c r="C11" s="23">
        <v>118.187149</v>
      </c>
      <c r="D11" s="23">
        <v>88.753502</v>
      </c>
      <c r="E11" s="23">
        <v>33.639545</v>
      </c>
      <c r="F11" s="23">
        <v>55.325001</v>
      </c>
      <c r="G11" s="23">
        <v>55.181499</v>
      </c>
      <c r="H11" s="23">
        <v>12.344</v>
      </c>
      <c r="I11" s="23">
        <v>177.470001</v>
      </c>
      <c r="J11" s="23">
        <v>197.419998</v>
      </c>
      <c r="K11" s="24">
        <v>55.913815</v>
      </c>
      <c r="M11" s="31">
        <f t="shared" ref="M11:V11" si="17">B11/B10-1</f>
        <v>-0.1275726262</v>
      </c>
      <c r="N11" s="32">
        <f t="shared" si="17"/>
        <v>-0.05298628296</v>
      </c>
      <c r="O11" s="32">
        <f t="shared" si="17"/>
        <v>-0.07861319181</v>
      </c>
      <c r="P11" s="32">
        <f t="shared" si="17"/>
        <v>-0.2516022136</v>
      </c>
      <c r="Q11" s="32">
        <f t="shared" si="17"/>
        <v>-0.0771168487</v>
      </c>
      <c r="R11" s="32">
        <f t="shared" si="17"/>
        <v>-0.07139372981</v>
      </c>
      <c r="S11" s="32">
        <f t="shared" si="17"/>
        <v>-0.2242658003</v>
      </c>
      <c r="T11" s="32">
        <f t="shared" si="17"/>
        <v>-0.08236811528</v>
      </c>
      <c r="U11" s="32">
        <f t="shared" si="17"/>
        <v>-0.08901300529</v>
      </c>
      <c r="V11" s="32">
        <f t="shared" si="17"/>
        <v>-0.1184605401</v>
      </c>
      <c r="W11" s="33">
        <f>VLOOKUP(A11,'T-bill'!$A$12:$C$1316,2,FALSE)</f>
        <v>0.0239</v>
      </c>
      <c r="Y11" s="31">
        <f t="shared" si="3"/>
        <v>-0.1514726262</v>
      </c>
      <c r="Z11" s="32">
        <f t="shared" si="4"/>
        <v>-0.07688628296</v>
      </c>
      <c r="AA11" s="32">
        <f t="shared" si="5"/>
        <v>-0.1025131918</v>
      </c>
      <c r="AB11" s="32">
        <f t="shared" si="6"/>
        <v>-0.2755022136</v>
      </c>
      <c r="AC11" s="32">
        <f t="shared" si="7"/>
        <v>-0.1010168487</v>
      </c>
      <c r="AD11" s="32">
        <f t="shared" si="8"/>
        <v>-0.09529372981</v>
      </c>
      <c r="AE11" s="32">
        <f t="shared" si="9"/>
        <v>-0.2481658003</v>
      </c>
      <c r="AF11" s="32">
        <f t="shared" si="10"/>
        <v>-0.1062681153</v>
      </c>
      <c r="AG11" s="32">
        <f t="shared" si="11"/>
        <v>-0.1129130053</v>
      </c>
      <c r="AH11" s="34">
        <f t="shared" si="12"/>
        <v>-0.1423605401</v>
      </c>
    </row>
    <row r="12">
      <c r="A12" s="21">
        <v>43617.0</v>
      </c>
      <c r="B12" s="22">
        <v>47.941879</v>
      </c>
      <c r="C12" s="23">
        <v>128.484451</v>
      </c>
      <c r="D12" s="23">
        <v>94.681503</v>
      </c>
      <c r="E12" s="23">
        <v>40.8307</v>
      </c>
      <c r="F12" s="23">
        <v>54.139999</v>
      </c>
      <c r="G12" s="23">
        <v>54.045502</v>
      </c>
      <c r="H12" s="23">
        <v>14.897333</v>
      </c>
      <c r="I12" s="23">
        <v>193.0</v>
      </c>
      <c r="J12" s="23">
        <v>213.169998</v>
      </c>
      <c r="K12" s="24">
        <v>61.237648</v>
      </c>
      <c r="M12" s="31">
        <f t="shared" ref="M12:V12" si="18">B12/B11-1</f>
        <v>0.1348729425</v>
      </c>
      <c r="N12" s="32">
        <f t="shared" si="18"/>
        <v>0.08712708689</v>
      </c>
      <c r="O12" s="32">
        <f t="shared" si="18"/>
        <v>0.06679174192</v>
      </c>
      <c r="P12" s="32">
        <f t="shared" si="18"/>
        <v>0.2137708759</v>
      </c>
      <c r="Q12" s="32">
        <f t="shared" si="18"/>
        <v>-0.02141892415</v>
      </c>
      <c r="R12" s="32">
        <f t="shared" si="18"/>
        <v>-0.02058655565</v>
      </c>
      <c r="S12" s="32">
        <f t="shared" si="18"/>
        <v>0.2068481043</v>
      </c>
      <c r="T12" s="32">
        <f t="shared" si="18"/>
        <v>0.08750774166</v>
      </c>
      <c r="U12" s="32">
        <f t="shared" si="18"/>
        <v>0.07977915186</v>
      </c>
      <c r="V12" s="32">
        <f t="shared" si="18"/>
        <v>0.09521498399</v>
      </c>
      <c r="W12" s="33">
        <f>'T-bill'!B204</f>
        <v>0.0211</v>
      </c>
      <c r="Y12" s="31">
        <f t="shared" si="3"/>
        <v>0.1137729425</v>
      </c>
      <c r="Z12" s="32">
        <f t="shared" si="4"/>
        <v>0.06602708689</v>
      </c>
      <c r="AA12" s="32">
        <f t="shared" si="5"/>
        <v>0.04569174192</v>
      </c>
      <c r="AB12" s="32">
        <f t="shared" si="6"/>
        <v>0.1926708759</v>
      </c>
      <c r="AC12" s="32">
        <f t="shared" si="7"/>
        <v>-0.04251892415</v>
      </c>
      <c r="AD12" s="32">
        <f t="shared" si="8"/>
        <v>-0.04168655565</v>
      </c>
      <c r="AE12" s="32">
        <f t="shared" si="9"/>
        <v>0.1857481043</v>
      </c>
      <c r="AF12" s="32">
        <f t="shared" si="10"/>
        <v>0.06640774166</v>
      </c>
      <c r="AG12" s="32">
        <f t="shared" si="11"/>
        <v>0.05867915186</v>
      </c>
      <c r="AH12" s="34">
        <f t="shared" si="12"/>
        <v>0.07411498399</v>
      </c>
    </row>
    <row r="13">
      <c r="A13" s="21">
        <v>43647.0</v>
      </c>
      <c r="B13" s="22">
        <v>51.60437</v>
      </c>
      <c r="C13" s="23">
        <v>130.700012</v>
      </c>
      <c r="D13" s="23">
        <v>93.338997</v>
      </c>
      <c r="E13" s="23">
        <v>41.947006</v>
      </c>
      <c r="F13" s="23">
        <v>60.91</v>
      </c>
      <c r="G13" s="23">
        <v>60.834</v>
      </c>
      <c r="H13" s="23">
        <v>16.107332</v>
      </c>
      <c r="I13" s="23">
        <v>194.229996</v>
      </c>
      <c r="J13" s="23">
        <v>205.429993</v>
      </c>
      <c r="K13" s="24">
        <v>59.423611</v>
      </c>
      <c r="M13" s="31">
        <f t="shared" ref="M13:V13" si="19">B13/B12-1</f>
        <v>0.07639439831</v>
      </c>
      <c r="N13" s="32">
        <f t="shared" si="19"/>
        <v>0.01724380641</v>
      </c>
      <c r="O13" s="32">
        <f t="shared" si="19"/>
        <v>-0.01417917922</v>
      </c>
      <c r="P13" s="32">
        <f t="shared" si="19"/>
        <v>0.02733986927</v>
      </c>
      <c r="Q13" s="32">
        <f t="shared" si="19"/>
        <v>0.1250461974</v>
      </c>
      <c r="R13" s="32">
        <f t="shared" si="19"/>
        <v>0.1256070857</v>
      </c>
      <c r="S13" s="32">
        <f t="shared" si="19"/>
        <v>0.08122252486</v>
      </c>
      <c r="T13" s="32">
        <f t="shared" si="19"/>
        <v>0.006373036269</v>
      </c>
      <c r="U13" s="32">
        <f t="shared" si="19"/>
        <v>-0.03630907291</v>
      </c>
      <c r="V13" s="32">
        <f t="shared" si="19"/>
        <v>-0.02962290452</v>
      </c>
      <c r="W13" s="33">
        <f>VLOOKUP(A13,'T-bill'!$A$12:$C$1316,2,FALSE)</f>
        <v>0.0194</v>
      </c>
      <c r="Y13" s="31">
        <f t="shared" si="3"/>
        <v>0.05699439831</v>
      </c>
      <c r="Z13" s="32">
        <f t="shared" si="4"/>
        <v>-0.002156193588</v>
      </c>
      <c r="AA13" s="32">
        <f t="shared" si="5"/>
        <v>-0.03357917922</v>
      </c>
      <c r="AB13" s="32">
        <f t="shared" si="6"/>
        <v>0.007939869265</v>
      </c>
      <c r="AC13" s="32">
        <f t="shared" si="7"/>
        <v>0.1056461974</v>
      </c>
      <c r="AD13" s="32">
        <f t="shared" si="8"/>
        <v>0.1062070857</v>
      </c>
      <c r="AE13" s="32">
        <f t="shared" si="9"/>
        <v>0.06182252486</v>
      </c>
      <c r="AF13" s="32">
        <f t="shared" si="10"/>
        <v>-0.01302696373</v>
      </c>
      <c r="AG13" s="32">
        <f t="shared" si="11"/>
        <v>-0.05570907291</v>
      </c>
      <c r="AH13" s="34">
        <f t="shared" si="12"/>
        <v>-0.04902290452</v>
      </c>
    </row>
    <row r="14">
      <c r="A14" s="21">
        <v>43678.0</v>
      </c>
      <c r="B14" s="22">
        <v>50.562786</v>
      </c>
      <c r="C14" s="23">
        <v>132.225037</v>
      </c>
      <c r="D14" s="23">
        <v>88.814499</v>
      </c>
      <c r="E14" s="23">
        <v>41.646179</v>
      </c>
      <c r="F14" s="23">
        <v>59.526501</v>
      </c>
      <c r="G14" s="23">
        <v>59.404999</v>
      </c>
      <c r="H14" s="23">
        <v>15.040667</v>
      </c>
      <c r="I14" s="23">
        <v>185.669998</v>
      </c>
      <c r="J14" s="23">
        <v>203.410004</v>
      </c>
      <c r="K14" s="24">
        <v>54.724712</v>
      </c>
      <c r="M14" s="31">
        <f t="shared" ref="M14:V14" si="20">B14/B13-1</f>
        <v>-0.02018402705</v>
      </c>
      <c r="N14" s="32">
        <f t="shared" si="20"/>
        <v>0.01166813206</v>
      </c>
      <c r="O14" s="32">
        <f t="shared" si="20"/>
        <v>-0.04847382279</v>
      </c>
      <c r="P14" s="32">
        <f t="shared" si="20"/>
        <v>-0.007171596466</v>
      </c>
      <c r="Q14" s="32">
        <f t="shared" si="20"/>
        <v>-0.02271382367</v>
      </c>
      <c r="R14" s="32">
        <f t="shared" si="20"/>
        <v>-0.02349016997</v>
      </c>
      <c r="S14" s="32">
        <f t="shared" si="20"/>
        <v>-0.06622232658</v>
      </c>
      <c r="T14" s="32">
        <f t="shared" si="20"/>
        <v>-0.04407145228</v>
      </c>
      <c r="U14" s="32">
        <f t="shared" si="20"/>
        <v>-0.009832979939</v>
      </c>
      <c r="V14" s="32">
        <f t="shared" si="20"/>
        <v>-0.07907461228</v>
      </c>
      <c r="W14" s="33">
        <f>VLOOKUP(A14,'T-bill'!$A$12:$C$1316,2,FALSE)</f>
        <v>0.0188</v>
      </c>
      <c r="Y14" s="31">
        <f t="shared" si="3"/>
        <v>-0.03898402705</v>
      </c>
      <c r="Z14" s="32">
        <f t="shared" si="4"/>
        <v>-0.007131867942</v>
      </c>
      <c r="AA14" s="32">
        <f t="shared" si="5"/>
        <v>-0.06727382279</v>
      </c>
      <c r="AB14" s="32">
        <f t="shared" si="6"/>
        <v>-0.02597159647</v>
      </c>
      <c r="AC14" s="32">
        <f t="shared" si="7"/>
        <v>-0.04151382367</v>
      </c>
      <c r="AD14" s="32">
        <f t="shared" si="8"/>
        <v>-0.04229016997</v>
      </c>
      <c r="AE14" s="32">
        <f t="shared" si="9"/>
        <v>-0.08502232658</v>
      </c>
      <c r="AF14" s="32">
        <f t="shared" si="10"/>
        <v>-0.06287145228</v>
      </c>
      <c r="AG14" s="32">
        <f t="shared" si="11"/>
        <v>-0.02863297994</v>
      </c>
      <c r="AH14" s="34">
        <f t="shared" si="12"/>
        <v>-0.09787461228</v>
      </c>
    </row>
    <row r="15">
      <c r="A15" s="21">
        <v>43709.0</v>
      </c>
      <c r="B15" s="22">
        <v>54.458046</v>
      </c>
      <c r="C15" s="23">
        <v>133.79126</v>
      </c>
      <c r="D15" s="23">
        <v>86.795502</v>
      </c>
      <c r="E15" s="23">
        <v>43.319962</v>
      </c>
      <c r="F15" s="23">
        <v>61.056999</v>
      </c>
      <c r="G15" s="23">
        <v>60.950001</v>
      </c>
      <c r="H15" s="23">
        <v>16.058001</v>
      </c>
      <c r="I15" s="23">
        <v>178.080002</v>
      </c>
      <c r="J15" s="23">
        <v>208.020004</v>
      </c>
      <c r="K15" s="24">
        <v>57.128471</v>
      </c>
      <c r="M15" s="31">
        <f t="shared" ref="M15:V15" si="21">B15/B14-1</f>
        <v>0.07703808093</v>
      </c>
      <c r="N15" s="32">
        <f t="shared" si="21"/>
        <v>0.01184513187</v>
      </c>
      <c r="O15" s="32">
        <f t="shared" si="21"/>
        <v>-0.02273274097</v>
      </c>
      <c r="P15" s="32">
        <f t="shared" si="21"/>
        <v>0.04019055386</v>
      </c>
      <c r="Q15" s="32">
        <f t="shared" si="21"/>
        <v>0.02571120382</v>
      </c>
      <c r="R15" s="32">
        <f t="shared" si="21"/>
        <v>0.0260079459</v>
      </c>
      <c r="S15" s="32">
        <f t="shared" si="21"/>
        <v>0.06763888862</v>
      </c>
      <c r="T15" s="32">
        <f t="shared" si="21"/>
        <v>-0.04087895773</v>
      </c>
      <c r="U15" s="32">
        <f t="shared" si="21"/>
        <v>0.02266358542</v>
      </c>
      <c r="V15" s="32">
        <f t="shared" si="21"/>
        <v>0.04392456191</v>
      </c>
      <c r="W15" s="33">
        <f>'T-bill'!B270</f>
        <v>0.0172</v>
      </c>
      <c r="Y15" s="31">
        <f t="shared" si="3"/>
        <v>0.05983808093</v>
      </c>
      <c r="Z15" s="32">
        <f t="shared" si="4"/>
        <v>-0.005354868128</v>
      </c>
      <c r="AA15" s="32">
        <f t="shared" si="5"/>
        <v>-0.03993274097</v>
      </c>
      <c r="AB15" s="32">
        <f t="shared" si="6"/>
        <v>0.02299055386</v>
      </c>
      <c r="AC15" s="32">
        <f t="shared" si="7"/>
        <v>0.008511203822</v>
      </c>
      <c r="AD15" s="32">
        <f t="shared" si="8"/>
        <v>0.008807945897</v>
      </c>
      <c r="AE15" s="32">
        <f t="shared" si="9"/>
        <v>0.05043888862</v>
      </c>
      <c r="AF15" s="32">
        <f t="shared" si="10"/>
        <v>-0.05807895773</v>
      </c>
      <c r="AG15" s="32">
        <f t="shared" si="11"/>
        <v>0.005463585415</v>
      </c>
      <c r="AH15" s="34">
        <f t="shared" si="12"/>
        <v>0.02672456191</v>
      </c>
    </row>
    <row r="16">
      <c r="A16" s="21">
        <v>43739.0</v>
      </c>
      <c r="B16" s="22">
        <v>60.485722</v>
      </c>
      <c r="C16" s="23">
        <v>137.967712</v>
      </c>
      <c r="D16" s="23">
        <v>88.833</v>
      </c>
      <c r="E16" s="23">
        <v>50.026875</v>
      </c>
      <c r="F16" s="23">
        <v>62.939999</v>
      </c>
      <c r="G16" s="23">
        <v>63.005501</v>
      </c>
      <c r="H16" s="23">
        <v>20.994667</v>
      </c>
      <c r="I16" s="23">
        <v>191.649994</v>
      </c>
      <c r="J16" s="23">
        <v>212.580002</v>
      </c>
      <c r="K16" s="24">
        <v>54.668896</v>
      </c>
      <c r="M16" s="31">
        <f t="shared" ref="M16:V16" si="22">B16/B15-1</f>
        <v>0.1106847646</v>
      </c>
      <c r="N16" s="32">
        <f t="shared" si="22"/>
        <v>0.03121617959</v>
      </c>
      <c r="O16" s="32">
        <f t="shared" si="22"/>
        <v>0.02347469573</v>
      </c>
      <c r="P16" s="32">
        <f t="shared" si="22"/>
        <v>0.1548226889</v>
      </c>
      <c r="Q16" s="32">
        <f t="shared" si="22"/>
        <v>0.03084003523</v>
      </c>
      <c r="R16" s="32">
        <f t="shared" si="22"/>
        <v>0.03372436368</v>
      </c>
      <c r="S16" s="32">
        <f t="shared" si="22"/>
        <v>0.3074271823</v>
      </c>
      <c r="T16" s="32">
        <f t="shared" si="22"/>
        <v>0.07620166132</v>
      </c>
      <c r="U16" s="32">
        <f t="shared" si="22"/>
        <v>0.0219209591</v>
      </c>
      <c r="V16" s="32">
        <f t="shared" si="22"/>
        <v>-0.04305340152</v>
      </c>
      <c r="W16" s="33">
        <f>VLOOKUP(A16,'T-bill'!$A$12:$C$1316,2,FALSE)</f>
        <v>0.0173</v>
      </c>
      <c r="Y16" s="31">
        <f t="shared" si="3"/>
        <v>0.09338476456</v>
      </c>
      <c r="Z16" s="32">
        <f t="shared" si="4"/>
        <v>0.01391617959</v>
      </c>
      <c r="AA16" s="32">
        <f t="shared" si="5"/>
        <v>0.006174695728</v>
      </c>
      <c r="AB16" s="32">
        <f t="shared" si="6"/>
        <v>0.1375226889</v>
      </c>
      <c r="AC16" s="32">
        <f t="shared" si="7"/>
        <v>0.01354003523</v>
      </c>
      <c r="AD16" s="32">
        <f t="shared" si="8"/>
        <v>0.01642436368</v>
      </c>
      <c r="AE16" s="32">
        <f t="shared" si="9"/>
        <v>0.2901271823</v>
      </c>
      <c r="AF16" s="32">
        <f t="shared" si="10"/>
        <v>0.05890166132</v>
      </c>
      <c r="AG16" s="32">
        <f t="shared" si="11"/>
        <v>0.004620959102</v>
      </c>
      <c r="AH16" s="34">
        <f t="shared" si="12"/>
        <v>-0.06035340152</v>
      </c>
    </row>
    <row r="17">
      <c r="A17" s="21">
        <v>43770.0</v>
      </c>
      <c r="B17" s="22">
        <v>64.981544</v>
      </c>
      <c r="C17" s="23">
        <v>145.675873</v>
      </c>
      <c r="D17" s="23">
        <v>90.040001</v>
      </c>
      <c r="E17" s="23">
        <v>53.939034</v>
      </c>
      <c r="F17" s="23">
        <v>65.204498</v>
      </c>
      <c r="G17" s="23">
        <v>65.248001</v>
      </c>
      <c r="H17" s="23">
        <v>21.996</v>
      </c>
      <c r="I17" s="23">
        <v>201.639999</v>
      </c>
      <c r="J17" s="23">
        <v>220.300003</v>
      </c>
      <c r="K17" s="24">
        <v>55.121975</v>
      </c>
      <c r="M17" s="31">
        <f t="shared" ref="M17:V17" si="23">B17/B16-1</f>
        <v>0.074328649</v>
      </c>
      <c r="N17" s="32">
        <f t="shared" si="23"/>
        <v>0.05586931093</v>
      </c>
      <c r="O17" s="32">
        <f t="shared" si="23"/>
        <v>0.01358730427</v>
      </c>
      <c r="P17" s="32">
        <f t="shared" si="23"/>
        <v>0.07820114688</v>
      </c>
      <c r="Q17" s="32">
        <f t="shared" si="23"/>
        <v>0.03597869457</v>
      </c>
      <c r="R17" s="32">
        <f t="shared" si="23"/>
        <v>0.03559213028</v>
      </c>
      <c r="S17" s="32">
        <f t="shared" si="23"/>
        <v>0.04769463598</v>
      </c>
      <c r="T17" s="32">
        <f t="shared" si="23"/>
        <v>0.05212629957</v>
      </c>
      <c r="U17" s="32">
        <f t="shared" si="23"/>
        <v>0.03631574432</v>
      </c>
      <c r="V17" s="32">
        <f t="shared" si="23"/>
        <v>0.008287692512</v>
      </c>
      <c r="W17" s="33">
        <f>VLOOKUP(A17,'T-bill'!$A$12:$C$1316,2,FALSE)</f>
        <v>0.0153</v>
      </c>
      <c r="Y17" s="31">
        <f t="shared" si="3"/>
        <v>0.059028649</v>
      </c>
      <c r="Z17" s="32">
        <f t="shared" si="4"/>
        <v>0.04056931093</v>
      </c>
      <c r="AA17" s="32">
        <f t="shared" si="5"/>
        <v>-0.001712695732</v>
      </c>
      <c r="AB17" s="32">
        <f t="shared" si="6"/>
        <v>0.06290114688</v>
      </c>
      <c r="AC17" s="32">
        <f t="shared" si="7"/>
        <v>0.02067869457</v>
      </c>
      <c r="AD17" s="32">
        <f t="shared" si="8"/>
        <v>0.02029213028</v>
      </c>
      <c r="AE17" s="32">
        <f t="shared" si="9"/>
        <v>0.03239463598</v>
      </c>
      <c r="AF17" s="32">
        <f t="shared" si="10"/>
        <v>0.03682629957</v>
      </c>
      <c r="AG17" s="32">
        <f t="shared" si="11"/>
        <v>0.02101574432</v>
      </c>
      <c r="AH17" s="34">
        <f t="shared" si="12"/>
        <v>-0.007012307488</v>
      </c>
    </row>
    <row r="18">
      <c r="A18" s="21">
        <v>43800.0</v>
      </c>
      <c r="B18" s="22">
        <v>71.615028</v>
      </c>
      <c r="C18" s="23">
        <v>152.274124</v>
      </c>
      <c r="D18" s="23">
        <v>92.391998</v>
      </c>
      <c r="E18" s="23">
        <v>58.601185</v>
      </c>
      <c r="F18" s="23">
        <v>66.969498</v>
      </c>
      <c r="G18" s="23">
        <v>66.850998</v>
      </c>
      <c r="H18" s="23">
        <v>27.888666</v>
      </c>
      <c r="I18" s="23">
        <v>205.25</v>
      </c>
      <c r="J18" s="23">
        <v>226.5</v>
      </c>
      <c r="K18" s="24">
        <v>57.137802</v>
      </c>
      <c r="M18" s="31">
        <f t="shared" ref="M18:V18" si="24">B18/B17-1</f>
        <v>0.1020825852</v>
      </c>
      <c r="N18" s="32">
        <f t="shared" si="24"/>
        <v>0.04529405497</v>
      </c>
      <c r="O18" s="32">
        <f t="shared" si="24"/>
        <v>0.02612169007</v>
      </c>
      <c r="P18" s="32">
        <f t="shared" si="24"/>
        <v>0.08643371329</v>
      </c>
      <c r="Q18" s="32">
        <f t="shared" si="24"/>
        <v>0.02706868474</v>
      </c>
      <c r="R18" s="32">
        <f t="shared" si="24"/>
        <v>0.02456775649</v>
      </c>
      <c r="S18" s="32">
        <f t="shared" si="24"/>
        <v>0.2678971631</v>
      </c>
      <c r="T18" s="32">
        <f t="shared" si="24"/>
        <v>0.01790319886</v>
      </c>
      <c r="U18" s="32">
        <f t="shared" si="24"/>
        <v>0.02814342676</v>
      </c>
      <c r="V18" s="32">
        <f t="shared" si="24"/>
        <v>0.03657029705</v>
      </c>
      <c r="W18" s="33">
        <f>'T-bill'!B334</f>
        <v>0.016</v>
      </c>
      <c r="Y18" s="31">
        <f t="shared" si="3"/>
        <v>0.08608258517</v>
      </c>
      <c r="Z18" s="32">
        <f t="shared" si="4"/>
        <v>0.02929405497</v>
      </c>
      <c r="AA18" s="32">
        <f t="shared" si="5"/>
        <v>0.01012169007</v>
      </c>
      <c r="AB18" s="32">
        <f t="shared" si="6"/>
        <v>0.07043371329</v>
      </c>
      <c r="AC18" s="32">
        <f t="shared" si="7"/>
        <v>0.01106868474</v>
      </c>
      <c r="AD18" s="32">
        <f t="shared" si="8"/>
        <v>0.00856775649</v>
      </c>
      <c r="AE18" s="32">
        <f t="shared" si="9"/>
        <v>0.2518971631</v>
      </c>
      <c r="AF18" s="32">
        <f t="shared" si="10"/>
        <v>0.001903198859</v>
      </c>
      <c r="AG18" s="32">
        <f t="shared" si="11"/>
        <v>0.01214342676</v>
      </c>
      <c r="AH18" s="34">
        <f t="shared" si="12"/>
        <v>0.02057029705</v>
      </c>
    </row>
    <row r="19">
      <c r="A19" s="21">
        <v>43831.0</v>
      </c>
      <c r="B19" s="22">
        <v>75.482964</v>
      </c>
      <c r="C19" s="23">
        <v>164.373032</v>
      </c>
      <c r="D19" s="23">
        <v>100.435997</v>
      </c>
      <c r="E19" s="23">
        <v>58.882607</v>
      </c>
      <c r="F19" s="23">
        <v>71.639</v>
      </c>
      <c r="G19" s="23">
        <v>71.711502</v>
      </c>
      <c r="H19" s="23">
        <v>43.371334</v>
      </c>
      <c r="I19" s="23">
        <v>201.910004</v>
      </c>
      <c r="J19" s="23">
        <v>224.429993</v>
      </c>
      <c r="K19" s="24">
        <v>50.865582</v>
      </c>
      <c r="M19" s="31">
        <f t="shared" ref="M19:V19" si="25">B19/B18-1</f>
        <v>0.05401011642</v>
      </c>
      <c r="N19" s="32">
        <f t="shared" si="25"/>
        <v>0.07945478642</v>
      </c>
      <c r="O19" s="32">
        <f t="shared" si="25"/>
        <v>0.08706380611</v>
      </c>
      <c r="P19" s="32">
        <f t="shared" si="25"/>
        <v>0.004802326096</v>
      </c>
      <c r="Q19" s="32">
        <f t="shared" si="25"/>
        <v>0.06972580263</v>
      </c>
      <c r="R19" s="32">
        <f t="shared" si="25"/>
        <v>0.07270652863</v>
      </c>
      <c r="S19" s="32">
        <f t="shared" si="25"/>
        <v>0.5551598632</v>
      </c>
      <c r="T19" s="32">
        <f t="shared" si="25"/>
        <v>-0.01627281851</v>
      </c>
      <c r="U19" s="32">
        <f t="shared" si="25"/>
        <v>-0.009139103753</v>
      </c>
      <c r="V19" s="32">
        <f t="shared" si="25"/>
        <v>-0.1097735611</v>
      </c>
      <c r="W19" s="33">
        <f>'T-bill'!B357</f>
        <v>0.0156</v>
      </c>
      <c r="Y19" s="31">
        <f t="shared" si="3"/>
        <v>0.03841011642</v>
      </c>
      <c r="Z19" s="32">
        <f t="shared" si="4"/>
        <v>0.06385478642</v>
      </c>
      <c r="AA19" s="32">
        <f t="shared" si="5"/>
        <v>0.07146380611</v>
      </c>
      <c r="AB19" s="32">
        <f t="shared" si="6"/>
        <v>-0.0107976739</v>
      </c>
      <c r="AC19" s="32">
        <f t="shared" si="7"/>
        <v>0.05412580263</v>
      </c>
      <c r="AD19" s="32">
        <f t="shared" si="8"/>
        <v>0.05710652863</v>
      </c>
      <c r="AE19" s="32">
        <f t="shared" si="9"/>
        <v>0.5395598632</v>
      </c>
      <c r="AF19" s="32">
        <f t="shared" si="10"/>
        <v>-0.03187281851</v>
      </c>
      <c r="AG19" s="32">
        <f t="shared" si="11"/>
        <v>-0.02473910375</v>
      </c>
      <c r="AH19" s="34">
        <f t="shared" si="12"/>
        <v>-0.1253735611</v>
      </c>
    </row>
    <row r="20">
      <c r="A20" s="21">
        <v>43862.0</v>
      </c>
      <c r="B20" s="22">
        <v>66.666733</v>
      </c>
      <c r="C20" s="23">
        <v>156.435837</v>
      </c>
      <c r="D20" s="23">
        <v>94.1875</v>
      </c>
      <c r="E20" s="23">
        <v>67.260612</v>
      </c>
      <c r="F20" s="23">
        <v>66.962502</v>
      </c>
      <c r="G20" s="23">
        <v>66.966499</v>
      </c>
      <c r="H20" s="23">
        <v>44.532665</v>
      </c>
      <c r="I20" s="23">
        <v>192.470001</v>
      </c>
      <c r="J20" s="23">
        <v>206.339996</v>
      </c>
      <c r="K20" s="24">
        <v>42.120495</v>
      </c>
      <c r="M20" s="31">
        <f t="shared" ref="M20:V20" si="26">B20/B19-1</f>
        <v>-0.116797626</v>
      </c>
      <c r="N20" s="32">
        <f t="shared" si="26"/>
        <v>-0.048287696</v>
      </c>
      <c r="O20" s="32">
        <f t="shared" si="26"/>
        <v>-0.06221372005</v>
      </c>
      <c r="P20" s="32">
        <f t="shared" si="26"/>
        <v>0.1422831873</v>
      </c>
      <c r="Q20" s="32">
        <f t="shared" si="26"/>
        <v>-0.06527866106</v>
      </c>
      <c r="R20" s="32">
        <f t="shared" si="26"/>
        <v>-0.0661679489</v>
      </c>
      <c r="S20" s="32">
        <f t="shared" si="26"/>
        <v>0.02677646484</v>
      </c>
      <c r="T20" s="32">
        <f t="shared" si="26"/>
        <v>-0.04675351797</v>
      </c>
      <c r="U20" s="32">
        <f t="shared" si="26"/>
        <v>-0.08060418645</v>
      </c>
      <c r="V20" s="32">
        <f t="shared" si="26"/>
        <v>-0.1719254289</v>
      </c>
      <c r="W20" s="33">
        <f>'T-bill'!B379</f>
        <v>0.0146</v>
      </c>
      <c r="Y20" s="31">
        <f t="shared" si="3"/>
        <v>-0.131397626</v>
      </c>
      <c r="Z20" s="32">
        <f t="shared" si="4"/>
        <v>-0.062887696</v>
      </c>
      <c r="AA20" s="32">
        <f t="shared" si="5"/>
        <v>-0.07681372005</v>
      </c>
      <c r="AB20" s="32">
        <f t="shared" si="6"/>
        <v>0.1276831873</v>
      </c>
      <c r="AC20" s="32">
        <f t="shared" si="7"/>
        <v>-0.07987866106</v>
      </c>
      <c r="AD20" s="32">
        <f t="shared" si="8"/>
        <v>-0.0807679489</v>
      </c>
      <c r="AE20" s="32">
        <f t="shared" si="9"/>
        <v>0.01217646484</v>
      </c>
      <c r="AF20" s="32">
        <f t="shared" si="10"/>
        <v>-0.06135351797</v>
      </c>
      <c r="AG20" s="32">
        <f t="shared" si="11"/>
        <v>-0.09520418645</v>
      </c>
      <c r="AH20" s="34">
        <f t="shared" si="12"/>
        <v>-0.1865254289</v>
      </c>
    </row>
    <row r="21">
      <c r="A21" s="21">
        <v>43891.0</v>
      </c>
      <c r="B21" s="22">
        <v>62.163143</v>
      </c>
      <c r="C21" s="23">
        <v>152.699738</v>
      </c>
      <c r="D21" s="23">
        <v>97.486</v>
      </c>
      <c r="E21" s="23">
        <v>65.688522</v>
      </c>
      <c r="F21" s="23">
        <v>58.0975</v>
      </c>
      <c r="G21" s="23">
        <v>58.140499</v>
      </c>
      <c r="H21" s="23">
        <v>34.933334</v>
      </c>
      <c r="I21" s="23">
        <v>166.800003</v>
      </c>
      <c r="J21" s="23">
        <v>182.830002</v>
      </c>
      <c r="K21" s="24">
        <v>31.537249</v>
      </c>
      <c r="M21" s="31">
        <f t="shared" ref="M21:V21" si="27">B21/B20-1</f>
        <v>-0.06755378278</v>
      </c>
      <c r="N21" s="32">
        <f t="shared" si="27"/>
        <v>-0.02388262863</v>
      </c>
      <c r="O21" s="32">
        <f t="shared" si="27"/>
        <v>0.03502057067</v>
      </c>
      <c r="P21" s="32">
        <f t="shared" si="27"/>
        <v>-0.02337311471</v>
      </c>
      <c r="Q21" s="32">
        <f t="shared" si="27"/>
        <v>-0.1323875562</v>
      </c>
      <c r="R21" s="32">
        <f t="shared" si="27"/>
        <v>-0.1317972439</v>
      </c>
      <c r="S21" s="32">
        <f t="shared" si="27"/>
        <v>-0.2155570748</v>
      </c>
      <c r="T21" s="32">
        <f t="shared" si="27"/>
        <v>-0.1333714234</v>
      </c>
      <c r="U21" s="32">
        <f t="shared" si="27"/>
        <v>-0.1139381334</v>
      </c>
      <c r="V21" s="32">
        <f t="shared" si="27"/>
        <v>-0.2512611972</v>
      </c>
      <c r="W21" s="33">
        <f>'T-bill'!B399</f>
        <v>0.0089</v>
      </c>
      <c r="Y21" s="31">
        <f t="shared" si="3"/>
        <v>-0.07645378278</v>
      </c>
      <c r="Z21" s="32">
        <f t="shared" si="4"/>
        <v>-0.03278262863</v>
      </c>
      <c r="AA21" s="32">
        <f t="shared" si="5"/>
        <v>0.02612057067</v>
      </c>
      <c r="AB21" s="32">
        <f t="shared" si="6"/>
        <v>-0.03227311471</v>
      </c>
      <c r="AC21" s="32">
        <f t="shared" si="7"/>
        <v>-0.1412875562</v>
      </c>
      <c r="AD21" s="32">
        <f t="shared" si="8"/>
        <v>-0.1406972439</v>
      </c>
      <c r="AE21" s="32">
        <f t="shared" si="9"/>
        <v>-0.2244570748</v>
      </c>
      <c r="AF21" s="32">
        <f t="shared" si="10"/>
        <v>-0.1422714234</v>
      </c>
      <c r="AG21" s="32">
        <f t="shared" si="11"/>
        <v>-0.1228381334</v>
      </c>
      <c r="AH21" s="34">
        <f t="shared" si="12"/>
        <v>-0.2601611972</v>
      </c>
    </row>
    <row r="22">
      <c r="A22" s="21">
        <v>43922.0</v>
      </c>
      <c r="B22" s="22">
        <v>71.821663</v>
      </c>
      <c r="C22" s="23">
        <v>173.516708</v>
      </c>
      <c r="D22" s="23">
        <v>123.699997</v>
      </c>
      <c r="E22" s="23">
        <v>72.83551</v>
      </c>
      <c r="F22" s="23">
        <v>67.334999</v>
      </c>
      <c r="G22" s="23">
        <v>67.432999</v>
      </c>
      <c r="H22" s="23">
        <v>52.125332</v>
      </c>
      <c r="I22" s="23">
        <v>204.710007</v>
      </c>
      <c r="J22" s="23">
        <v>187.360001</v>
      </c>
      <c r="K22" s="24">
        <v>38.59721</v>
      </c>
      <c r="M22" s="31">
        <f t="shared" ref="M22:V22" si="28">B22/B21-1</f>
        <v>0.1553737397</v>
      </c>
      <c r="N22" s="32">
        <f t="shared" si="28"/>
        <v>0.1363261671</v>
      </c>
      <c r="O22" s="32">
        <f t="shared" si="28"/>
        <v>0.268900119</v>
      </c>
      <c r="P22" s="32">
        <f t="shared" si="28"/>
        <v>0.1088011693</v>
      </c>
      <c r="Q22" s="32">
        <f t="shared" si="28"/>
        <v>0.1589999398</v>
      </c>
      <c r="R22" s="32">
        <f t="shared" si="28"/>
        <v>0.1598283496</v>
      </c>
      <c r="S22" s="32">
        <f t="shared" si="28"/>
        <v>0.4921373379</v>
      </c>
      <c r="T22" s="32">
        <f t="shared" si="28"/>
        <v>0.2272781974</v>
      </c>
      <c r="U22" s="32">
        <f t="shared" si="28"/>
        <v>0.02477710961</v>
      </c>
      <c r="V22" s="32">
        <f t="shared" si="28"/>
        <v>0.2238610286</v>
      </c>
      <c r="W22" s="33">
        <f>VLOOKUP(A22,'T-bill'!$A$12:$C$1316,2,FALSE)</f>
        <v>0.0016</v>
      </c>
      <c r="Y22" s="31">
        <f t="shared" si="3"/>
        <v>0.1537737397</v>
      </c>
      <c r="Z22" s="32">
        <f t="shared" si="4"/>
        <v>0.1347261671</v>
      </c>
      <c r="AA22" s="32">
        <f t="shared" si="5"/>
        <v>0.267300119</v>
      </c>
      <c r="AB22" s="32">
        <f t="shared" si="6"/>
        <v>0.1072011693</v>
      </c>
      <c r="AC22" s="32">
        <f t="shared" si="7"/>
        <v>0.1573999398</v>
      </c>
      <c r="AD22" s="32">
        <f t="shared" si="8"/>
        <v>0.1582283496</v>
      </c>
      <c r="AE22" s="32">
        <f t="shared" si="9"/>
        <v>0.4905373379</v>
      </c>
      <c r="AF22" s="32">
        <f t="shared" si="10"/>
        <v>0.2256781974</v>
      </c>
      <c r="AG22" s="32">
        <f t="shared" si="11"/>
        <v>0.02317710961</v>
      </c>
      <c r="AH22" s="34">
        <f t="shared" si="12"/>
        <v>0.2222610286</v>
      </c>
    </row>
    <row r="23">
      <c r="A23" s="21">
        <v>43952.0</v>
      </c>
      <c r="B23" s="22">
        <v>77.72287</v>
      </c>
      <c r="C23" s="23">
        <v>177.428375</v>
      </c>
      <c r="D23" s="23">
        <v>122.1185</v>
      </c>
      <c r="E23" s="23">
        <v>88.470184</v>
      </c>
      <c r="F23" s="23">
        <v>71.676003</v>
      </c>
      <c r="G23" s="23">
        <v>71.445999</v>
      </c>
      <c r="H23" s="23">
        <v>55.666668</v>
      </c>
      <c r="I23" s="23">
        <v>225.089996</v>
      </c>
      <c r="J23" s="23">
        <v>185.580002</v>
      </c>
      <c r="K23" s="24">
        <v>37.766624</v>
      </c>
      <c r="M23" s="31">
        <f t="shared" ref="M23:V23" si="29">B23/B22-1</f>
        <v>0.08216472236</v>
      </c>
      <c r="N23" s="32">
        <f t="shared" si="29"/>
        <v>0.0225434602</v>
      </c>
      <c r="O23" s="32">
        <f t="shared" si="29"/>
        <v>-0.01278493968</v>
      </c>
      <c r="P23" s="32">
        <f t="shared" si="29"/>
        <v>0.2146573011</v>
      </c>
      <c r="Q23" s="32">
        <f t="shared" si="29"/>
        <v>0.06446876163</v>
      </c>
      <c r="R23" s="32">
        <f t="shared" si="29"/>
        <v>0.05951092283</v>
      </c>
      <c r="S23" s="32">
        <f t="shared" si="29"/>
        <v>0.06793886704</v>
      </c>
      <c r="T23" s="32">
        <f t="shared" si="29"/>
        <v>0.09955541157</v>
      </c>
      <c r="U23" s="32">
        <f t="shared" si="29"/>
        <v>-0.009500421597</v>
      </c>
      <c r="V23" s="32">
        <f t="shared" si="29"/>
        <v>-0.02151932743</v>
      </c>
      <c r="W23" s="33">
        <f>VLOOKUP(A23,'T-bill'!$A$12:$C$1316,2,FALSE)</f>
        <v>0.0017</v>
      </c>
      <c r="Y23" s="31">
        <f t="shared" si="3"/>
        <v>0.08046472236</v>
      </c>
      <c r="Z23" s="32">
        <f t="shared" si="4"/>
        <v>0.0208434602</v>
      </c>
      <c r="AA23" s="32">
        <f t="shared" si="5"/>
        <v>-0.01448493968</v>
      </c>
      <c r="AB23" s="32">
        <f t="shared" si="6"/>
        <v>0.2129573011</v>
      </c>
      <c r="AC23" s="32">
        <f t="shared" si="7"/>
        <v>0.06276876163</v>
      </c>
      <c r="AD23" s="32">
        <f t="shared" si="8"/>
        <v>0.05781092283</v>
      </c>
      <c r="AE23" s="32">
        <f t="shared" si="9"/>
        <v>0.06623886704</v>
      </c>
      <c r="AF23" s="32">
        <f t="shared" si="10"/>
        <v>0.09785541157</v>
      </c>
      <c r="AG23" s="32">
        <f t="shared" si="11"/>
        <v>-0.0112004216</v>
      </c>
      <c r="AH23" s="34">
        <f t="shared" si="12"/>
        <v>-0.02321932743</v>
      </c>
    </row>
    <row r="24">
      <c r="A24" s="21">
        <v>43983.0</v>
      </c>
      <c r="B24" s="22">
        <v>89.419556</v>
      </c>
      <c r="C24" s="23">
        <v>197.593536</v>
      </c>
      <c r="D24" s="23">
        <v>137.940994</v>
      </c>
      <c r="E24" s="23">
        <v>94.672729</v>
      </c>
      <c r="F24" s="23">
        <v>70.902496</v>
      </c>
      <c r="G24" s="23">
        <v>70.680496</v>
      </c>
      <c r="H24" s="23">
        <v>71.987335</v>
      </c>
      <c r="I24" s="23">
        <v>227.070007</v>
      </c>
      <c r="J24" s="23">
        <v>178.509995</v>
      </c>
      <c r="K24" s="24">
        <v>37.86388</v>
      </c>
      <c r="M24" s="31">
        <f t="shared" ref="M24:V24" si="30">B24/B23-1</f>
        <v>0.1504922039</v>
      </c>
      <c r="N24" s="32">
        <f t="shared" si="30"/>
        <v>0.113652402</v>
      </c>
      <c r="O24" s="32">
        <f t="shared" si="30"/>
        <v>0.1295667241</v>
      </c>
      <c r="P24" s="32">
        <f t="shared" si="30"/>
        <v>0.07010887419</v>
      </c>
      <c r="Q24" s="32">
        <f t="shared" si="30"/>
        <v>-0.01079171505</v>
      </c>
      <c r="R24" s="32">
        <f t="shared" si="30"/>
        <v>-0.01071442783</v>
      </c>
      <c r="S24" s="32">
        <f t="shared" si="30"/>
        <v>0.2931856277</v>
      </c>
      <c r="T24" s="32">
        <f t="shared" si="30"/>
        <v>0.008796530433</v>
      </c>
      <c r="U24" s="32">
        <f t="shared" si="30"/>
        <v>-0.03809681498</v>
      </c>
      <c r="V24" s="32">
        <f t="shared" si="30"/>
        <v>0.002575183845</v>
      </c>
      <c r="W24" s="33">
        <f>VLOOKUP(A24,'T-bill'!$A$12:$C$1316,2,FALSE)</f>
        <v>0.0017</v>
      </c>
      <c r="Y24" s="31">
        <f t="shared" si="3"/>
        <v>0.1487922039</v>
      </c>
      <c r="Z24" s="32">
        <f t="shared" si="4"/>
        <v>0.111952402</v>
      </c>
      <c r="AA24" s="32">
        <f t="shared" si="5"/>
        <v>0.1278667241</v>
      </c>
      <c r="AB24" s="32">
        <f t="shared" si="6"/>
        <v>0.06840887419</v>
      </c>
      <c r="AC24" s="32">
        <f t="shared" si="7"/>
        <v>-0.01249171505</v>
      </c>
      <c r="AD24" s="32">
        <f t="shared" si="8"/>
        <v>-0.01241442783</v>
      </c>
      <c r="AE24" s="32">
        <f t="shared" si="9"/>
        <v>0.2914856277</v>
      </c>
      <c r="AF24" s="32">
        <f t="shared" si="10"/>
        <v>0.007096530433</v>
      </c>
      <c r="AG24" s="32">
        <f t="shared" si="11"/>
        <v>-0.03979681498</v>
      </c>
      <c r="AH24" s="34">
        <f t="shared" si="12"/>
        <v>0.0008751838449</v>
      </c>
    </row>
    <row r="25">
      <c r="A25" s="21">
        <v>44013.0</v>
      </c>
      <c r="B25" s="22">
        <v>104.185555</v>
      </c>
      <c r="C25" s="23">
        <v>199.049881</v>
      </c>
      <c r="D25" s="23">
        <v>158.233994</v>
      </c>
      <c r="E25" s="23">
        <v>105.855171</v>
      </c>
      <c r="F25" s="23">
        <v>74.397499</v>
      </c>
      <c r="G25" s="23">
        <v>74.148003</v>
      </c>
      <c r="H25" s="23">
        <v>95.384003</v>
      </c>
      <c r="I25" s="23">
        <v>253.669998</v>
      </c>
      <c r="J25" s="23">
        <v>195.779999</v>
      </c>
      <c r="K25" s="24">
        <v>35.628624</v>
      </c>
      <c r="M25" s="31">
        <f t="shared" ref="M25:V25" si="31">B25/B24-1</f>
        <v>0.165131652</v>
      </c>
      <c r="N25" s="32">
        <f t="shared" si="31"/>
        <v>0.007370408109</v>
      </c>
      <c r="O25" s="32">
        <f t="shared" si="31"/>
        <v>0.1471136274</v>
      </c>
      <c r="P25" s="32">
        <f t="shared" si="31"/>
        <v>0.1181168233</v>
      </c>
      <c r="Q25" s="32">
        <f t="shared" si="31"/>
        <v>0.04929308836</v>
      </c>
      <c r="R25" s="32">
        <f t="shared" si="31"/>
        <v>0.04905889455</v>
      </c>
      <c r="S25" s="32">
        <f t="shared" si="31"/>
        <v>0.3250108925</v>
      </c>
      <c r="T25" s="32">
        <f t="shared" si="31"/>
        <v>0.1171444496</v>
      </c>
      <c r="U25" s="32">
        <f t="shared" si="31"/>
        <v>0.09674530549</v>
      </c>
      <c r="V25" s="32">
        <f t="shared" si="31"/>
        <v>-0.05903399229</v>
      </c>
      <c r="W25" s="33">
        <f>VLOOKUP(A25,'T-bill'!$A$12:$C$1316,2,FALSE)</f>
        <v>0.0016</v>
      </c>
      <c r="Y25" s="31">
        <f t="shared" si="3"/>
        <v>0.163531652</v>
      </c>
      <c r="Z25" s="32">
        <f t="shared" si="4"/>
        <v>0.005770408109</v>
      </c>
      <c r="AA25" s="32">
        <f t="shared" si="5"/>
        <v>0.1455136274</v>
      </c>
      <c r="AB25" s="32">
        <f t="shared" si="6"/>
        <v>0.1165168233</v>
      </c>
      <c r="AC25" s="32">
        <f t="shared" si="7"/>
        <v>0.04769308836</v>
      </c>
      <c r="AD25" s="32">
        <f t="shared" si="8"/>
        <v>0.04745889455</v>
      </c>
      <c r="AE25" s="32">
        <f t="shared" si="9"/>
        <v>0.3234108925</v>
      </c>
      <c r="AF25" s="32">
        <f t="shared" si="10"/>
        <v>0.1155444496</v>
      </c>
      <c r="AG25" s="32">
        <f t="shared" si="11"/>
        <v>0.09514530549</v>
      </c>
      <c r="AH25" s="34">
        <f t="shared" si="12"/>
        <v>-0.06063399229</v>
      </c>
    </row>
    <row r="26">
      <c r="A26" s="21">
        <v>44044.0</v>
      </c>
      <c r="B26" s="22">
        <v>126.520828</v>
      </c>
      <c r="C26" s="23">
        <v>218.973343</v>
      </c>
      <c r="D26" s="23">
        <v>172.548004</v>
      </c>
      <c r="E26" s="23">
        <v>133.376663</v>
      </c>
      <c r="F26" s="23">
        <v>81.476501</v>
      </c>
      <c r="G26" s="23">
        <v>81.709</v>
      </c>
      <c r="H26" s="23">
        <v>166.106674</v>
      </c>
      <c r="I26" s="23">
        <v>293.200012</v>
      </c>
      <c r="J26" s="23">
        <v>218.039993</v>
      </c>
      <c r="K26" s="24">
        <v>33.816708</v>
      </c>
      <c r="M26" s="31">
        <f t="shared" ref="M26:V26" si="32">B26/B25-1</f>
        <v>0.2143797477</v>
      </c>
      <c r="N26" s="32">
        <f t="shared" si="32"/>
        <v>0.1000928104</v>
      </c>
      <c r="O26" s="32">
        <f t="shared" si="32"/>
        <v>0.09046102951</v>
      </c>
      <c r="P26" s="32">
        <f t="shared" si="32"/>
        <v>0.2599919469</v>
      </c>
      <c r="Q26" s="32">
        <f t="shared" si="32"/>
        <v>0.0951510749</v>
      </c>
      <c r="R26" s="32">
        <f t="shared" si="32"/>
        <v>0.1019716876</v>
      </c>
      <c r="S26" s="32">
        <f t="shared" si="32"/>
        <v>0.7414521175</v>
      </c>
      <c r="T26" s="32">
        <f t="shared" si="32"/>
        <v>0.1558324371</v>
      </c>
      <c r="U26" s="32">
        <f t="shared" si="32"/>
        <v>0.1136990199</v>
      </c>
      <c r="V26" s="32">
        <f t="shared" si="32"/>
        <v>-0.05085562664</v>
      </c>
      <c r="W26" s="33">
        <f>'T-bill'!B509</f>
        <v>0.0012</v>
      </c>
      <c r="Y26" s="31">
        <f t="shared" si="3"/>
        <v>0.2131797477</v>
      </c>
      <c r="Z26" s="32">
        <f t="shared" si="4"/>
        <v>0.0988928104</v>
      </c>
      <c r="AA26" s="32">
        <f t="shared" si="5"/>
        <v>0.08926102951</v>
      </c>
      <c r="AB26" s="32">
        <f t="shared" si="6"/>
        <v>0.2587919469</v>
      </c>
      <c r="AC26" s="32">
        <f t="shared" si="7"/>
        <v>0.0939510749</v>
      </c>
      <c r="AD26" s="32">
        <f t="shared" si="8"/>
        <v>0.1007716876</v>
      </c>
      <c r="AE26" s="32">
        <f t="shared" si="9"/>
        <v>0.7402521175</v>
      </c>
      <c r="AF26" s="32">
        <f t="shared" si="10"/>
        <v>0.1546324371</v>
      </c>
      <c r="AG26" s="32">
        <f t="shared" si="11"/>
        <v>0.1124990199</v>
      </c>
      <c r="AH26" s="34">
        <f t="shared" si="12"/>
        <v>-0.05205562664</v>
      </c>
    </row>
    <row r="27">
      <c r="A27" s="21">
        <v>44075.0</v>
      </c>
      <c r="B27" s="22">
        <v>113.753845</v>
      </c>
      <c r="C27" s="23">
        <v>204.708908</v>
      </c>
      <c r="D27" s="23">
        <v>157.436493</v>
      </c>
      <c r="E27" s="23">
        <v>134.932312</v>
      </c>
      <c r="F27" s="23">
        <v>73.279999</v>
      </c>
      <c r="G27" s="23">
        <v>73.480003</v>
      </c>
      <c r="H27" s="23">
        <v>143.003326</v>
      </c>
      <c r="I27" s="23">
        <v>261.899994</v>
      </c>
      <c r="J27" s="23">
        <v>212.940002</v>
      </c>
      <c r="K27" s="24">
        <v>29.640221</v>
      </c>
      <c r="M27" s="31">
        <f t="shared" ref="M27:V27" si="33">B27/B26-1</f>
        <v>-0.1009081525</v>
      </c>
      <c r="N27" s="32">
        <f t="shared" si="33"/>
        <v>-0.06514233561</v>
      </c>
      <c r="O27" s="32">
        <f t="shared" si="33"/>
        <v>-0.08757859059</v>
      </c>
      <c r="P27" s="32">
        <f t="shared" si="33"/>
        <v>0.01166357716</v>
      </c>
      <c r="Q27" s="32">
        <f t="shared" si="33"/>
        <v>-0.1005995827</v>
      </c>
      <c r="R27" s="32">
        <f t="shared" si="33"/>
        <v>-0.1007110233</v>
      </c>
      <c r="S27" s="32">
        <f t="shared" si="33"/>
        <v>-0.1390874156</v>
      </c>
      <c r="T27" s="32">
        <f t="shared" si="33"/>
        <v>-0.1067531266</v>
      </c>
      <c r="U27" s="32">
        <f t="shared" si="33"/>
        <v>-0.02339016311</v>
      </c>
      <c r="V27" s="32">
        <f t="shared" si="33"/>
        <v>-0.1235036539</v>
      </c>
      <c r="W27" s="33">
        <f>VLOOKUP(A27,'T-bill'!$A$12:$C$1316,2,FALSE)</f>
        <v>0.0012</v>
      </c>
      <c r="Y27" s="31">
        <f t="shared" si="3"/>
        <v>-0.1021081525</v>
      </c>
      <c r="Z27" s="32">
        <f t="shared" si="4"/>
        <v>-0.06634233561</v>
      </c>
      <c r="AA27" s="32">
        <f t="shared" si="5"/>
        <v>-0.08877859059</v>
      </c>
      <c r="AB27" s="32">
        <f t="shared" si="6"/>
        <v>0.01046357716</v>
      </c>
      <c r="AC27" s="32">
        <f t="shared" si="7"/>
        <v>-0.1017995827</v>
      </c>
      <c r="AD27" s="32">
        <f t="shared" si="8"/>
        <v>-0.1019110233</v>
      </c>
      <c r="AE27" s="32">
        <f t="shared" si="9"/>
        <v>-0.1402874156</v>
      </c>
      <c r="AF27" s="32">
        <f t="shared" si="10"/>
        <v>-0.1079531266</v>
      </c>
      <c r="AG27" s="32">
        <f t="shared" si="11"/>
        <v>-0.02459016311</v>
      </c>
      <c r="AH27" s="34">
        <f t="shared" si="12"/>
        <v>-0.1247036539</v>
      </c>
    </row>
    <row r="28">
      <c r="A28" s="21">
        <v>44105.0</v>
      </c>
      <c r="B28" s="22">
        <v>106.927238</v>
      </c>
      <c r="C28" s="23">
        <v>197.05896</v>
      </c>
      <c r="D28" s="23">
        <v>151.807495</v>
      </c>
      <c r="E28" s="23">
        <v>125.032196</v>
      </c>
      <c r="F28" s="23">
        <v>80.805496</v>
      </c>
      <c r="G28" s="23">
        <v>81.050499</v>
      </c>
      <c r="H28" s="23">
        <v>129.346664</v>
      </c>
      <c r="I28" s="23">
        <v>263.109985</v>
      </c>
      <c r="J28" s="23">
        <v>201.899994</v>
      </c>
      <c r="K28" s="24">
        <v>28.16382</v>
      </c>
      <c r="M28" s="31">
        <f t="shared" ref="M28:V28" si="34">B28/B27-1</f>
        <v>-0.06001209893</v>
      </c>
      <c r="N28" s="32">
        <f t="shared" si="34"/>
        <v>-0.03736988329</v>
      </c>
      <c r="O28" s="32">
        <f t="shared" si="34"/>
        <v>-0.03575408657</v>
      </c>
      <c r="P28" s="32">
        <f t="shared" si="34"/>
        <v>-0.07337098026</v>
      </c>
      <c r="Q28" s="32">
        <f t="shared" si="34"/>
        <v>0.1026951024</v>
      </c>
      <c r="R28" s="32">
        <f t="shared" si="34"/>
        <v>0.1030279762</v>
      </c>
      <c r="S28" s="32">
        <f t="shared" si="34"/>
        <v>-0.09549891168</v>
      </c>
      <c r="T28" s="32">
        <f t="shared" si="34"/>
        <v>0.004620049743</v>
      </c>
      <c r="U28" s="32">
        <f t="shared" si="34"/>
        <v>-0.05184562739</v>
      </c>
      <c r="V28" s="32">
        <f t="shared" si="34"/>
        <v>-0.04981072847</v>
      </c>
      <c r="W28" s="33">
        <f>VLOOKUP(A28,'T-bill'!$A$12:$C$1316,2,FALSE)</f>
        <v>0.0012</v>
      </c>
      <c r="Y28" s="31">
        <f t="shared" si="3"/>
        <v>-0.06121209893</v>
      </c>
      <c r="Z28" s="32">
        <f t="shared" si="4"/>
        <v>-0.03856988329</v>
      </c>
      <c r="AA28" s="32">
        <f t="shared" si="5"/>
        <v>-0.03695408657</v>
      </c>
      <c r="AB28" s="32">
        <f t="shared" si="6"/>
        <v>-0.07457098026</v>
      </c>
      <c r="AC28" s="32">
        <f t="shared" si="7"/>
        <v>0.1014951024</v>
      </c>
      <c r="AD28" s="32">
        <f t="shared" si="8"/>
        <v>0.1018279762</v>
      </c>
      <c r="AE28" s="32">
        <f t="shared" si="9"/>
        <v>-0.09669891168</v>
      </c>
      <c r="AF28" s="32">
        <f t="shared" si="10"/>
        <v>0.003420049743</v>
      </c>
      <c r="AG28" s="32">
        <f t="shared" si="11"/>
        <v>-0.05304562739</v>
      </c>
      <c r="AH28" s="34">
        <f t="shared" si="12"/>
        <v>-0.05101072847</v>
      </c>
    </row>
    <row r="29">
      <c r="A29" s="21">
        <v>44136.0</v>
      </c>
      <c r="B29" s="22">
        <v>116.93634</v>
      </c>
      <c r="C29" s="23">
        <v>208.348953</v>
      </c>
      <c r="D29" s="23">
        <v>158.401993</v>
      </c>
      <c r="E29" s="23">
        <v>133.685883</v>
      </c>
      <c r="F29" s="23">
        <v>87.720001</v>
      </c>
      <c r="G29" s="23">
        <v>88.037003</v>
      </c>
      <c r="H29" s="23">
        <v>189.199997</v>
      </c>
      <c r="I29" s="23">
        <v>276.970001</v>
      </c>
      <c r="J29" s="23">
        <v>228.910004</v>
      </c>
      <c r="K29" s="24">
        <v>32.921101</v>
      </c>
      <c r="M29" s="31">
        <f t="shared" ref="M29:V29" si="35">B29/B28-1</f>
        <v>0.09360666363</v>
      </c>
      <c r="N29" s="32">
        <f t="shared" si="35"/>
        <v>0.05729246211</v>
      </c>
      <c r="O29" s="32">
        <f t="shared" si="35"/>
        <v>0.043439871</v>
      </c>
      <c r="P29" s="32">
        <f t="shared" si="35"/>
        <v>0.06921166929</v>
      </c>
      <c r="Q29" s="32">
        <f t="shared" si="35"/>
        <v>0.08556973649</v>
      </c>
      <c r="R29" s="32">
        <f t="shared" si="35"/>
        <v>0.08619939527</v>
      </c>
      <c r="S29" s="32">
        <f t="shared" si="35"/>
        <v>0.4627358074</v>
      </c>
      <c r="T29" s="32">
        <f t="shared" si="35"/>
        <v>0.05267765114</v>
      </c>
      <c r="U29" s="32">
        <f t="shared" si="35"/>
        <v>0.1337791521</v>
      </c>
      <c r="V29" s="32">
        <f t="shared" si="35"/>
        <v>0.1689146217</v>
      </c>
      <c r="W29" s="33">
        <f>'T-bill'!B574</f>
        <v>0.0013</v>
      </c>
      <c r="Y29" s="31">
        <f t="shared" si="3"/>
        <v>0.09230666363</v>
      </c>
      <c r="Z29" s="32">
        <f t="shared" si="4"/>
        <v>0.05599246211</v>
      </c>
      <c r="AA29" s="32">
        <f t="shared" si="5"/>
        <v>0.042139871</v>
      </c>
      <c r="AB29" s="32">
        <f t="shared" si="6"/>
        <v>0.06791166929</v>
      </c>
      <c r="AC29" s="32">
        <f t="shared" si="7"/>
        <v>0.08426973649</v>
      </c>
      <c r="AD29" s="32">
        <f t="shared" si="8"/>
        <v>0.08489939527</v>
      </c>
      <c r="AE29" s="32">
        <f t="shared" si="9"/>
        <v>0.4614358074</v>
      </c>
      <c r="AF29" s="32">
        <f t="shared" si="10"/>
        <v>0.05137765114</v>
      </c>
      <c r="AG29" s="32">
        <f t="shared" si="11"/>
        <v>0.1324791521</v>
      </c>
      <c r="AH29" s="34">
        <f t="shared" si="12"/>
        <v>0.1676146217</v>
      </c>
    </row>
    <row r="30">
      <c r="A30" s="21">
        <v>44166.0</v>
      </c>
      <c r="B30" s="22">
        <v>130.559006</v>
      </c>
      <c r="C30" s="23">
        <v>217.042542</v>
      </c>
      <c r="D30" s="23">
        <v>162.846497</v>
      </c>
      <c r="E30" s="23">
        <v>130.229416</v>
      </c>
      <c r="F30" s="23">
        <v>87.632004</v>
      </c>
      <c r="G30" s="23">
        <v>87.594002</v>
      </c>
      <c r="H30" s="23">
        <v>235.223328</v>
      </c>
      <c r="I30" s="23">
        <v>273.160004</v>
      </c>
      <c r="J30" s="23">
        <v>231.869995</v>
      </c>
      <c r="K30" s="24">
        <v>36.44762</v>
      </c>
      <c r="M30" s="31">
        <f t="shared" ref="M30:V30" si="36">B30/B29-1</f>
        <v>0.1164964287</v>
      </c>
      <c r="N30" s="32">
        <f t="shared" si="36"/>
        <v>0.04172609881</v>
      </c>
      <c r="O30" s="32">
        <f t="shared" si="36"/>
        <v>0.02805838434</v>
      </c>
      <c r="P30" s="32">
        <f t="shared" si="36"/>
        <v>-0.02585513835</v>
      </c>
      <c r="Q30" s="32">
        <f t="shared" si="36"/>
        <v>-0.001003157763</v>
      </c>
      <c r="R30" s="32">
        <f t="shared" si="36"/>
        <v>-0.00503198638</v>
      </c>
      <c r="S30" s="32">
        <f t="shared" si="36"/>
        <v>0.2432522819</v>
      </c>
      <c r="T30" s="32">
        <f t="shared" si="36"/>
        <v>-0.01375599157</v>
      </c>
      <c r="U30" s="32">
        <f t="shared" si="36"/>
        <v>0.01293080664</v>
      </c>
      <c r="V30" s="32">
        <f t="shared" si="36"/>
        <v>0.1071203238</v>
      </c>
      <c r="W30" s="33">
        <f>VLOOKUP(A30,'T-bill'!$A$12:$C$1316,2,FALSE)</f>
        <v>0.0012</v>
      </c>
      <c r="Y30" s="31">
        <f t="shared" si="3"/>
        <v>0.1152964287</v>
      </c>
      <c r="Z30" s="32">
        <f t="shared" si="4"/>
        <v>0.04052609881</v>
      </c>
      <c r="AA30" s="32">
        <f t="shared" si="5"/>
        <v>0.02685838434</v>
      </c>
      <c r="AB30" s="32">
        <f t="shared" si="6"/>
        <v>-0.02705513835</v>
      </c>
      <c r="AC30" s="32">
        <f t="shared" si="7"/>
        <v>-0.002203157763</v>
      </c>
      <c r="AD30" s="32">
        <f t="shared" si="8"/>
        <v>-0.00623198638</v>
      </c>
      <c r="AE30" s="32">
        <f t="shared" si="9"/>
        <v>0.2420522819</v>
      </c>
      <c r="AF30" s="32">
        <f t="shared" si="10"/>
        <v>-0.01495599157</v>
      </c>
      <c r="AG30" s="32">
        <f t="shared" si="11"/>
        <v>0.01173080664</v>
      </c>
      <c r="AH30" s="34">
        <f t="shared" si="12"/>
        <v>0.1059203238</v>
      </c>
    </row>
    <row r="31">
      <c r="A31" s="21">
        <v>44197.0</v>
      </c>
      <c r="B31" s="22">
        <v>129.840744</v>
      </c>
      <c r="C31" s="23">
        <v>226.351883</v>
      </c>
      <c r="D31" s="23">
        <v>160.309998</v>
      </c>
      <c r="E31" s="23">
        <v>129.616791</v>
      </c>
      <c r="F31" s="23">
        <v>91.367996</v>
      </c>
      <c r="G31" s="23">
        <v>91.787003</v>
      </c>
      <c r="H31" s="23">
        <v>264.51001</v>
      </c>
      <c r="I31" s="23">
        <v>258.329987</v>
      </c>
      <c r="J31" s="23">
        <v>227.869995</v>
      </c>
      <c r="K31" s="24">
        <v>39.648495</v>
      </c>
      <c r="M31" s="31">
        <f t="shared" ref="M31:V31" si="37">B31/B30-1</f>
        <v>-0.005501435879</v>
      </c>
      <c r="N31" s="32">
        <f t="shared" si="37"/>
        <v>0.04289178017</v>
      </c>
      <c r="O31" s="32">
        <f t="shared" si="37"/>
        <v>-0.01557601205</v>
      </c>
      <c r="P31" s="32">
        <f t="shared" si="37"/>
        <v>-0.00470419832</v>
      </c>
      <c r="Q31" s="32">
        <f t="shared" si="37"/>
        <v>0.04263273495</v>
      </c>
      <c r="R31" s="32">
        <f t="shared" si="37"/>
        <v>0.0478685858</v>
      </c>
      <c r="S31" s="32">
        <f t="shared" si="37"/>
        <v>0.1245058568</v>
      </c>
      <c r="T31" s="32">
        <f t="shared" si="37"/>
        <v>-0.05429058714</v>
      </c>
      <c r="U31" s="32">
        <f t="shared" si="37"/>
        <v>-0.01725104622</v>
      </c>
      <c r="V31" s="32">
        <f t="shared" si="37"/>
        <v>0.08782123497</v>
      </c>
      <c r="W31" s="33">
        <f>'T-bill'!B619</f>
        <v>0.001</v>
      </c>
      <c r="Y31" s="31">
        <f t="shared" si="3"/>
        <v>-0.006501435879</v>
      </c>
      <c r="Z31" s="32">
        <f t="shared" si="4"/>
        <v>0.04189178017</v>
      </c>
      <c r="AA31" s="32">
        <f t="shared" si="5"/>
        <v>-0.01657601205</v>
      </c>
      <c r="AB31" s="32">
        <f t="shared" si="6"/>
        <v>-0.00570419832</v>
      </c>
      <c r="AC31" s="32">
        <f t="shared" si="7"/>
        <v>0.04163273495</v>
      </c>
      <c r="AD31" s="32">
        <f t="shared" si="8"/>
        <v>0.0468685858</v>
      </c>
      <c r="AE31" s="32">
        <f t="shared" si="9"/>
        <v>0.1235058568</v>
      </c>
      <c r="AF31" s="32">
        <f t="shared" si="10"/>
        <v>-0.05529058714</v>
      </c>
      <c r="AG31" s="32">
        <f t="shared" si="11"/>
        <v>-0.01825104622</v>
      </c>
      <c r="AH31" s="34">
        <f t="shared" si="12"/>
        <v>0.08682123497</v>
      </c>
    </row>
    <row r="32">
      <c r="A32" s="21">
        <v>44228.0</v>
      </c>
      <c r="B32" s="22">
        <v>119.312584</v>
      </c>
      <c r="C32" s="23">
        <v>226.761749</v>
      </c>
      <c r="D32" s="23">
        <v>154.6465</v>
      </c>
      <c r="E32" s="23">
        <v>136.848633</v>
      </c>
      <c r="F32" s="23">
        <v>101.095497</v>
      </c>
      <c r="G32" s="23">
        <v>101.843002</v>
      </c>
      <c r="H32" s="23">
        <v>225.166672</v>
      </c>
      <c r="I32" s="23">
        <v>257.619995</v>
      </c>
      <c r="J32" s="23">
        <v>240.509995</v>
      </c>
      <c r="K32" s="24">
        <v>48.07513</v>
      </c>
      <c r="M32" s="31">
        <f t="shared" ref="M32:V32" si="38">B32/B31-1</f>
        <v>-0.08108517924</v>
      </c>
      <c r="N32" s="32">
        <f t="shared" si="38"/>
        <v>0.001810747031</v>
      </c>
      <c r="O32" s="32">
        <f t="shared" si="38"/>
        <v>-0.03532841414</v>
      </c>
      <c r="P32" s="32">
        <f t="shared" si="38"/>
        <v>0.05579402132</v>
      </c>
      <c r="Q32" s="32">
        <f t="shared" si="38"/>
        <v>0.10646508</v>
      </c>
      <c r="R32" s="32">
        <f t="shared" si="38"/>
        <v>0.1095579839</v>
      </c>
      <c r="S32" s="32">
        <f t="shared" si="38"/>
        <v>-0.1487404503</v>
      </c>
      <c r="T32" s="32">
        <f t="shared" si="38"/>
        <v>-0.00274839173</v>
      </c>
      <c r="U32" s="32">
        <f t="shared" si="38"/>
        <v>0.05547022547</v>
      </c>
      <c r="V32" s="32">
        <f t="shared" si="38"/>
        <v>0.21253354</v>
      </c>
      <c r="W32" s="33">
        <f>VLOOKUP(A32,'T-bill'!$A$12:$C$1316,2,FALSE)</f>
        <v>0.0008</v>
      </c>
      <c r="Y32" s="31">
        <f t="shared" si="3"/>
        <v>-0.08188517924</v>
      </c>
      <c r="Z32" s="32">
        <f t="shared" si="4"/>
        <v>0.001010747031</v>
      </c>
      <c r="AA32" s="32">
        <f t="shared" si="5"/>
        <v>-0.03612841414</v>
      </c>
      <c r="AB32" s="32">
        <f t="shared" si="6"/>
        <v>0.05499402132</v>
      </c>
      <c r="AC32" s="32">
        <f t="shared" si="7"/>
        <v>0.10566508</v>
      </c>
      <c r="AD32" s="32">
        <f t="shared" si="8"/>
        <v>0.1087579839</v>
      </c>
      <c r="AE32" s="32">
        <f t="shared" si="9"/>
        <v>-0.1495404503</v>
      </c>
      <c r="AF32" s="32">
        <f t="shared" si="10"/>
        <v>-0.00354839173</v>
      </c>
      <c r="AG32" s="32">
        <f t="shared" si="11"/>
        <v>0.05467022547</v>
      </c>
      <c r="AH32" s="34">
        <f t="shared" si="12"/>
        <v>0.21173354</v>
      </c>
    </row>
    <row r="33">
      <c r="A33" s="21">
        <v>44256.0</v>
      </c>
      <c r="B33" s="22">
        <v>120.367882</v>
      </c>
      <c r="C33" s="23">
        <v>230.599655</v>
      </c>
      <c r="D33" s="23">
        <v>154.703995</v>
      </c>
      <c r="E33" s="23">
        <v>133.194046</v>
      </c>
      <c r="F33" s="23">
        <v>103.125999</v>
      </c>
      <c r="G33" s="23">
        <v>103.431503</v>
      </c>
      <c r="H33" s="23">
        <v>222.643326</v>
      </c>
      <c r="I33" s="23">
        <v>294.529999</v>
      </c>
      <c r="J33" s="23">
        <v>255.470001</v>
      </c>
      <c r="K33" s="24">
        <v>50.204445</v>
      </c>
      <c r="M33" s="31">
        <f t="shared" ref="M33:V33" si="39">B33/B32-1</f>
        <v>0.008844817241</v>
      </c>
      <c r="N33" s="32">
        <f t="shared" si="39"/>
        <v>0.01692483859</v>
      </c>
      <c r="O33" s="32">
        <f t="shared" si="39"/>
        <v>0.0003717833899</v>
      </c>
      <c r="P33" s="32">
        <f t="shared" si="39"/>
        <v>-0.02670532339</v>
      </c>
      <c r="Q33" s="32">
        <f t="shared" si="39"/>
        <v>0.02008498954</v>
      </c>
      <c r="R33" s="32">
        <f t="shared" si="39"/>
        <v>0.0155975469</v>
      </c>
      <c r="S33" s="32">
        <f t="shared" si="39"/>
        <v>-0.01120656968</v>
      </c>
      <c r="T33" s="32">
        <f t="shared" si="39"/>
        <v>0.1432730561</v>
      </c>
      <c r="U33" s="32">
        <f t="shared" si="39"/>
        <v>0.06220118212</v>
      </c>
      <c r="V33" s="32">
        <f t="shared" si="39"/>
        <v>0.04429140389</v>
      </c>
      <c r="W33" s="33">
        <f>VLOOKUP(A33,'T-bill'!$A$12:$C$1316,2,FALSE)</f>
        <v>0.0008</v>
      </c>
      <c r="Y33" s="31">
        <f t="shared" si="3"/>
        <v>0.008044817241</v>
      </c>
      <c r="Z33" s="32">
        <f t="shared" si="4"/>
        <v>0.01612483859</v>
      </c>
      <c r="AA33" s="32">
        <f t="shared" si="5"/>
        <v>-0.0004282166101</v>
      </c>
      <c r="AB33" s="32">
        <f t="shared" si="6"/>
        <v>-0.02750532339</v>
      </c>
      <c r="AC33" s="32">
        <f t="shared" si="7"/>
        <v>0.01928498954</v>
      </c>
      <c r="AD33" s="32">
        <f t="shared" si="8"/>
        <v>0.0147975469</v>
      </c>
      <c r="AE33" s="32">
        <f t="shared" si="9"/>
        <v>-0.01200656968</v>
      </c>
      <c r="AF33" s="32">
        <f t="shared" si="10"/>
        <v>0.1424730561</v>
      </c>
      <c r="AG33" s="32">
        <f t="shared" si="11"/>
        <v>0.06140118212</v>
      </c>
      <c r="AH33" s="34">
        <f t="shared" si="12"/>
        <v>0.04349140389</v>
      </c>
    </row>
    <row r="34">
      <c r="A34" s="21">
        <v>44287.0</v>
      </c>
      <c r="B34" s="22">
        <v>129.542068</v>
      </c>
      <c r="C34" s="23">
        <v>246.649796</v>
      </c>
      <c r="D34" s="23">
        <v>173.371002</v>
      </c>
      <c r="E34" s="23">
        <v>149.822327</v>
      </c>
      <c r="F34" s="23">
        <v>117.675003</v>
      </c>
      <c r="G34" s="23">
        <v>120.505997</v>
      </c>
      <c r="H34" s="23">
        <v>236.479996</v>
      </c>
      <c r="I34" s="23">
        <v>325.079987</v>
      </c>
      <c r="J34" s="23">
        <v>274.950012</v>
      </c>
      <c r="K34" s="24">
        <v>51.47237</v>
      </c>
      <c r="M34" s="31">
        <f t="shared" ref="M34:V34" si="40">B34/B33-1</f>
        <v>0.07621789008</v>
      </c>
      <c r="N34" s="32">
        <f t="shared" si="40"/>
        <v>0.06960175634</v>
      </c>
      <c r="O34" s="32">
        <f t="shared" si="40"/>
        <v>0.120662734</v>
      </c>
      <c r="P34" s="32">
        <f t="shared" si="40"/>
        <v>0.1248425249</v>
      </c>
      <c r="Q34" s="32">
        <f t="shared" si="40"/>
        <v>0.1410798842</v>
      </c>
      <c r="R34" s="32">
        <f t="shared" si="40"/>
        <v>0.1650802077</v>
      </c>
      <c r="S34" s="32">
        <f t="shared" si="40"/>
        <v>0.06214724802</v>
      </c>
      <c r="T34" s="32">
        <f t="shared" si="40"/>
        <v>0.1037245378</v>
      </c>
      <c r="U34" s="32">
        <f t="shared" si="40"/>
        <v>0.07625165743</v>
      </c>
      <c r="V34" s="32">
        <f t="shared" si="40"/>
        <v>0.02525523387</v>
      </c>
      <c r="W34" s="33">
        <f>VLOOKUP(A34,'T-bill'!$A$12:$C$1316,2,FALSE)</f>
        <v>0.0006</v>
      </c>
      <c r="Y34" s="31">
        <f t="shared" si="3"/>
        <v>0.07561789008</v>
      </c>
      <c r="Z34" s="32">
        <f t="shared" si="4"/>
        <v>0.06900175634</v>
      </c>
      <c r="AA34" s="32">
        <f t="shared" si="5"/>
        <v>0.120062734</v>
      </c>
      <c r="AB34" s="32">
        <f t="shared" si="6"/>
        <v>0.1242425249</v>
      </c>
      <c r="AC34" s="32">
        <f t="shared" si="7"/>
        <v>0.1404798842</v>
      </c>
      <c r="AD34" s="32">
        <f t="shared" si="8"/>
        <v>0.1644802077</v>
      </c>
      <c r="AE34" s="32">
        <f t="shared" si="9"/>
        <v>0.06154724802</v>
      </c>
      <c r="AF34" s="32">
        <f t="shared" si="10"/>
        <v>0.1031245378</v>
      </c>
      <c r="AG34" s="32">
        <f t="shared" si="11"/>
        <v>0.07565165743</v>
      </c>
      <c r="AH34" s="34">
        <f t="shared" si="12"/>
        <v>0.02465523387</v>
      </c>
    </row>
    <row r="35">
      <c r="A35" s="21">
        <v>44317.0</v>
      </c>
      <c r="B35" s="35">
        <v>122.792</v>
      </c>
      <c r="C35" s="36">
        <v>244.20462</v>
      </c>
      <c r="D35" s="36">
        <v>161.153503</v>
      </c>
      <c r="E35" s="36">
        <v>162.149948</v>
      </c>
      <c r="F35" s="36">
        <v>117.842499</v>
      </c>
      <c r="G35" s="36">
        <v>120.578003</v>
      </c>
      <c r="H35" s="36">
        <v>208.406662</v>
      </c>
      <c r="I35" s="36">
        <v>328.730011</v>
      </c>
      <c r="J35" s="36">
        <v>289.440002</v>
      </c>
      <c r="K35" s="37">
        <v>52.488506</v>
      </c>
      <c r="M35" s="31">
        <f t="shared" ref="M35:V35" si="41">B35/B34-1</f>
        <v>-0.05210715024</v>
      </c>
      <c r="N35" s="32">
        <f t="shared" si="41"/>
        <v>-0.009913553709</v>
      </c>
      <c r="O35" s="32">
        <f t="shared" si="41"/>
        <v>-0.07047025661</v>
      </c>
      <c r="P35" s="32">
        <f t="shared" si="41"/>
        <v>0.08228160146</v>
      </c>
      <c r="Q35" s="32">
        <f t="shared" si="41"/>
        <v>0.001423377911</v>
      </c>
      <c r="R35" s="32">
        <f t="shared" si="41"/>
        <v>0.0005975304283</v>
      </c>
      <c r="S35" s="32">
        <f t="shared" si="41"/>
        <v>-0.1187133562</v>
      </c>
      <c r="T35" s="32">
        <f t="shared" si="41"/>
        <v>0.01122807969</v>
      </c>
      <c r="U35" s="32">
        <f t="shared" si="41"/>
        <v>0.05270045233</v>
      </c>
      <c r="V35" s="32">
        <f t="shared" si="41"/>
        <v>0.01974138747</v>
      </c>
      <c r="W35" s="33">
        <f>'T-bill'!B704</f>
        <v>0.0006</v>
      </c>
      <c r="Y35" s="31">
        <f t="shared" si="3"/>
        <v>-0.05270715024</v>
      </c>
      <c r="Z35" s="32">
        <f t="shared" si="4"/>
        <v>-0.01051355371</v>
      </c>
      <c r="AA35" s="32">
        <f t="shared" si="5"/>
        <v>-0.07107025661</v>
      </c>
      <c r="AB35" s="32">
        <f t="shared" si="6"/>
        <v>0.08168160146</v>
      </c>
      <c r="AC35" s="32">
        <f t="shared" si="7"/>
        <v>0.0008233779114</v>
      </c>
      <c r="AD35" s="32">
        <f t="shared" si="8"/>
        <v>-0.000002469571701</v>
      </c>
      <c r="AE35" s="32">
        <f t="shared" si="9"/>
        <v>-0.1193133562</v>
      </c>
      <c r="AF35" s="32">
        <f t="shared" si="10"/>
        <v>0.01062807969</v>
      </c>
      <c r="AG35" s="32">
        <f t="shared" si="11"/>
        <v>0.05210045233</v>
      </c>
      <c r="AH35" s="34">
        <f t="shared" si="12"/>
        <v>0.01914138747</v>
      </c>
    </row>
    <row r="36">
      <c r="A36" s="21">
        <v>44348.0</v>
      </c>
      <c r="B36" s="35">
        <v>135.191055</v>
      </c>
      <c r="C36" s="36">
        <v>265.571075</v>
      </c>
      <c r="D36" s="36">
        <v>172.007996</v>
      </c>
      <c r="E36" s="36">
        <v>199.661621</v>
      </c>
      <c r="F36" s="36">
        <v>122.0895</v>
      </c>
      <c r="G36" s="36">
        <v>125.316002</v>
      </c>
      <c r="H36" s="36">
        <v>226.566666</v>
      </c>
      <c r="I36" s="36">
        <v>347.709991</v>
      </c>
      <c r="J36" s="36">
        <v>277.920013</v>
      </c>
      <c r="K36" s="37">
        <v>57.55027</v>
      </c>
      <c r="M36" s="31">
        <f t="shared" ref="M36:V36" si="42">B36/B35-1</f>
        <v>0.1009760815</v>
      </c>
      <c r="N36" s="32">
        <f t="shared" si="42"/>
        <v>0.08749406543</v>
      </c>
      <c r="O36" s="32">
        <f t="shared" si="42"/>
        <v>0.06735499259</v>
      </c>
      <c r="P36" s="32">
        <f t="shared" si="42"/>
        <v>0.2313394081</v>
      </c>
      <c r="Q36" s="32">
        <f t="shared" si="42"/>
        <v>0.03603963796</v>
      </c>
      <c r="R36" s="32">
        <f t="shared" si="42"/>
        <v>0.03929405764</v>
      </c>
      <c r="S36" s="32">
        <f t="shared" si="42"/>
        <v>0.08713734881</v>
      </c>
      <c r="T36" s="32">
        <f t="shared" si="42"/>
        <v>0.05773729007</v>
      </c>
      <c r="U36" s="32">
        <f t="shared" si="42"/>
        <v>-0.03980095675</v>
      </c>
      <c r="V36" s="32">
        <f t="shared" si="42"/>
        <v>0.09643566536</v>
      </c>
      <c r="W36" s="33">
        <f>VLOOKUP(A36,'T-bill'!$A$12:$C$1316,2,FALSE)</f>
        <v>0.0004</v>
      </c>
      <c r="Y36" s="31">
        <f t="shared" si="3"/>
        <v>0.1005760815</v>
      </c>
      <c r="Z36" s="32">
        <f t="shared" si="4"/>
        <v>0.08709406543</v>
      </c>
      <c r="AA36" s="32">
        <f t="shared" si="5"/>
        <v>0.06695499259</v>
      </c>
      <c r="AB36" s="32">
        <f t="shared" si="6"/>
        <v>0.2309394081</v>
      </c>
      <c r="AC36" s="32">
        <f t="shared" si="7"/>
        <v>0.03563963796</v>
      </c>
      <c r="AD36" s="32">
        <f t="shared" si="8"/>
        <v>0.03889405764</v>
      </c>
      <c r="AE36" s="32">
        <f t="shared" si="9"/>
        <v>0.08673734881</v>
      </c>
      <c r="AF36" s="32">
        <f t="shared" si="10"/>
        <v>0.05733729007</v>
      </c>
      <c r="AG36" s="32">
        <f t="shared" si="11"/>
        <v>-0.04020095675</v>
      </c>
      <c r="AH36" s="34">
        <f t="shared" si="12"/>
        <v>0.09603566536</v>
      </c>
    </row>
    <row r="37">
      <c r="A37" s="21">
        <v>44378.0</v>
      </c>
      <c r="B37" s="35">
        <v>143.976089</v>
      </c>
      <c r="C37" s="36">
        <v>279.305542</v>
      </c>
      <c r="D37" s="36">
        <v>166.379501</v>
      </c>
      <c r="E37" s="36">
        <v>194.680389</v>
      </c>
      <c r="F37" s="36">
        <v>134.726501</v>
      </c>
      <c r="G37" s="36">
        <v>135.220993</v>
      </c>
      <c r="H37" s="36">
        <v>229.066666</v>
      </c>
      <c r="I37" s="36">
        <v>356.299988</v>
      </c>
      <c r="J37" s="36">
        <v>278.290009</v>
      </c>
      <c r="K37" s="37">
        <v>52.523289</v>
      </c>
      <c r="M37" s="31">
        <f t="shared" ref="M37:V37" si="43">B37/B36-1</f>
        <v>0.06498236144</v>
      </c>
      <c r="N37" s="32">
        <f t="shared" si="43"/>
        <v>0.05171672781</v>
      </c>
      <c r="O37" s="32">
        <f t="shared" si="43"/>
        <v>-0.03272228693</v>
      </c>
      <c r="P37" s="32">
        <f t="shared" si="43"/>
        <v>-0.02494837002</v>
      </c>
      <c r="Q37" s="32">
        <f t="shared" si="43"/>
        <v>0.1035060427</v>
      </c>
      <c r="R37" s="32">
        <f t="shared" si="43"/>
        <v>0.07904011333</v>
      </c>
      <c r="S37" s="32">
        <f t="shared" si="43"/>
        <v>0.01103427986</v>
      </c>
      <c r="T37" s="32">
        <f t="shared" si="43"/>
        <v>0.02470448714</v>
      </c>
      <c r="U37" s="32">
        <f t="shared" si="43"/>
        <v>0.00133130391</v>
      </c>
      <c r="V37" s="32">
        <f t="shared" si="43"/>
        <v>-0.08734939037</v>
      </c>
      <c r="W37" s="33">
        <f>VLOOKUP(A37,'T-bill'!$A$12:$C$1316,2,FALSE)</f>
        <v>0.0009</v>
      </c>
      <c r="Y37" s="31">
        <f t="shared" si="3"/>
        <v>0.06408236144</v>
      </c>
      <c r="Z37" s="32">
        <f t="shared" si="4"/>
        <v>0.05081672781</v>
      </c>
      <c r="AA37" s="32">
        <f t="shared" si="5"/>
        <v>-0.03362228693</v>
      </c>
      <c r="AB37" s="32">
        <f t="shared" si="6"/>
        <v>-0.02584837002</v>
      </c>
      <c r="AC37" s="32">
        <f t="shared" si="7"/>
        <v>0.1026060427</v>
      </c>
      <c r="AD37" s="32">
        <f t="shared" si="8"/>
        <v>0.07814011333</v>
      </c>
      <c r="AE37" s="32">
        <f t="shared" si="9"/>
        <v>0.01013427986</v>
      </c>
      <c r="AF37" s="32">
        <f t="shared" si="10"/>
        <v>0.02380448714</v>
      </c>
      <c r="AG37" s="32">
        <f t="shared" si="11"/>
        <v>0.0004313039101</v>
      </c>
      <c r="AH37" s="34">
        <f t="shared" si="12"/>
        <v>-0.08824939037</v>
      </c>
    </row>
    <row r="38">
      <c r="A38" s="21">
        <v>44409.0</v>
      </c>
      <c r="B38" s="35">
        <v>149.869003</v>
      </c>
      <c r="C38" s="36">
        <v>295.94162</v>
      </c>
      <c r="D38" s="36">
        <v>173.539505</v>
      </c>
      <c r="E38" s="36">
        <v>223.494568</v>
      </c>
      <c r="F38" s="36">
        <v>144.697495</v>
      </c>
      <c r="G38" s="36">
        <v>145.462006</v>
      </c>
      <c r="H38" s="36">
        <v>245.240005</v>
      </c>
      <c r="I38" s="36">
        <v>379.380005</v>
      </c>
      <c r="J38" s="36">
        <v>285.769989</v>
      </c>
      <c r="K38" s="37">
        <v>49.740658</v>
      </c>
      <c r="M38" s="31">
        <f t="shared" ref="M38:V38" si="44">B38/B37-1</f>
        <v>0.04092981023</v>
      </c>
      <c r="N38" s="32">
        <f t="shared" si="44"/>
        <v>0.05956229111</v>
      </c>
      <c r="O38" s="32">
        <f t="shared" si="44"/>
        <v>0.04303417162</v>
      </c>
      <c r="P38" s="32">
        <f t="shared" si="44"/>
        <v>0.1480076095</v>
      </c>
      <c r="Q38" s="32">
        <f t="shared" si="44"/>
        <v>0.07400915133</v>
      </c>
      <c r="R38" s="32">
        <f t="shared" si="44"/>
        <v>0.07573537786</v>
      </c>
      <c r="S38" s="32">
        <f t="shared" si="44"/>
        <v>0.07060538001</v>
      </c>
      <c r="T38" s="32">
        <f t="shared" si="44"/>
        <v>0.06477692332</v>
      </c>
      <c r="U38" s="32">
        <f t="shared" si="44"/>
        <v>0.02687836343</v>
      </c>
      <c r="V38" s="32">
        <f t="shared" si="44"/>
        <v>-0.05297899376</v>
      </c>
      <c r="W38" s="33">
        <f>'T-bill'!B769</f>
        <v>0.0007</v>
      </c>
      <c r="Y38" s="31">
        <f t="shared" si="3"/>
        <v>0.04022981023</v>
      </c>
      <c r="Z38" s="32">
        <f t="shared" si="4"/>
        <v>0.05886229111</v>
      </c>
      <c r="AA38" s="32">
        <f t="shared" si="5"/>
        <v>0.04233417162</v>
      </c>
      <c r="AB38" s="32">
        <f t="shared" si="6"/>
        <v>0.1473076095</v>
      </c>
      <c r="AC38" s="32">
        <f t="shared" si="7"/>
        <v>0.07330915133</v>
      </c>
      <c r="AD38" s="32">
        <f t="shared" si="8"/>
        <v>0.07503537786</v>
      </c>
      <c r="AE38" s="32">
        <f t="shared" si="9"/>
        <v>0.06990538001</v>
      </c>
      <c r="AF38" s="32">
        <f t="shared" si="10"/>
        <v>0.06407692332</v>
      </c>
      <c r="AG38" s="32">
        <f t="shared" si="11"/>
        <v>0.02617836343</v>
      </c>
      <c r="AH38" s="34">
        <f t="shared" si="12"/>
        <v>-0.05367899376</v>
      </c>
    </row>
    <row r="39">
      <c r="A39" s="21">
        <v>44440.0</v>
      </c>
      <c r="B39" s="35">
        <v>139.881683</v>
      </c>
      <c r="C39" s="36">
        <v>276.903381</v>
      </c>
      <c r="D39" s="36">
        <v>164.251999</v>
      </c>
      <c r="E39" s="36">
        <v>206.867554</v>
      </c>
      <c r="F39" s="36">
        <v>133.675995</v>
      </c>
      <c r="G39" s="36">
        <v>133.265503</v>
      </c>
      <c r="H39" s="36">
        <v>258.493347</v>
      </c>
      <c r="I39" s="36">
        <v>339.390015</v>
      </c>
      <c r="J39" s="36">
        <v>272.940002</v>
      </c>
      <c r="K39" s="37">
        <v>54.475948</v>
      </c>
      <c r="M39" s="31">
        <f t="shared" ref="M39:V39" si="45">B39/B38-1</f>
        <v>-0.06664033122</v>
      </c>
      <c r="N39" s="32">
        <f t="shared" si="45"/>
        <v>-0.064331063</v>
      </c>
      <c r="O39" s="32">
        <f t="shared" si="45"/>
        <v>-0.05351810817</v>
      </c>
      <c r="P39" s="32">
        <f t="shared" si="45"/>
        <v>-0.07439560679</v>
      </c>
      <c r="Q39" s="32">
        <f t="shared" si="45"/>
        <v>-0.07616925227</v>
      </c>
      <c r="R39" s="32">
        <f t="shared" si="45"/>
        <v>-0.08384665753</v>
      </c>
      <c r="S39" s="32">
        <f t="shared" si="45"/>
        <v>0.05404233294</v>
      </c>
      <c r="T39" s="32">
        <f t="shared" si="45"/>
        <v>-0.1054087972</v>
      </c>
      <c r="U39" s="32">
        <f t="shared" si="45"/>
        <v>-0.04489620147</v>
      </c>
      <c r="V39" s="32">
        <f t="shared" si="45"/>
        <v>0.09519958502</v>
      </c>
      <c r="W39" s="33">
        <f>VLOOKUP(A39,'T-bill'!$A$12:$C$1316,2,FALSE)</f>
        <v>0.0007</v>
      </c>
      <c r="Y39" s="31">
        <f t="shared" si="3"/>
        <v>-0.06734033122</v>
      </c>
      <c r="Z39" s="32">
        <f t="shared" si="4"/>
        <v>-0.065031063</v>
      </c>
      <c r="AA39" s="32">
        <f t="shared" si="5"/>
        <v>-0.05421810817</v>
      </c>
      <c r="AB39" s="32">
        <f t="shared" si="6"/>
        <v>-0.07509560679</v>
      </c>
      <c r="AC39" s="32">
        <f t="shared" si="7"/>
        <v>-0.07686925227</v>
      </c>
      <c r="AD39" s="32">
        <f t="shared" si="8"/>
        <v>-0.08454665753</v>
      </c>
      <c r="AE39" s="32">
        <f t="shared" si="9"/>
        <v>0.05334233294</v>
      </c>
      <c r="AF39" s="32">
        <f t="shared" si="10"/>
        <v>-0.1061087972</v>
      </c>
      <c r="AG39" s="32">
        <f t="shared" si="11"/>
        <v>-0.04559620147</v>
      </c>
      <c r="AH39" s="34">
        <f t="shared" si="12"/>
        <v>0.09449958502</v>
      </c>
    </row>
    <row r="40">
      <c r="A40" s="21">
        <v>44470.0</v>
      </c>
      <c r="B40" s="35">
        <v>148.086746</v>
      </c>
      <c r="C40" s="36">
        <v>325.719055</v>
      </c>
      <c r="D40" s="36">
        <v>168.621506</v>
      </c>
      <c r="E40" s="36">
        <v>255.309052</v>
      </c>
      <c r="F40" s="36">
        <v>148.046005</v>
      </c>
      <c r="G40" s="36">
        <v>148.270493</v>
      </c>
      <c r="H40" s="36">
        <v>371.333344</v>
      </c>
      <c r="I40" s="36">
        <v>323.570007</v>
      </c>
      <c r="J40" s="36">
        <v>287.01001</v>
      </c>
      <c r="K40" s="37">
        <v>59.708675</v>
      </c>
      <c r="M40" s="31">
        <f t="shared" ref="M40:V40" si="46">B40/B39-1</f>
        <v>0.05865716528</v>
      </c>
      <c r="N40" s="32">
        <f t="shared" si="46"/>
        <v>0.1762913614</v>
      </c>
      <c r="O40" s="32">
        <f t="shared" si="46"/>
        <v>0.02660245858</v>
      </c>
      <c r="P40" s="32">
        <f t="shared" si="46"/>
        <v>0.2341667268</v>
      </c>
      <c r="Q40" s="32">
        <f t="shared" si="46"/>
        <v>0.1074988071</v>
      </c>
      <c r="R40" s="32">
        <f t="shared" si="46"/>
        <v>0.112594705</v>
      </c>
      <c r="S40" s="32">
        <f t="shared" si="46"/>
        <v>0.4365295986</v>
      </c>
      <c r="T40" s="32">
        <f t="shared" si="46"/>
        <v>-0.04661306256</v>
      </c>
      <c r="U40" s="32">
        <f t="shared" si="46"/>
        <v>0.0515498201</v>
      </c>
      <c r="V40" s="32">
        <f t="shared" si="46"/>
        <v>0.09605573087</v>
      </c>
      <c r="W40" s="33">
        <f>VLOOKUP(A40,'T-bill'!$A$12:$C$1316,2,FALSE)</f>
        <v>0.0009</v>
      </c>
      <c r="Y40" s="31">
        <f t="shared" si="3"/>
        <v>0.05775716528</v>
      </c>
      <c r="Z40" s="32">
        <f t="shared" si="4"/>
        <v>0.1753913614</v>
      </c>
      <c r="AA40" s="32">
        <f t="shared" si="5"/>
        <v>0.02570245858</v>
      </c>
      <c r="AB40" s="32">
        <f t="shared" si="6"/>
        <v>0.2332667268</v>
      </c>
      <c r="AC40" s="32">
        <f t="shared" si="7"/>
        <v>0.1065988071</v>
      </c>
      <c r="AD40" s="32">
        <f t="shared" si="8"/>
        <v>0.111694705</v>
      </c>
      <c r="AE40" s="32">
        <f t="shared" si="9"/>
        <v>0.4356295986</v>
      </c>
      <c r="AF40" s="32">
        <f t="shared" si="10"/>
        <v>-0.04751306256</v>
      </c>
      <c r="AG40" s="32">
        <f t="shared" si="11"/>
        <v>0.0506498201</v>
      </c>
      <c r="AH40" s="34">
        <f t="shared" si="12"/>
        <v>0.09515573087</v>
      </c>
    </row>
    <row r="41">
      <c r="A41" s="21">
        <v>44501.0</v>
      </c>
      <c r="B41" s="35">
        <v>163.409454</v>
      </c>
      <c r="C41" s="36">
        <v>324.707367</v>
      </c>
      <c r="D41" s="36">
        <v>175.3535</v>
      </c>
      <c r="E41" s="36">
        <v>326.298676</v>
      </c>
      <c r="F41" s="36">
        <v>141.897507</v>
      </c>
      <c r="G41" s="36">
        <v>142.451996</v>
      </c>
      <c r="H41" s="36">
        <v>381.58667</v>
      </c>
      <c r="I41" s="36">
        <v>324.459991</v>
      </c>
      <c r="J41" s="36">
        <v>276.690002</v>
      </c>
      <c r="K41" s="37">
        <v>55.420624</v>
      </c>
      <c r="M41" s="31">
        <f t="shared" ref="M41:V41" si="47">B41/B40-1</f>
        <v>0.1034711641</v>
      </c>
      <c r="N41" s="32">
        <f t="shared" si="47"/>
        <v>-0.003106014169</v>
      </c>
      <c r="O41" s="32">
        <f t="shared" si="47"/>
        <v>0.03992369751</v>
      </c>
      <c r="P41" s="32">
        <f t="shared" si="47"/>
        <v>0.27805369</v>
      </c>
      <c r="Q41" s="32">
        <f t="shared" si="47"/>
        <v>-0.04153099572</v>
      </c>
      <c r="R41" s="32">
        <f t="shared" si="47"/>
        <v>-0.03924244725</v>
      </c>
      <c r="S41" s="32">
        <f t="shared" si="47"/>
        <v>0.02761218772</v>
      </c>
      <c r="T41" s="32">
        <f t="shared" si="47"/>
        <v>0.002750514512</v>
      </c>
      <c r="U41" s="32">
        <f t="shared" si="47"/>
        <v>-0.03595696192</v>
      </c>
      <c r="V41" s="32">
        <f t="shared" si="47"/>
        <v>-0.07181621431</v>
      </c>
      <c r="W41" s="33">
        <f>VLOOKUP(A41,'T-bill'!$A$12:$C$1316,2,FALSE)</f>
        <v>0.0015</v>
      </c>
      <c r="Y41" s="31">
        <f t="shared" si="3"/>
        <v>0.1019711641</v>
      </c>
      <c r="Z41" s="32">
        <f t="shared" si="4"/>
        <v>-0.004606014169</v>
      </c>
      <c r="AA41" s="32">
        <f t="shared" si="5"/>
        <v>0.03842369751</v>
      </c>
      <c r="AB41" s="32">
        <f t="shared" si="6"/>
        <v>0.27655369</v>
      </c>
      <c r="AC41" s="32">
        <f t="shared" si="7"/>
        <v>-0.04303099572</v>
      </c>
      <c r="AD41" s="32">
        <f t="shared" si="8"/>
        <v>-0.04074244725</v>
      </c>
      <c r="AE41" s="32">
        <f t="shared" si="9"/>
        <v>0.02611218772</v>
      </c>
      <c r="AF41" s="32">
        <f t="shared" si="10"/>
        <v>0.001250514512</v>
      </c>
      <c r="AG41" s="32">
        <f t="shared" si="11"/>
        <v>-0.03745696192</v>
      </c>
      <c r="AH41" s="34">
        <f t="shared" si="12"/>
        <v>-0.07331621431</v>
      </c>
    </row>
    <row r="42">
      <c r="A42" s="21">
        <v>44531.0</v>
      </c>
      <c r="B42" s="35">
        <v>175.795349</v>
      </c>
      <c r="C42" s="36">
        <v>330.939758</v>
      </c>
      <c r="D42" s="36">
        <v>166.716995</v>
      </c>
      <c r="E42" s="36">
        <v>293.694763</v>
      </c>
      <c r="F42" s="36">
        <v>144.852005</v>
      </c>
      <c r="G42" s="36">
        <v>144.679504</v>
      </c>
      <c r="H42" s="36">
        <v>352.26001</v>
      </c>
      <c r="I42" s="36">
        <v>336.350006</v>
      </c>
      <c r="J42" s="36">
        <v>299.0</v>
      </c>
      <c r="K42" s="37">
        <v>57.432533</v>
      </c>
      <c r="M42" s="31">
        <f t="shared" ref="M42:V42" si="48">B42/B41-1</f>
        <v>0.07579668555</v>
      </c>
      <c r="N42" s="32">
        <f t="shared" si="48"/>
        <v>0.01919387003</v>
      </c>
      <c r="O42" s="32">
        <f t="shared" si="48"/>
        <v>-0.04925196817</v>
      </c>
      <c r="P42" s="32">
        <f t="shared" si="48"/>
        <v>-0.09992045754</v>
      </c>
      <c r="Q42" s="32">
        <f t="shared" si="48"/>
        <v>0.02082135241</v>
      </c>
      <c r="R42" s="32">
        <f t="shared" si="48"/>
        <v>0.01563690269</v>
      </c>
      <c r="S42" s="32">
        <f t="shared" si="48"/>
        <v>-0.07685451905</v>
      </c>
      <c r="T42" s="32">
        <f t="shared" si="48"/>
        <v>0.03664555054</v>
      </c>
      <c r="U42" s="32">
        <f t="shared" si="48"/>
        <v>0.08063174614</v>
      </c>
      <c r="V42" s="32">
        <f t="shared" si="48"/>
        <v>0.03630253243</v>
      </c>
      <c r="W42" s="33">
        <f>VLOOKUP(A42,'T-bill'!$A$12:$C$1316,2,FALSE)</f>
        <v>0.0025</v>
      </c>
      <c r="Y42" s="31">
        <f t="shared" si="3"/>
        <v>0.07329668555</v>
      </c>
      <c r="Z42" s="32">
        <f t="shared" si="4"/>
        <v>0.01669387003</v>
      </c>
      <c r="AA42" s="32">
        <f t="shared" si="5"/>
        <v>-0.05175196817</v>
      </c>
      <c r="AB42" s="32">
        <f t="shared" si="6"/>
        <v>-0.1024204575</v>
      </c>
      <c r="AC42" s="32">
        <f t="shared" si="7"/>
        <v>0.01832135241</v>
      </c>
      <c r="AD42" s="32">
        <f t="shared" si="8"/>
        <v>0.01313690269</v>
      </c>
      <c r="AE42" s="32">
        <f t="shared" si="9"/>
        <v>-0.07935451905</v>
      </c>
      <c r="AF42" s="32">
        <f t="shared" si="10"/>
        <v>0.03414555054</v>
      </c>
      <c r="AG42" s="32">
        <f t="shared" si="11"/>
        <v>0.07813174614</v>
      </c>
      <c r="AH42" s="34">
        <f t="shared" si="12"/>
        <v>0.03380253243</v>
      </c>
    </row>
    <row r="43">
      <c r="A43" s="21">
        <v>44562.0</v>
      </c>
      <c r="B43" s="35">
        <v>173.033249</v>
      </c>
      <c r="C43" s="36">
        <v>306.005127</v>
      </c>
      <c r="D43" s="36">
        <v>149.573502</v>
      </c>
      <c r="E43" s="36">
        <v>244.544266</v>
      </c>
      <c r="F43" s="36">
        <v>135.303497</v>
      </c>
      <c r="G43" s="36">
        <v>135.698502</v>
      </c>
      <c r="H43" s="36">
        <v>312.23999</v>
      </c>
      <c r="I43" s="36">
        <v>313.26001</v>
      </c>
      <c r="J43" s="36">
        <v>313.019989</v>
      </c>
      <c r="K43" s="37">
        <v>71.295563</v>
      </c>
      <c r="M43" s="31">
        <f t="shared" ref="M43:V43" si="49">B43/B42-1</f>
        <v>-0.01571201978</v>
      </c>
      <c r="N43" s="32">
        <f t="shared" si="49"/>
        <v>-0.07534492426</v>
      </c>
      <c r="O43" s="32">
        <f t="shared" si="49"/>
        <v>-0.1028299065</v>
      </c>
      <c r="P43" s="32">
        <f t="shared" si="49"/>
        <v>-0.1673523099</v>
      </c>
      <c r="Q43" s="32">
        <f t="shared" si="49"/>
        <v>-0.06591905994</v>
      </c>
      <c r="R43" s="32">
        <f t="shared" si="49"/>
        <v>-0.0620751506</v>
      </c>
      <c r="S43" s="32">
        <f t="shared" si="49"/>
        <v>-0.1136093194</v>
      </c>
      <c r="T43" s="32">
        <f t="shared" si="49"/>
        <v>-0.06864871589</v>
      </c>
      <c r="U43" s="32">
        <f t="shared" si="49"/>
        <v>0.04688959532</v>
      </c>
      <c r="V43" s="32">
        <f t="shared" si="49"/>
        <v>0.2413793938</v>
      </c>
      <c r="W43" s="33">
        <f>'T-bill'!B879</f>
        <v>0.004</v>
      </c>
      <c r="Y43" s="31">
        <f t="shared" si="3"/>
        <v>-0.01971201978</v>
      </c>
      <c r="Z43" s="32">
        <f t="shared" si="4"/>
        <v>-0.07934492426</v>
      </c>
      <c r="AA43" s="32">
        <f t="shared" si="5"/>
        <v>-0.1068299065</v>
      </c>
      <c r="AB43" s="32">
        <f t="shared" si="6"/>
        <v>-0.1713523099</v>
      </c>
      <c r="AC43" s="32">
        <f t="shared" si="7"/>
        <v>-0.06991905994</v>
      </c>
      <c r="AD43" s="32">
        <f t="shared" si="8"/>
        <v>-0.0660751506</v>
      </c>
      <c r="AE43" s="32">
        <f t="shared" si="9"/>
        <v>-0.1176093194</v>
      </c>
      <c r="AF43" s="32">
        <f t="shared" si="10"/>
        <v>-0.07264871589</v>
      </c>
      <c r="AG43" s="32">
        <f t="shared" si="11"/>
        <v>0.04288959532</v>
      </c>
      <c r="AH43" s="34">
        <f t="shared" si="12"/>
        <v>0.2373793938</v>
      </c>
    </row>
    <row r="44">
      <c r="A44" s="21">
        <v>44593.0</v>
      </c>
      <c r="B44" s="35">
        <v>163.469757</v>
      </c>
      <c r="C44" s="36">
        <v>294.010132</v>
      </c>
      <c r="D44" s="36">
        <v>153.563004</v>
      </c>
      <c r="E44" s="36">
        <v>243.535568</v>
      </c>
      <c r="F44" s="36">
        <v>135.057007</v>
      </c>
      <c r="G44" s="36">
        <v>134.891006</v>
      </c>
      <c r="H44" s="36">
        <v>290.143341</v>
      </c>
      <c r="I44" s="36">
        <v>211.029999</v>
      </c>
      <c r="J44" s="36">
        <v>321.450012</v>
      </c>
      <c r="K44" s="37">
        <v>73.604492</v>
      </c>
      <c r="M44" s="31">
        <f t="shared" ref="M44:V44" si="50">B44/B43-1</f>
        <v>-0.05526967826</v>
      </c>
      <c r="N44" s="32">
        <f t="shared" si="50"/>
        <v>-0.0391986733</v>
      </c>
      <c r="O44" s="32">
        <f t="shared" si="50"/>
        <v>0.02667251851</v>
      </c>
      <c r="P44" s="32">
        <f t="shared" si="50"/>
        <v>-0.004124807408</v>
      </c>
      <c r="Q44" s="32">
        <f t="shared" si="50"/>
        <v>-0.001821756314</v>
      </c>
      <c r="R44" s="32">
        <f t="shared" si="50"/>
        <v>-0.005950662595</v>
      </c>
      <c r="S44" s="32">
        <f t="shared" si="50"/>
        <v>-0.07076815817</v>
      </c>
      <c r="T44" s="32">
        <f t="shared" si="50"/>
        <v>-0.3263423601</v>
      </c>
      <c r="U44" s="32">
        <f t="shared" si="50"/>
        <v>0.02693126093</v>
      </c>
      <c r="V44" s="32">
        <f t="shared" si="50"/>
        <v>0.03238531127</v>
      </c>
      <c r="W44" s="33">
        <f>VLOOKUP(A44,'T-bill'!$A$12:$C$1316,2,FALSE)</f>
        <v>0.0078</v>
      </c>
      <c r="Y44" s="31">
        <f t="shared" si="3"/>
        <v>-0.06306967826</v>
      </c>
      <c r="Z44" s="32">
        <f t="shared" si="4"/>
        <v>-0.0469986733</v>
      </c>
      <c r="AA44" s="32">
        <f t="shared" si="5"/>
        <v>0.01887251851</v>
      </c>
      <c r="AB44" s="32">
        <f t="shared" si="6"/>
        <v>-0.01192480741</v>
      </c>
      <c r="AC44" s="32">
        <f t="shared" si="7"/>
        <v>-0.009621756314</v>
      </c>
      <c r="AD44" s="32">
        <f t="shared" si="8"/>
        <v>-0.01375066259</v>
      </c>
      <c r="AE44" s="32">
        <f t="shared" si="9"/>
        <v>-0.07856815817</v>
      </c>
      <c r="AF44" s="32">
        <f t="shared" si="10"/>
        <v>-0.3341423601</v>
      </c>
      <c r="AG44" s="32">
        <f t="shared" si="11"/>
        <v>0.01913126093</v>
      </c>
      <c r="AH44" s="34">
        <f t="shared" si="12"/>
        <v>0.02458531127</v>
      </c>
    </row>
    <row r="45">
      <c r="A45" s="21">
        <v>44621.0</v>
      </c>
      <c r="B45" s="35">
        <v>173.08519</v>
      </c>
      <c r="C45" s="36">
        <v>304.005127</v>
      </c>
      <c r="D45" s="36">
        <v>162.997498</v>
      </c>
      <c r="E45" s="36">
        <v>272.508179</v>
      </c>
      <c r="F45" s="36">
        <v>139.067505</v>
      </c>
      <c r="G45" s="36">
        <v>139.649506</v>
      </c>
      <c r="H45" s="36">
        <v>359.200012</v>
      </c>
      <c r="I45" s="36">
        <v>222.360001</v>
      </c>
      <c r="J45" s="36">
        <v>352.910004</v>
      </c>
      <c r="K45" s="37">
        <v>78.377792</v>
      </c>
      <c r="M45" s="31">
        <f t="shared" ref="M45:V45" si="51">B45/B44-1</f>
        <v>0.05882086801</v>
      </c>
      <c r="N45" s="32">
        <f t="shared" si="51"/>
        <v>0.03399541006</v>
      </c>
      <c r="O45" s="32">
        <f t="shared" si="51"/>
        <v>0.06143728473</v>
      </c>
      <c r="P45" s="32">
        <f t="shared" si="51"/>
        <v>0.1189666513</v>
      </c>
      <c r="Q45" s="32">
        <f t="shared" si="51"/>
        <v>0.02969485323</v>
      </c>
      <c r="R45" s="32">
        <f t="shared" si="51"/>
        <v>0.03527662919</v>
      </c>
      <c r="S45" s="32">
        <f t="shared" si="51"/>
        <v>0.2380088089</v>
      </c>
      <c r="T45" s="32">
        <f t="shared" si="51"/>
        <v>0.05368905868</v>
      </c>
      <c r="U45" s="32">
        <f t="shared" si="51"/>
        <v>0.09786900241</v>
      </c>
      <c r="V45" s="32">
        <f t="shared" si="51"/>
        <v>0.06485066156</v>
      </c>
      <c r="W45" s="33">
        <f>VLOOKUP(A45,'T-bill'!$A$12:$C$1316,2,FALSE)</f>
        <v>0.0091</v>
      </c>
      <c r="Y45" s="31">
        <f t="shared" si="3"/>
        <v>0.04972086801</v>
      </c>
      <c r="Z45" s="32">
        <f t="shared" si="4"/>
        <v>0.02489541006</v>
      </c>
      <c r="AA45" s="32">
        <f t="shared" si="5"/>
        <v>0.05233728473</v>
      </c>
      <c r="AB45" s="32">
        <f t="shared" si="6"/>
        <v>0.1098666513</v>
      </c>
      <c r="AC45" s="32">
        <f t="shared" si="7"/>
        <v>0.02059485323</v>
      </c>
      <c r="AD45" s="32">
        <f t="shared" si="8"/>
        <v>0.02617662919</v>
      </c>
      <c r="AE45" s="32">
        <f t="shared" si="9"/>
        <v>0.2289088089</v>
      </c>
      <c r="AF45" s="32">
        <f t="shared" si="10"/>
        <v>0.04458905868</v>
      </c>
      <c r="AG45" s="32">
        <f t="shared" si="11"/>
        <v>0.08876900241</v>
      </c>
      <c r="AH45" s="34">
        <f t="shared" si="12"/>
        <v>0.05575066156</v>
      </c>
    </row>
    <row r="46">
      <c r="A46" s="21">
        <v>44652.0</v>
      </c>
      <c r="B46" s="35">
        <v>156.273254</v>
      </c>
      <c r="C46" s="36">
        <v>273.64502</v>
      </c>
      <c r="D46" s="36">
        <v>124.281502</v>
      </c>
      <c r="E46" s="36">
        <v>185.26239</v>
      </c>
      <c r="F46" s="36">
        <v>114.109497</v>
      </c>
      <c r="G46" s="36">
        <v>114.966499</v>
      </c>
      <c r="H46" s="36">
        <v>290.253326</v>
      </c>
      <c r="I46" s="36">
        <v>200.470001</v>
      </c>
      <c r="J46" s="36">
        <v>322.829987</v>
      </c>
      <c r="K46" s="37">
        <v>80.902122</v>
      </c>
      <c r="M46" s="31">
        <f t="shared" ref="M46:V46" si="52">B46/B45-1</f>
        <v>-0.09713099081</v>
      </c>
      <c r="N46" s="32">
        <f t="shared" si="52"/>
        <v>-0.09986708875</v>
      </c>
      <c r="O46" s="32">
        <f t="shared" si="52"/>
        <v>-0.2375250938</v>
      </c>
      <c r="P46" s="32">
        <f t="shared" si="52"/>
        <v>-0.3201584236</v>
      </c>
      <c r="Q46" s="32">
        <f t="shared" si="52"/>
        <v>-0.1794668568</v>
      </c>
      <c r="R46" s="32">
        <f t="shared" si="52"/>
        <v>-0.1767496908</v>
      </c>
      <c r="S46" s="32">
        <f t="shared" si="52"/>
        <v>-0.1919451105</v>
      </c>
      <c r="T46" s="32">
        <f t="shared" si="52"/>
        <v>-0.0984439643</v>
      </c>
      <c r="U46" s="32">
        <f t="shared" si="52"/>
        <v>-0.08523424289</v>
      </c>
      <c r="V46" s="32">
        <f t="shared" si="52"/>
        <v>0.03220720992</v>
      </c>
      <c r="W46" s="33">
        <f>VLOOKUP(A46,'T-bill'!$A$12:$C$1316,2,FALSE)</f>
        <v>0.0172</v>
      </c>
      <c r="Y46" s="31">
        <f t="shared" si="3"/>
        <v>-0.1143309908</v>
      </c>
      <c r="Z46" s="32">
        <f t="shared" si="4"/>
        <v>-0.1170670888</v>
      </c>
      <c r="AA46" s="32">
        <f t="shared" si="5"/>
        <v>-0.2547250938</v>
      </c>
      <c r="AB46" s="32">
        <f t="shared" si="6"/>
        <v>-0.3373584236</v>
      </c>
      <c r="AC46" s="32">
        <f t="shared" si="7"/>
        <v>-0.1966668568</v>
      </c>
      <c r="AD46" s="32">
        <f t="shared" si="8"/>
        <v>-0.1939496908</v>
      </c>
      <c r="AE46" s="32">
        <f t="shared" si="9"/>
        <v>-0.2091451105</v>
      </c>
      <c r="AF46" s="32">
        <f t="shared" si="10"/>
        <v>-0.1156439643</v>
      </c>
      <c r="AG46" s="32">
        <f t="shared" si="11"/>
        <v>-0.1024342429</v>
      </c>
      <c r="AH46" s="34">
        <f t="shared" si="12"/>
        <v>0.01500720992</v>
      </c>
    </row>
    <row r="47">
      <c r="A47" s="21">
        <v>44682.0</v>
      </c>
      <c r="B47" s="35">
        <v>147.540222</v>
      </c>
      <c r="C47" s="36">
        <v>268.073944</v>
      </c>
      <c r="D47" s="36">
        <v>120.209503</v>
      </c>
      <c r="E47" s="36">
        <v>186.511017</v>
      </c>
      <c r="F47" s="36">
        <v>113.762001</v>
      </c>
      <c r="G47" s="36">
        <v>114.039001</v>
      </c>
      <c r="H47" s="36">
        <v>252.753326</v>
      </c>
      <c r="I47" s="36">
        <v>193.639999</v>
      </c>
      <c r="J47" s="36">
        <v>315.980011</v>
      </c>
      <c r="K47" s="37">
        <v>91.103867</v>
      </c>
      <c r="M47" s="31">
        <f t="shared" ref="M47:V47" si="53">B47/B46-1</f>
        <v>-0.05588308797</v>
      </c>
      <c r="N47" s="32">
        <f t="shared" si="53"/>
        <v>-0.02035876991</v>
      </c>
      <c r="O47" s="32">
        <f t="shared" si="53"/>
        <v>-0.03276432079</v>
      </c>
      <c r="P47" s="32">
        <f t="shared" si="53"/>
        <v>0.006739775947</v>
      </c>
      <c r="Q47" s="32">
        <f t="shared" si="53"/>
        <v>-0.00304528553</v>
      </c>
      <c r="R47" s="32">
        <f t="shared" si="53"/>
        <v>-0.008067550183</v>
      </c>
      <c r="S47" s="32">
        <f t="shared" si="53"/>
        <v>-0.1291974859</v>
      </c>
      <c r="T47" s="32">
        <f t="shared" si="53"/>
        <v>-0.03406994546</v>
      </c>
      <c r="U47" s="32">
        <f t="shared" si="53"/>
        <v>-0.02121852454</v>
      </c>
      <c r="V47" s="32">
        <f t="shared" si="53"/>
        <v>0.1260998445</v>
      </c>
      <c r="W47" s="33">
        <f>'T-bill'!B964</f>
        <v>0.021</v>
      </c>
      <c r="Y47" s="31">
        <f t="shared" si="3"/>
        <v>-0.07688308797</v>
      </c>
      <c r="Z47" s="32">
        <f t="shared" si="4"/>
        <v>-0.04135876991</v>
      </c>
      <c r="AA47" s="32">
        <f t="shared" si="5"/>
        <v>-0.05376432079</v>
      </c>
      <c r="AB47" s="32">
        <f t="shared" si="6"/>
        <v>-0.01426022405</v>
      </c>
      <c r="AC47" s="32">
        <f t="shared" si="7"/>
        <v>-0.02404528553</v>
      </c>
      <c r="AD47" s="32">
        <f t="shared" si="8"/>
        <v>-0.02906755018</v>
      </c>
      <c r="AE47" s="32">
        <f t="shared" si="9"/>
        <v>-0.1501974859</v>
      </c>
      <c r="AF47" s="32">
        <f t="shared" si="10"/>
        <v>-0.05506994546</v>
      </c>
      <c r="AG47" s="32">
        <f t="shared" si="11"/>
        <v>-0.04221852454</v>
      </c>
      <c r="AH47" s="34">
        <f t="shared" si="12"/>
        <v>0.1050998445</v>
      </c>
    </row>
    <row r="48">
      <c r="A48" s="21">
        <v>44713.0</v>
      </c>
      <c r="B48" s="35">
        <v>135.725189</v>
      </c>
      <c r="C48" s="36">
        <v>253.833771</v>
      </c>
      <c r="D48" s="36">
        <v>106.209999</v>
      </c>
      <c r="E48" s="36">
        <v>151.420319</v>
      </c>
      <c r="F48" s="36">
        <v>108.962997</v>
      </c>
      <c r="G48" s="36">
        <v>109.372498</v>
      </c>
      <c r="H48" s="36">
        <v>224.473328</v>
      </c>
      <c r="I48" s="36">
        <v>161.25</v>
      </c>
      <c r="J48" s="36">
        <v>273.019989</v>
      </c>
      <c r="K48" s="37">
        <v>82.104736</v>
      </c>
      <c r="M48" s="31">
        <f t="shared" ref="M48:V48" si="54">B48/B47-1</f>
        <v>-0.08008008148</v>
      </c>
      <c r="N48" s="32">
        <f t="shared" si="54"/>
        <v>-0.05312031743</v>
      </c>
      <c r="O48" s="32">
        <f t="shared" si="54"/>
        <v>-0.116459212</v>
      </c>
      <c r="P48" s="32">
        <f t="shared" si="54"/>
        <v>-0.1881427626</v>
      </c>
      <c r="Q48" s="32">
        <f t="shared" si="54"/>
        <v>-0.04218459554</v>
      </c>
      <c r="R48" s="32">
        <f t="shared" si="54"/>
        <v>-0.04092023745</v>
      </c>
      <c r="S48" s="32">
        <f t="shared" si="54"/>
        <v>-0.1118877383</v>
      </c>
      <c r="T48" s="32">
        <f t="shared" si="54"/>
        <v>-0.167269155</v>
      </c>
      <c r="U48" s="32">
        <f t="shared" si="54"/>
        <v>-0.1359580369</v>
      </c>
      <c r="V48" s="32">
        <f t="shared" si="54"/>
        <v>-0.09877880376</v>
      </c>
      <c r="W48" s="33">
        <f>VLOOKUP(A48,'T-bill'!$A$12:$C$1316,2,FALSE)</f>
        <v>0.0216</v>
      </c>
      <c r="Y48" s="31">
        <f t="shared" si="3"/>
        <v>-0.1016800815</v>
      </c>
      <c r="Z48" s="32">
        <f t="shared" si="4"/>
        <v>-0.07472031743</v>
      </c>
      <c r="AA48" s="32">
        <f t="shared" si="5"/>
        <v>-0.138059212</v>
      </c>
      <c r="AB48" s="32">
        <f t="shared" si="6"/>
        <v>-0.2097427626</v>
      </c>
      <c r="AC48" s="32">
        <f t="shared" si="7"/>
        <v>-0.06378459554</v>
      </c>
      <c r="AD48" s="32">
        <f t="shared" si="8"/>
        <v>-0.06252023745</v>
      </c>
      <c r="AE48" s="32">
        <f t="shared" si="9"/>
        <v>-0.1334877383</v>
      </c>
      <c r="AF48" s="32">
        <f t="shared" si="10"/>
        <v>-0.188869155</v>
      </c>
      <c r="AG48" s="32">
        <f t="shared" si="11"/>
        <v>-0.1575580369</v>
      </c>
      <c r="AH48" s="34">
        <f t="shared" si="12"/>
        <v>-0.1203788038</v>
      </c>
    </row>
    <row r="49">
      <c r="A49" s="21">
        <v>44743.0</v>
      </c>
      <c r="B49" s="35">
        <v>161.327515</v>
      </c>
      <c r="C49" s="36">
        <v>277.464813</v>
      </c>
      <c r="D49" s="36">
        <v>134.949997</v>
      </c>
      <c r="E49" s="36">
        <v>181.465057</v>
      </c>
      <c r="F49" s="36">
        <v>116.32</v>
      </c>
      <c r="G49" s="36">
        <v>116.639999</v>
      </c>
      <c r="H49" s="36">
        <v>297.149994</v>
      </c>
      <c r="I49" s="36">
        <v>159.100006</v>
      </c>
      <c r="J49" s="36">
        <v>300.600006</v>
      </c>
      <c r="K49" s="37">
        <v>92.92868</v>
      </c>
      <c r="M49" s="31">
        <f t="shared" ref="M49:V49" si="55">B49/B48-1</f>
        <v>0.1886335631</v>
      </c>
      <c r="N49" s="32">
        <f t="shared" si="55"/>
        <v>0.09309652497</v>
      </c>
      <c r="O49" s="32">
        <f t="shared" si="55"/>
        <v>0.2705959728</v>
      </c>
      <c r="P49" s="32">
        <f t="shared" si="55"/>
        <v>0.1984194605</v>
      </c>
      <c r="Q49" s="32">
        <f t="shared" si="55"/>
        <v>0.0675183613</v>
      </c>
      <c r="R49" s="32">
        <f t="shared" si="55"/>
        <v>0.06644724344</v>
      </c>
      <c r="S49" s="32">
        <f t="shared" si="55"/>
        <v>0.3237652627</v>
      </c>
      <c r="T49" s="32">
        <f t="shared" si="55"/>
        <v>-0.01333329612</v>
      </c>
      <c r="U49" s="32">
        <f t="shared" si="55"/>
        <v>0.1010183068</v>
      </c>
      <c r="V49" s="32">
        <f t="shared" si="55"/>
        <v>0.1318309336</v>
      </c>
      <c r="W49" s="33">
        <f>VLOOKUP(A49,'T-bill'!$A$12:$C$1316,2,FALSE)</f>
        <v>0.0279</v>
      </c>
      <c r="Y49" s="31">
        <f t="shared" si="3"/>
        <v>0.1607335631</v>
      </c>
      <c r="Z49" s="32">
        <f t="shared" si="4"/>
        <v>0.06519652497</v>
      </c>
      <c r="AA49" s="32">
        <f t="shared" si="5"/>
        <v>0.2426959728</v>
      </c>
      <c r="AB49" s="32">
        <f t="shared" si="6"/>
        <v>0.1705194605</v>
      </c>
      <c r="AC49" s="32">
        <f t="shared" si="7"/>
        <v>0.0396183613</v>
      </c>
      <c r="AD49" s="32">
        <f t="shared" si="8"/>
        <v>0.03854724344</v>
      </c>
      <c r="AE49" s="32">
        <f t="shared" si="9"/>
        <v>0.2958652627</v>
      </c>
      <c r="AF49" s="32">
        <f t="shared" si="10"/>
        <v>-0.04123329612</v>
      </c>
      <c r="AG49" s="32">
        <f t="shared" si="11"/>
        <v>0.07311830676</v>
      </c>
      <c r="AH49" s="34">
        <f t="shared" si="12"/>
        <v>0.1039309336</v>
      </c>
    </row>
    <row r="50">
      <c r="A50" s="21">
        <v>44774.0</v>
      </c>
      <c r="B50" s="35">
        <v>156.076004</v>
      </c>
      <c r="C50" s="36">
        <v>258.419678</v>
      </c>
      <c r="D50" s="36">
        <v>126.769997</v>
      </c>
      <c r="E50" s="36">
        <v>150.802933</v>
      </c>
      <c r="F50" s="36">
        <v>108.220001</v>
      </c>
      <c r="G50" s="36">
        <v>109.150002</v>
      </c>
      <c r="H50" s="36">
        <v>275.609985</v>
      </c>
      <c r="I50" s="36">
        <v>162.929993</v>
      </c>
      <c r="J50" s="36">
        <v>280.799988</v>
      </c>
      <c r="K50" s="37">
        <v>91.64399</v>
      </c>
      <c r="M50" s="31">
        <f t="shared" ref="M50:V50" si="56">B50/B49-1</f>
        <v>-0.03255186197</v>
      </c>
      <c r="N50" s="32">
        <f t="shared" si="56"/>
        <v>-0.06863982065</v>
      </c>
      <c r="O50" s="32">
        <f t="shared" si="56"/>
        <v>-0.06061504396</v>
      </c>
      <c r="P50" s="32">
        <f t="shared" si="56"/>
        <v>-0.168969853</v>
      </c>
      <c r="Q50" s="32">
        <f t="shared" si="56"/>
        <v>-0.06963547971</v>
      </c>
      <c r="R50" s="32">
        <f t="shared" si="56"/>
        <v>-0.06421465247</v>
      </c>
      <c r="S50" s="32">
        <f t="shared" si="56"/>
        <v>-0.07248867385</v>
      </c>
      <c r="T50" s="32">
        <f t="shared" si="56"/>
        <v>0.0240728275</v>
      </c>
      <c r="U50" s="32">
        <f t="shared" si="56"/>
        <v>-0.06586832204</v>
      </c>
      <c r="V50" s="32">
        <f t="shared" si="56"/>
        <v>-0.0138244727</v>
      </c>
      <c r="W50" s="33">
        <f>VLOOKUP(A50,'T-bill'!$A$12:$C$1316,2,FALSE)</f>
        <v>0.0298</v>
      </c>
      <c r="Y50" s="31">
        <f t="shared" si="3"/>
        <v>-0.06235186197</v>
      </c>
      <c r="Z50" s="32">
        <f t="shared" si="4"/>
        <v>-0.09843982065</v>
      </c>
      <c r="AA50" s="32">
        <f t="shared" si="5"/>
        <v>-0.09041504396</v>
      </c>
      <c r="AB50" s="32">
        <f t="shared" si="6"/>
        <v>-0.198769853</v>
      </c>
      <c r="AC50" s="32">
        <f t="shared" si="7"/>
        <v>-0.09943547971</v>
      </c>
      <c r="AD50" s="32">
        <f t="shared" si="8"/>
        <v>-0.09401465247</v>
      </c>
      <c r="AE50" s="32">
        <f t="shared" si="9"/>
        <v>-0.1022886739</v>
      </c>
      <c r="AF50" s="32">
        <f t="shared" si="10"/>
        <v>-0.005727172498</v>
      </c>
      <c r="AG50" s="32">
        <f t="shared" si="11"/>
        <v>-0.09566832204</v>
      </c>
      <c r="AH50" s="34">
        <f t="shared" si="12"/>
        <v>-0.0436244727</v>
      </c>
    </row>
    <row r="51">
      <c r="A51" s="21">
        <v>44805.0</v>
      </c>
      <c r="B51" s="35">
        <v>137.384964</v>
      </c>
      <c r="C51" s="36">
        <v>230.671509</v>
      </c>
      <c r="D51" s="36">
        <v>113.0</v>
      </c>
      <c r="E51" s="36">
        <v>121.279755</v>
      </c>
      <c r="F51" s="36">
        <v>95.650002</v>
      </c>
      <c r="G51" s="36">
        <v>96.150002</v>
      </c>
      <c r="H51" s="36">
        <v>265.25</v>
      </c>
      <c r="I51" s="36">
        <v>135.679993</v>
      </c>
      <c r="J51" s="36">
        <v>267.019989</v>
      </c>
      <c r="K51" s="37">
        <v>84.519104</v>
      </c>
      <c r="M51" s="31">
        <f t="shared" ref="M51:V51" si="57">B51/B50-1</f>
        <v>-0.1197560132</v>
      </c>
      <c r="N51" s="32">
        <f t="shared" si="57"/>
        <v>-0.1073763779</v>
      </c>
      <c r="O51" s="32">
        <f t="shared" si="57"/>
        <v>-0.1086218926</v>
      </c>
      <c r="P51" s="32">
        <f t="shared" si="57"/>
        <v>-0.1957732347</v>
      </c>
      <c r="Q51" s="32">
        <f t="shared" si="57"/>
        <v>-0.1161522721</v>
      </c>
      <c r="R51" s="32">
        <f t="shared" si="57"/>
        <v>-0.1191021508</v>
      </c>
      <c r="S51" s="32">
        <f t="shared" si="57"/>
        <v>-0.03758929489</v>
      </c>
      <c r="T51" s="32">
        <f t="shared" si="57"/>
        <v>-0.1672497463</v>
      </c>
      <c r="U51" s="32">
        <f t="shared" si="57"/>
        <v>-0.04907407261</v>
      </c>
      <c r="V51" s="32">
        <f t="shared" si="57"/>
        <v>-0.07774526186</v>
      </c>
      <c r="W51" s="33">
        <f>VLOOKUP(A51,'T-bill'!$A$12:$C$1316,2,FALSE)</f>
        <v>0.0351</v>
      </c>
      <c r="Y51" s="31">
        <f t="shared" si="3"/>
        <v>-0.1548560132</v>
      </c>
      <c r="Z51" s="32">
        <f t="shared" si="4"/>
        <v>-0.1424763779</v>
      </c>
      <c r="AA51" s="32">
        <f t="shared" si="5"/>
        <v>-0.1437218926</v>
      </c>
      <c r="AB51" s="32">
        <f t="shared" si="6"/>
        <v>-0.2308732347</v>
      </c>
      <c r="AC51" s="32">
        <f t="shared" si="7"/>
        <v>-0.1512522721</v>
      </c>
      <c r="AD51" s="32">
        <f t="shared" si="8"/>
        <v>-0.1542021508</v>
      </c>
      <c r="AE51" s="32">
        <f t="shared" si="9"/>
        <v>-0.07268929489</v>
      </c>
      <c r="AF51" s="32">
        <f t="shared" si="10"/>
        <v>-0.2023497463</v>
      </c>
      <c r="AG51" s="32">
        <f t="shared" si="11"/>
        <v>-0.08417407261</v>
      </c>
      <c r="AH51" s="34">
        <f t="shared" si="12"/>
        <v>-0.1128452619</v>
      </c>
    </row>
    <row r="52">
      <c r="A52" s="21">
        <v>44835.0</v>
      </c>
      <c r="B52" s="35">
        <v>152.435684</v>
      </c>
      <c r="C52" s="36">
        <v>229.90889</v>
      </c>
      <c r="D52" s="36">
        <v>102.440002</v>
      </c>
      <c r="E52" s="36">
        <v>134.887497</v>
      </c>
      <c r="F52" s="36">
        <v>94.510002</v>
      </c>
      <c r="G52" s="36">
        <v>94.660004</v>
      </c>
      <c r="H52" s="36">
        <v>227.539993</v>
      </c>
      <c r="I52" s="36">
        <v>93.160004</v>
      </c>
      <c r="J52" s="36">
        <v>295.089996</v>
      </c>
      <c r="K52" s="37">
        <v>107.267914</v>
      </c>
      <c r="M52" s="31">
        <f t="shared" ref="M52:V52" si="58">B52/B51-1</f>
        <v>0.1095514353</v>
      </c>
      <c r="N52" s="32">
        <f t="shared" si="58"/>
        <v>-0.00330608233</v>
      </c>
      <c r="O52" s="32">
        <f t="shared" si="58"/>
        <v>-0.09345130973</v>
      </c>
      <c r="P52" s="32">
        <f t="shared" si="58"/>
        <v>0.1122012656</v>
      </c>
      <c r="Q52" s="32">
        <f t="shared" si="58"/>
        <v>-0.01191845244</v>
      </c>
      <c r="R52" s="32">
        <f t="shared" si="58"/>
        <v>-0.01549659874</v>
      </c>
      <c r="S52" s="32">
        <f t="shared" si="58"/>
        <v>-0.1421677926</v>
      </c>
      <c r="T52" s="32">
        <f t="shared" si="58"/>
        <v>-0.3133843691</v>
      </c>
      <c r="U52" s="32">
        <f t="shared" si="58"/>
        <v>0.1051232423</v>
      </c>
      <c r="V52" s="32">
        <f t="shared" si="58"/>
        <v>0.2691558349</v>
      </c>
      <c r="W52" s="33">
        <f>'T-bill'!B1074</f>
        <v>0.0401</v>
      </c>
      <c r="Y52" s="31">
        <f t="shared" si="3"/>
        <v>0.06945143534</v>
      </c>
      <c r="Z52" s="32">
        <f t="shared" si="4"/>
        <v>-0.04340608233</v>
      </c>
      <c r="AA52" s="32">
        <f t="shared" si="5"/>
        <v>-0.1335513097</v>
      </c>
      <c r="AB52" s="32">
        <f t="shared" si="6"/>
        <v>0.07210126558</v>
      </c>
      <c r="AC52" s="32">
        <f t="shared" si="7"/>
        <v>-0.05201845244</v>
      </c>
      <c r="AD52" s="32">
        <f t="shared" si="8"/>
        <v>-0.05559659874</v>
      </c>
      <c r="AE52" s="32">
        <f t="shared" si="9"/>
        <v>-0.1822677926</v>
      </c>
      <c r="AF52" s="32">
        <f t="shared" si="10"/>
        <v>-0.3534843691</v>
      </c>
      <c r="AG52" s="32">
        <f t="shared" si="11"/>
        <v>0.06502324229</v>
      </c>
      <c r="AH52" s="34">
        <f t="shared" si="12"/>
        <v>0.2290558349</v>
      </c>
    </row>
    <row r="53">
      <c r="A53" s="21">
        <v>44866.0</v>
      </c>
      <c r="B53" s="35">
        <v>147.157013</v>
      </c>
      <c r="C53" s="36">
        <v>252.69873</v>
      </c>
      <c r="D53" s="36">
        <v>96.540001</v>
      </c>
      <c r="E53" s="36">
        <v>169.126541</v>
      </c>
      <c r="F53" s="36">
        <v>100.989998</v>
      </c>
      <c r="G53" s="36">
        <v>101.449997</v>
      </c>
      <c r="H53" s="36">
        <v>194.699997</v>
      </c>
      <c r="I53" s="36">
        <v>118.099998</v>
      </c>
      <c r="J53" s="36">
        <v>318.600006</v>
      </c>
      <c r="K53" s="37">
        <v>107.780975</v>
      </c>
      <c r="M53" s="31">
        <f t="shared" ref="M53:V53" si="59">B53/B52-1</f>
        <v>-0.03462884058</v>
      </c>
      <c r="N53" s="32">
        <f t="shared" si="59"/>
        <v>0.09912552751</v>
      </c>
      <c r="O53" s="32">
        <f t="shared" si="59"/>
        <v>-0.05759469821</v>
      </c>
      <c r="P53" s="32">
        <f t="shared" si="59"/>
        <v>0.2538340822</v>
      </c>
      <c r="Q53" s="32">
        <f t="shared" si="59"/>
        <v>0.06856412933</v>
      </c>
      <c r="R53" s="32">
        <f t="shared" si="59"/>
        <v>0.07173032657</v>
      </c>
      <c r="S53" s="32">
        <f t="shared" si="59"/>
        <v>-0.1443262592</v>
      </c>
      <c r="T53" s="32">
        <f t="shared" si="59"/>
        <v>0.2677113882</v>
      </c>
      <c r="U53" s="32">
        <f t="shared" si="59"/>
        <v>0.07967064393</v>
      </c>
      <c r="V53" s="32">
        <f t="shared" si="59"/>
        <v>0.004782986644</v>
      </c>
      <c r="W53" s="33">
        <f>VLOOKUP(A53,'T-bill'!$A$12:$C$1316,2,FALSE)</f>
        <v>0.0475</v>
      </c>
      <c r="Y53" s="31">
        <f t="shared" si="3"/>
        <v>-0.08212884058</v>
      </c>
      <c r="Z53" s="32">
        <f t="shared" si="4"/>
        <v>0.05162552751</v>
      </c>
      <c r="AA53" s="32">
        <f t="shared" si="5"/>
        <v>-0.1050946982</v>
      </c>
      <c r="AB53" s="32">
        <f t="shared" si="6"/>
        <v>0.2063340822</v>
      </c>
      <c r="AC53" s="32">
        <f t="shared" si="7"/>
        <v>0.02106412933</v>
      </c>
      <c r="AD53" s="32">
        <f t="shared" si="8"/>
        <v>0.02423032657</v>
      </c>
      <c r="AE53" s="32">
        <f t="shared" si="9"/>
        <v>-0.1918262592</v>
      </c>
      <c r="AF53" s="32">
        <f t="shared" si="10"/>
        <v>0.2202113882</v>
      </c>
      <c r="AG53" s="32">
        <f t="shared" si="11"/>
        <v>0.03217064393</v>
      </c>
      <c r="AH53" s="34">
        <f t="shared" si="12"/>
        <v>-0.04271701336</v>
      </c>
    </row>
    <row r="54">
      <c r="A54" s="21">
        <v>44896.0</v>
      </c>
      <c r="B54" s="35">
        <v>129.378006</v>
      </c>
      <c r="C54" s="36">
        <v>238.194717</v>
      </c>
      <c r="D54" s="36">
        <v>84.0</v>
      </c>
      <c r="E54" s="36">
        <v>146.088028</v>
      </c>
      <c r="F54" s="36">
        <v>88.230003</v>
      </c>
      <c r="G54" s="36">
        <v>88.730003</v>
      </c>
      <c r="H54" s="36">
        <v>123.18</v>
      </c>
      <c r="I54" s="36">
        <v>120.339996</v>
      </c>
      <c r="J54" s="36">
        <v>308.899994</v>
      </c>
      <c r="K54" s="37">
        <v>107.633774</v>
      </c>
      <c r="M54" s="31">
        <f t="shared" ref="M54:V54" si="60">B54/B53-1</f>
        <v>-0.1208165798</v>
      </c>
      <c r="N54" s="32">
        <f t="shared" si="60"/>
        <v>-0.05739646179</v>
      </c>
      <c r="O54" s="32">
        <f t="shared" si="60"/>
        <v>-0.1298943533</v>
      </c>
      <c r="P54" s="32">
        <f t="shared" si="60"/>
        <v>-0.1362205652</v>
      </c>
      <c r="Q54" s="32">
        <f t="shared" si="60"/>
        <v>-0.1263490965</v>
      </c>
      <c r="R54" s="32">
        <f t="shared" si="60"/>
        <v>-0.1253819061</v>
      </c>
      <c r="S54" s="32">
        <f t="shared" si="60"/>
        <v>-0.3673343508</v>
      </c>
      <c r="T54" s="32">
        <f t="shared" si="60"/>
        <v>0.01896696052</v>
      </c>
      <c r="U54" s="32">
        <f t="shared" si="60"/>
        <v>-0.03044573703</v>
      </c>
      <c r="V54" s="32">
        <f t="shared" si="60"/>
        <v>-0.00136574196</v>
      </c>
      <c r="W54" s="33">
        <f>VLOOKUP(A54,'T-bill'!$A$12:$C$1316,2,FALSE)</f>
        <v>0.0466</v>
      </c>
      <c r="Y54" s="31">
        <f t="shared" si="3"/>
        <v>-0.1674165798</v>
      </c>
      <c r="Z54" s="32">
        <f t="shared" si="4"/>
        <v>-0.1039964618</v>
      </c>
      <c r="AA54" s="32">
        <f t="shared" si="5"/>
        <v>-0.1764943533</v>
      </c>
      <c r="AB54" s="32">
        <f t="shared" si="6"/>
        <v>-0.1828205652</v>
      </c>
      <c r="AC54" s="32">
        <f t="shared" si="7"/>
        <v>-0.1729490965</v>
      </c>
      <c r="AD54" s="32">
        <f t="shared" si="8"/>
        <v>-0.1719819061</v>
      </c>
      <c r="AE54" s="32">
        <f t="shared" si="9"/>
        <v>-0.4139343508</v>
      </c>
      <c r="AF54" s="32">
        <f t="shared" si="10"/>
        <v>-0.02763303948</v>
      </c>
      <c r="AG54" s="32">
        <f t="shared" si="11"/>
        <v>-0.07704573703</v>
      </c>
      <c r="AH54" s="34">
        <f t="shared" si="12"/>
        <v>-0.04796574196</v>
      </c>
    </row>
    <row r="55">
      <c r="A55" s="21">
        <v>44927.0</v>
      </c>
      <c r="B55" s="35">
        <v>143.677002</v>
      </c>
      <c r="C55" s="36">
        <v>246.130539</v>
      </c>
      <c r="D55" s="36">
        <v>103.129997</v>
      </c>
      <c r="E55" s="36">
        <v>195.300507</v>
      </c>
      <c r="F55" s="36">
        <v>98.839996</v>
      </c>
      <c r="G55" s="36">
        <v>99.870003</v>
      </c>
      <c r="H55" s="36">
        <v>173.220001</v>
      </c>
      <c r="I55" s="36">
        <v>148.970001</v>
      </c>
      <c r="J55" s="36">
        <v>311.519989</v>
      </c>
      <c r="K55" s="37">
        <v>113.205757</v>
      </c>
      <c r="M55" s="31">
        <f t="shared" ref="M55:V55" si="61">B55/B54-1</f>
        <v>0.1105210726</v>
      </c>
      <c r="N55" s="32">
        <f t="shared" si="61"/>
        <v>0.03331653237</v>
      </c>
      <c r="O55" s="32">
        <f t="shared" si="61"/>
        <v>0.2277380595</v>
      </c>
      <c r="P55" s="32">
        <f t="shared" si="61"/>
        <v>0.3368686652</v>
      </c>
      <c r="Q55" s="32">
        <f t="shared" si="61"/>
        <v>0.1202537985</v>
      </c>
      <c r="R55" s="32">
        <f t="shared" si="61"/>
        <v>0.1255494153</v>
      </c>
      <c r="S55" s="32">
        <f t="shared" si="61"/>
        <v>0.4062347865</v>
      </c>
      <c r="T55" s="32">
        <f t="shared" si="61"/>
        <v>0.2379093066</v>
      </c>
      <c r="U55" s="32">
        <f t="shared" si="61"/>
        <v>0.008481693269</v>
      </c>
      <c r="V55" s="32">
        <f t="shared" si="61"/>
        <v>0.05176797944</v>
      </c>
      <c r="W55" s="33">
        <f>'T-bill'!B1140</f>
        <v>0.0472</v>
      </c>
      <c r="Y55" s="31">
        <f t="shared" si="3"/>
        <v>0.06332107265</v>
      </c>
      <c r="Z55" s="32">
        <f t="shared" si="4"/>
        <v>-0.01388346763</v>
      </c>
      <c r="AA55" s="32">
        <f t="shared" si="5"/>
        <v>0.1805380595</v>
      </c>
      <c r="AB55" s="32">
        <f t="shared" si="6"/>
        <v>0.2896686652</v>
      </c>
      <c r="AC55" s="32">
        <f t="shared" si="7"/>
        <v>0.07305379847</v>
      </c>
      <c r="AD55" s="32">
        <f t="shared" si="8"/>
        <v>0.07834941534</v>
      </c>
      <c r="AE55" s="32">
        <f t="shared" si="9"/>
        <v>0.3590347865</v>
      </c>
      <c r="AF55" s="32">
        <f t="shared" si="10"/>
        <v>0.1907093066</v>
      </c>
      <c r="AG55" s="32">
        <f t="shared" si="11"/>
        <v>-0.03871830673</v>
      </c>
      <c r="AH55" s="34">
        <f t="shared" si="12"/>
        <v>0.004567979445</v>
      </c>
    </row>
    <row r="56">
      <c r="A56" s="21">
        <v>44958.0</v>
      </c>
      <c r="B56" s="35">
        <v>146.783752</v>
      </c>
      <c r="C56" s="36">
        <v>247.72963</v>
      </c>
      <c r="D56" s="36">
        <v>94.230003</v>
      </c>
      <c r="E56" s="36">
        <v>232.077438</v>
      </c>
      <c r="F56" s="36">
        <v>90.059998</v>
      </c>
      <c r="G56" s="36">
        <v>90.300003</v>
      </c>
      <c r="H56" s="36">
        <v>205.710007</v>
      </c>
      <c r="I56" s="36">
        <v>174.940002</v>
      </c>
      <c r="J56" s="36">
        <v>305.179993</v>
      </c>
      <c r="K56" s="37">
        <v>107.253212</v>
      </c>
      <c r="M56" s="31">
        <f t="shared" ref="M56:V56" si="62">B56/B55-1</f>
        <v>0.02162315441</v>
      </c>
      <c r="N56" s="32">
        <f t="shared" si="62"/>
        <v>0.006496922351</v>
      </c>
      <c r="O56" s="32">
        <f t="shared" si="62"/>
        <v>-0.08629879045</v>
      </c>
      <c r="P56" s="32">
        <f t="shared" si="62"/>
        <v>0.1883094497</v>
      </c>
      <c r="Q56" s="32">
        <f t="shared" si="62"/>
        <v>-0.08883041638</v>
      </c>
      <c r="R56" s="32">
        <f t="shared" si="62"/>
        <v>-0.09582456907</v>
      </c>
      <c r="S56" s="32">
        <f t="shared" si="62"/>
        <v>0.1875649799</v>
      </c>
      <c r="T56" s="32">
        <f t="shared" si="62"/>
        <v>0.1743304076</v>
      </c>
      <c r="U56" s="32">
        <f t="shared" si="62"/>
        <v>-0.0203518112</v>
      </c>
      <c r="V56" s="32">
        <f t="shared" si="62"/>
        <v>-0.05258164565</v>
      </c>
      <c r="W56" s="33">
        <f>VLOOKUP(A56,'T-bill'!$A$12:$C$1316,2,FALSE)</f>
        <v>0.0466</v>
      </c>
      <c r="Y56" s="31">
        <f t="shared" si="3"/>
        <v>-0.02497684559</v>
      </c>
      <c r="Z56" s="32">
        <f t="shared" si="4"/>
        <v>-0.04010307765</v>
      </c>
      <c r="AA56" s="32">
        <f t="shared" si="5"/>
        <v>-0.1328987904</v>
      </c>
      <c r="AB56" s="32">
        <f t="shared" si="6"/>
        <v>0.1417094497</v>
      </c>
      <c r="AC56" s="32">
        <f t="shared" si="7"/>
        <v>-0.1354304164</v>
      </c>
      <c r="AD56" s="32">
        <f t="shared" si="8"/>
        <v>-0.1424245691</v>
      </c>
      <c r="AE56" s="32">
        <f t="shared" si="9"/>
        <v>0.1409649799</v>
      </c>
      <c r="AF56" s="32">
        <f t="shared" si="10"/>
        <v>0.1277304076</v>
      </c>
      <c r="AG56" s="32">
        <f t="shared" si="11"/>
        <v>-0.0669518112</v>
      </c>
      <c r="AH56" s="34">
        <f t="shared" si="12"/>
        <v>-0.09918164565</v>
      </c>
    </row>
    <row r="57">
      <c r="A57" s="21">
        <v>44986.0</v>
      </c>
      <c r="B57" s="35">
        <v>164.45015</v>
      </c>
      <c r="C57" s="36">
        <v>287.063324</v>
      </c>
      <c r="D57" s="36">
        <v>103.290001</v>
      </c>
      <c r="E57" s="36">
        <v>277.671173</v>
      </c>
      <c r="F57" s="36">
        <v>103.730003</v>
      </c>
      <c r="G57" s="36">
        <v>104.0</v>
      </c>
      <c r="H57" s="36">
        <v>207.460007</v>
      </c>
      <c r="I57" s="36">
        <v>211.940002</v>
      </c>
      <c r="J57" s="36">
        <v>308.769989</v>
      </c>
      <c r="K57" s="37">
        <v>107.83268</v>
      </c>
      <c r="M57" s="31">
        <f t="shared" ref="M57:V57" si="63">B57/B56-1</f>
        <v>0.1203566318</v>
      </c>
      <c r="N57" s="32">
        <f t="shared" si="63"/>
        <v>0.1587767035</v>
      </c>
      <c r="O57" s="32">
        <f t="shared" si="63"/>
        <v>0.09614769937</v>
      </c>
      <c r="P57" s="32">
        <f t="shared" si="63"/>
        <v>0.1964591448</v>
      </c>
      <c r="Q57" s="32">
        <f t="shared" si="63"/>
        <v>0.151787756</v>
      </c>
      <c r="R57" s="32">
        <f t="shared" si="63"/>
        <v>0.1517164623</v>
      </c>
      <c r="S57" s="32">
        <f t="shared" si="63"/>
        <v>0.008507121387</v>
      </c>
      <c r="T57" s="32">
        <f t="shared" si="63"/>
        <v>0.2115010837</v>
      </c>
      <c r="U57" s="32">
        <f t="shared" si="63"/>
        <v>0.01176353654</v>
      </c>
      <c r="V57" s="32">
        <f t="shared" si="63"/>
        <v>0.005402803228</v>
      </c>
      <c r="W57" s="33">
        <f>VLOOKUP(A57,'T-bill'!$A$12:$C$1316,2,FALSE)</f>
        <v>0.0506</v>
      </c>
      <c r="Y57" s="31">
        <f t="shared" si="3"/>
        <v>0.06975663184</v>
      </c>
      <c r="Z57" s="32">
        <f t="shared" si="4"/>
        <v>0.1081767035</v>
      </c>
      <c r="AA57" s="32">
        <f t="shared" si="5"/>
        <v>0.04554769937</v>
      </c>
      <c r="AB57" s="32">
        <f t="shared" si="6"/>
        <v>0.1458591448</v>
      </c>
      <c r="AC57" s="32">
        <f t="shared" si="7"/>
        <v>0.101187756</v>
      </c>
      <c r="AD57" s="32">
        <f t="shared" si="8"/>
        <v>0.1011164623</v>
      </c>
      <c r="AE57" s="32">
        <f t="shared" si="9"/>
        <v>-0.04209287861</v>
      </c>
      <c r="AF57" s="32">
        <f t="shared" si="10"/>
        <v>0.1609010837</v>
      </c>
      <c r="AG57" s="32">
        <f t="shared" si="11"/>
        <v>-0.03883646346</v>
      </c>
      <c r="AH57" s="34">
        <f t="shared" si="12"/>
        <v>-0.04519719677</v>
      </c>
    </row>
    <row r="58">
      <c r="A58" s="21">
        <v>45017.0</v>
      </c>
      <c r="B58" s="35">
        <v>169.217117</v>
      </c>
      <c r="C58" s="36">
        <v>305.942047</v>
      </c>
      <c r="D58" s="36">
        <v>105.449997</v>
      </c>
      <c r="E58" s="36">
        <v>277.438416</v>
      </c>
      <c r="F58" s="36">
        <v>107.339996</v>
      </c>
      <c r="G58" s="36">
        <v>108.220001</v>
      </c>
      <c r="H58" s="36">
        <v>164.309998</v>
      </c>
      <c r="I58" s="36">
        <v>240.320007</v>
      </c>
      <c r="J58" s="36">
        <v>328.549988</v>
      </c>
      <c r="K58" s="37">
        <v>116.368027</v>
      </c>
      <c r="M58" s="31">
        <f t="shared" ref="M58:V58" si="64">B58/B57-1</f>
        <v>0.0289873071</v>
      </c>
      <c r="N58" s="32">
        <f t="shared" si="64"/>
        <v>0.06576501218</v>
      </c>
      <c r="O58" s="32">
        <f t="shared" si="64"/>
        <v>0.02091195642</v>
      </c>
      <c r="P58" s="32">
        <f t="shared" si="64"/>
        <v>-0.0008382469</v>
      </c>
      <c r="Q58" s="32">
        <f t="shared" si="64"/>
        <v>0.03480182103</v>
      </c>
      <c r="R58" s="32">
        <f t="shared" si="64"/>
        <v>0.04057693269</v>
      </c>
      <c r="S58" s="32">
        <f t="shared" si="64"/>
        <v>-0.2079919384</v>
      </c>
      <c r="T58" s="32">
        <f t="shared" si="64"/>
        <v>0.1339058447</v>
      </c>
      <c r="U58" s="32">
        <f t="shared" si="64"/>
        <v>0.0640606267</v>
      </c>
      <c r="V58" s="32">
        <f t="shared" si="64"/>
        <v>0.07915362022</v>
      </c>
      <c r="W58" s="33">
        <f>'T-bill'!B1204</f>
        <v>0.046</v>
      </c>
      <c r="Y58" s="31">
        <f t="shared" si="3"/>
        <v>-0.0170126929</v>
      </c>
      <c r="Z58" s="32">
        <f t="shared" si="4"/>
        <v>0.01976501218</v>
      </c>
      <c r="AA58" s="32">
        <f t="shared" si="5"/>
        <v>-0.02508804358</v>
      </c>
      <c r="AB58" s="32">
        <f t="shared" si="6"/>
        <v>-0.0468382469</v>
      </c>
      <c r="AC58" s="32">
        <f t="shared" si="7"/>
        <v>-0.01119817897</v>
      </c>
      <c r="AD58" s="32">
        <f t="shared" si="8"/>
        <v>-0.005423067308</v>
      </c>
      <c r="AE58" s="32">
        <f t="shared" si="9"/>
        <v>-0.2539919384</v>
      </c>
      <c r="AF58" s="32">
        <f t="shared" si="10"/>
        <v>0.08790584473</v>
      </c>
      <c r="AG58" s="32">
        <f t="shared" si="11"/>
        <v>0.0180606267</v>
      </c>
      <c r="AH58" s="34">
        <f t="shared" si="12"/>
        <v>0.03315362022</v>
      </c>
    </row>
    <row r="59">
      <c r="A59" s="21">
        <v>45047.0</v>
      </c>
      <c r="B59" s="35">
        <v>176.766464</v>
      </c>
      <c r="C59" s="36">
        <v>326.981415</v>
      </c>
      <c r="D59" s="36">
        <v>120.580002</v>
      </c>
      <c r="E59" s="36">
        <v>378.269684</v>
      </c>
      <c r="F59" s="36">
        <v>122.870003</v>
      </c>
      <c r="G59" s="36">
        <v>123.370003</v>
      </c>
      <c r="H59" s="36">
        <v>203.929993</v>
      </c>
      <c r="I59" s="36">
        <v>264.720001</v>
      </c>
      <c r="J59" s="36">
        <v>321.079987</v>
      </c>
      <c r="K59" s="37">
        <v>100.477318</v>
      </c>
      <c r="M59" s="31">
        <f t="shared" ref="M59:V59" si="65">B59/B58-1</f>
        <v>0.04461337679</v>
      </c>
      <c r="N59" s="32">
        <f t="shared" si="65"/>
        <v>0.06876912868</v>
      </c>
      <c r="O59" s="32">
        <f t="shared" si="65"/>
        <v>0.1434803739</v>
      </c>
      <c r="P59" s="32">
        <f t="shared" si="65"/>
        <v>0.3634365761</v>
      </c>
      <c r="Q59" s="32">
        <f t="shared" si="65"/>
        <v>0.1446805252</v>
      </c>
      <c r="R59" s="32">
        <f t="shared" si="65"/>
        <v>0.1399926248</v>
      </c>
      <c r="S59" s="32">
        <f t="shared" si="65"/>
        <v>0.2411295447</v>
      </c>
      <c r="T59" s="32">
        <f t="shared" si="65"/>
        <v>0.1015312637</v>
      </c>
      <c r="U59" s="32">
        <f t="shared" si="65"/>
        <v>-0.02273626928</v>
      </c>
      <c r="V59" s="32">
        <f t="shared" si="65"/>
        <v>-0.1365556279</v>
      </c>
      <c r="W59" s="33">
        <f>VLOOKUP(A59,'T-bill'!$A$12:$C$1316,2,FALSE)</f>
        <v>0.0486</v>
      </c>
      <c r="Y59" s="31">
        <f t="shared" si="3"/>
        <v>-0.00398662321</v>
      </c>
      <c r="Z59" s="32">
        <f t="shared" si="4"/>
        <v>0.02016912868</v>
      </c>
      <c r="AA59" s="32">
        <f t="shared" si="5"/>
        <v>0.09488037393</v>
      </c>
      <c r="AB59" s="32">
        <f t="shared" si="6"/>
        <v>0.3148365761</v>
      </c>
      <c r="AC59" s="32">
        <f t="shared" si="7"/>
        <v>0.09608052523</v>
      </c>
      <c r="AD59" s="32">
        <f t="shared" si="8"/>
        <v>0.09139262484</v>
      </c>
      <c r="AE59" s="32">
        <f t="shared" si="9"/>
        <v>0.1925295447</v>
      </c>
      <c r="AF59" s="32">
        <f t="shared" si="10"/>
        <v>0.05293126369</v>
      </c>
      <c r="AG59" s="32">
        <f t="shared" si="11"/>
        <v>-0.07133626928</v>
      </c>
      <c r="AH59" s="34">
        <f t="shared" si="12"/>
        <v>-0.1851556279</v>
      </c>
    </row>
    <row r="60">
      <c r="A60" s="21">
        <v>45078.0</v>
      </c>
      <c r="B60" s="35">
        <v>193.70842</v>
      </c>
      <c r="C60" s="36">
        <v>339.820526</v>
      </c>
      <c r="D60" s="36">
        <v>130.360001</v>
      </c>
      <c r="E60" s="36">
        <v>422.941376</v>
      </c>
      <c r="F60" s="36">
        <v>119.699997</v>
      </c>
      <c r="G60" s="36">
        <v>120.970001</v>
      </c>
      <c r="H60" s="36">
        <v>261.769989</v>
      </c>
      <c r="I60" s="36">
        <v>286.980011</v>
      </c>
      <c r="J60" s="36">
        <v>341.0</v>
      </c>
      <c r="K60" s="37">
        <v>106.377975</v>
      </c>
      <c r="M60" s="31">
        <f t="shared" ref="M60:V60" si="66">B60/B59-1</f>
        <v>0.09584372294</v>
      </c>
      <c r="N60" s="32">
        <f t="shared" si="66"/>
        <v>0.03926556804</v>
      </c>
      <c r="O60" s="32">
        <f t="shared" si="66"/>
        <v>0.08110796847</v>
      </c>
      <c r="P60" s="32">
        <f t="shared" si="66"/>
        <v>0.1180948246</v>
      </c>
      <c r="Q60" s="32">
        <f t="shared" si="66"/>
        <v>-0.02579967382</v>
      </c>
      <c r="R60" s="32">
        <f t="shared" si="66"/>
        <v>-0.01945369167</v>
      </c>
      <c r="S60" s="32">
        <f t="shared" si="66"/>
        <v>0.2836267248</v>
      </c>
      <c r="T60" s="32">
        <f t="shared" si="66"/>
        <v>0.08408888605</v>
      </c>
      <c r="U60" s="32">
        <f t="shared" si="66"/>
        <v>0.06204065593</v>
      </c>
      <c r="V60" s="32">
        <f t="shared" si="66"/>
        <v>0.058726259</v>
      </c>
      <c r="W60" s="33">
        <f>VLOOKUP(A60,'T-bill'!$A$12:$C$1316,2,FALSE)</f>
        <v>0.0511</v>
      </c>
      <c r="Y60" s="31">
        <f t="shared" si="3"/>
        <v>0.04474372294</v>
      </c>
      <c r="Z60" s="32">
        <f t="shared" si="4"/>
        <v>-0.01183443196</v>
      </c>
      <c r="AA60" s="32">
        <f t="shared" si="5"/>
        <v>0.03000796847</v>
      </c>
      <c r="AB60" s="32">
        <f t="shared" si="6"/>
        <v>0.06699482464</v>
      </c>
      <c r="AC60" s="32">
        <f t="shared" si="7"/>
        <v>-0.07689967382</v>
      </c>
      <c r="AD60" s="32">
        <f t="shared" si="8"/>
        <v>-0.07055369167</v>
      </c>
      <c r="AE60" s="32">
        <f t="shared" si="9"/>
        <v>0.2325267248</v>
      </c>
      <c r="AF60" s="32">
        <f t="shared" si="10"/>
        <v>0.03298888605</v>
      </c>
      <c r="AG60" s="32">
        <f t="shared" si="11"/>
        <v>0.01094065593</v>
      </c>
      <c r="AH60" s="34">
        <f t="shared" si="12"/>
        <v>0.007626258995</v>
      </c>
    </row>
    <row r="61">
      <c r="A61" s="21">
        <v>45108.0</v>
      </c>
      <c r="B61" s="35">
        <v>196.185074</v>
      </c>
      <c r="C61" s="36">
        <v>335.210297</v>
      </c>
      <c r="D61" s="36">
        <v>133.679993</v>
      </c>
      <c r="E61" s="36">
        <v>467.251526</v>
      </c>
      <c r="F61" s="36">
        <v>132.720001</v>
      </c>
      <c r="G61" s="36">
        <v>133.110001</v>
      </c>
      <c r="H61" s="36">
        <v>267.429993</v>
      </c>
      <c r="I61" s="36">
        <v>318.600006</v>
      </c>
      <c r="J61" s="36">
        <v>351.959991</v>
      </c>
      <c r="K61" s="37">
        <v>106.36805</v>
      </c>
      <c r="M61" s="31">
        <f t="shared" ref="M61:V61" si="67">B61/B60-1</f>
        <v>0.01278547417</v>
      </c>
      <c r="N61" s="32">
        <f t="shared" si="67"/>
        <v>-0.01356665842</v>
      </c>
      <c r="O61" s="32">
        <f t="shared" si="67"/>
        <v>0.02546787339</v>
      </c>
      <c r="P61" s="32">
        <f t="shared" si="67"/>
        <v>0.1047666474</v>
      </c>
      <c r="Q61" s="32">
        <f t="shared" si="67"/>
        <v>0.108771966</v>
      </c>
      <c r="R61" s="32">
        <f t="shared" si="67"/>
        <v>0.1003554592</v>
      </c>
      <c r="S61" s="32">
        <f t="shared" si="67"/>
        <v>0.0216220508</v>
      </c>
      <c r="T61" s="32">
        <f t="shared" si="67"/>
        <v>0.1101818726</v>
      </c>
      <c r="U61" s="32">
        <f t="shared" si="67"/>
        <v>0.03214073607</v>
      </c>
      <c r="V61" s="32">
        <f t="shared" si="67"/>
        <v>-0.00009329938834</v>
      </c>
      <c r="W61" s="33">
        <f>'T-bill'!B1269</f>
        <v>0.0543</v>
      </c>
      <c r="Y61" s="31">
        <f t="shared" si="3"/>
        <v>-0.04151452583</v>
      </c>
      <c r="Z61" s="32">
        <f t="shared" si="4"/>
        <v>-0.06786665842</v>
      </c>
      <c r="AA61" s="32">
        <f t="shared" si="5"/>
        <v>-0.02883212661</v>
      </c>
      <c r="AB61" s="32">
        <f t="shared" si="6"/>
        <v>0.05046664738</v>
      </c>
      <c r="AC61" s="32">
        <f t="shared" si="7"/>
        <v>0.05447196597</v>
      </c>
      <c r="AD61" s="32">
        <f t="shared" si="8"/>
        <v>0.0460554592</v>
      </c>
      <c r="AE61" s="32">
        <f t="shared" si="9"/>
        <v>-0.0326779492</v>
      </c>
      <c r="AF61" s="32">
        <f t="shared" si="10"/>
        <v>0.05588187256</v>
      </c>
      <c r="AG61" s="32">
        <f t="shared" si="11"/>
        <v>-0.02215926393</v>
      </c>
      <c r="AH61" s="34">
        <f t="shared" si="12"/>
        <v>-0.05439329939</v>
      </c>
    </row>
    <row r="62">
      <c r="A62" s="21">
        <v>45139.0</v>
      </c>
      <c r="B62" s="35">
        <v>187.616638</v>
      </c>
      <c r="C62" s="36">
        <v>327.067535</v>
      </c>
      <c r="D62" s="36">
        <v>138.009995</v>
      </c>
      <c r="E62" s="36">
        <v>493.509338</v>
      </c>
      <c r="F62" s="36">
        <v>136.169998</v>
      </c>
      <c r="G62" s="36">
        <v>137.350006</v>
      </c>
      <c r="H62" s="36">
        <v>258.079987</v>
      </c>
      <c r="I62" s="36">
        <v>295.890015</v>
      </c>
      <c r="J62" s="36">
        <v>360.200012</v>
      </c>
      <c r="K62" s="37">
        <v>110.285942</v>
      </c>
      <c r="M62" s="31">
        <f t="shared" ref="M62:V62" si="68">B62/B61-1</f>
        <v>-0.04367526961</v>
      </c>
      <c r="N62" s="32">
        <f t="shared" si="68"/>
        <v>-0.02429150319</v>
      </c>
      <c r="O62" s="32">
        <f t="shared" si="68"/>
        <v>0.03239080062</v>
      </c>
      <c r="P62" s="32">
        <f t="shared" si="68"/>
        <v>0.05619631085</v>
      </c>
      <c r="Q62" s="32">
        <f t="shared" si="68"/>
        <v>0.02599455225</v>
      </c>
      <c r="R62" s="32">
        <f t="shared" si="68"/>
        <v>0.03185339169</v>
      </c>
      <c r="S62" s="32">
        <f t="shared" si="68"/>
        <v>-0.03496244342</v>
      </c>
      <c r="T62" s="32">
        <f t="shared" si="68"/>
        <v>-0.07128057305</v>
      </c>
      <c r="U62" s="32">
        <f t="shared" si="68"/>
        <v>0.0234118116</v>
      </c>
      <c r="V62" s="32">
        <f t="shared" si="68"/>
        <v>0.03683335362</v>
      </c>
      <c r="W62" s="33">
        <f>VLOOKUP(A62,'T-bill'!$A$12:$C$1316,2,FALSE)</f>
        <v>0.0538</v>
      </c>
      <c r="Y62" s="31">
        <f t="shared" si="3"/>
        <v>-0.09747526961</v>
      </c>
      <c r="Z62" s="32">
        <f t="shared" si="4"/>
        <v>-0.07809150319</v>
      </c>
      <c r="AA62" s="32">
        <f t="shared" si="5"/>
        <v>-0.02140919938</v>
      </c>
      <c r="AB62" s="32">
        <f t="shared" si="6"/>
        <v>0.00239631085</v>
      </c>
      <c r="AC62" s="32">
        <f t="shared" si="7"/>
        <v>-0.02780544775</v>
      </c>
      <c r="AD62" s="32">
        <f t="shared" si="8"/>
        <v>-0.02194660831</v>
      </c>
      <c r="AE62" s="32">
        <f t="shared" si="9"/>
        <v>-0.08876244342</v>
      </c>
      <c r="AF62" s="32">
        <f t="shared" si="10"/>
        <v>-0.125080573</v>
      </c>
      <c r="AG62" s="32">
        <f t="shared" si="11"/>
        <v>-0.0303881884</v>
      </c>
      <c r="AH62" s="34">
        <f t="shared" si="12"/>
        <v>-0.01696664638</v>
      </c>
    </row>
    <row r="63">
      <c r="A63" s="21">
        <v>45170.0</v>
      </c>
      <c r="B63" s="38">
        <v>182.910004</v>
      </c>
      <c r="C63" s="39">
        <v>332.880005</v>
      </c>
      <c r="D63" s="39">
        <v>135.360001</v>
      </c>
      <c r="E63" s="39">
        <v>470.571228</v>
      </c>
      <c r="F63" s="39">
        <v>134.460007</v>
      </c>
      <c r="G63" s="39">
        <v>135.369995</v>
      </c>
      <c r="H63" s="39">
        <v>251.919998</v>
      </c>
      <c r="I63" s="39">
        <v>299.170013</v>
      </c>
      <c r="J63" s="39">
        <v>361.670013</v>
      </c>
      <c r="K63" s="40">
        <v>114.510002</v>
      </c>
      <c r="M63" s="41">
        <f t="shared" ref="M63:V63" si="69">B63/B62-1</f>
        <v>-0.02508644249</v>
      </c>
      <c r="N63" s="42">
        <f t="shared" si="69"/>
        <v>0.01777146729</v>
      </c>
      <c r="O63" s="42">
        <f t="shared" si="69"/>
        <v>-0.01920146436</v>
      </c>
      <c r="P63" s="42">
        <f t="shared" si="69"/>
        <v>-0.04647958657</v>
      </c>
      <c r="Q63" s="42">
        <f t="shared" si="69"/>
        <v>-0.01255776621</v>
      </c>
      <c r="R63" s="42">
        <f t="shared" si="69"/>
        <v>-0.0144158057</v>
      </c>
      <c r="S63" s="42">
        <f t="shared" si="69"/>
        <v>-0.02386852647</v>
      </c>
      <c r="T63" s="42">
        <f t="shared" si="69"/>
        <v>0.01108519326</v>
      </c>
      <c r="U63" s="42">
        <f t="shared" si="69"/>
        <v>0.004081068715</v>
      </c>
      <c r="V63" s="42">
        <f t="shared" si="69"/>
        <v>0.03830098309</v>
      </c>
      <c r="W63" s="33">
        <f>VLOOKUP(A63,'T-bill'!$A$12:$C$1316,2,FALSE)</f>
        <v>0.0536</v>
      </c>
      <c r="Y63" s="31">
        <f t="shared" si="3"/>
        <v>-0.07868644249</v>
      </c>
      <c r="Z63" s="32">
        <f t="shared" si="4"/>
        <v>-0.03582853271</v>
      </c>
      <c r="AA63" s="32">
        <f t="shared" si="5"/>
        <v>-0.07280146436</v>
      </c>
      <c r="AB63" s="32">
        <f t="shared" si="6"/>
        <v>-0.1000795866</v>
      </c>
      <c r="AC63" s="32">
        <f t="shared" si="7"/>
        <v>-0.06615776621</v>
      </c>
      <c r="AD63" s="32">
        <f t="shared" si="8"/>
        <v>-0.0680158057</v>
      </c>
      <c r="AE63" s="32">
        <f t="shared" si="9"/>
        <v>-0.07746852647</v>
      </c>
      <c r="AF63" s="32">
        <f t="shared" si="10"/>
        <v>-0.04251480674</v>
      </c>
      <c r="AG63" s="32">
        <f t="shared" si="11"/>
        <v>-0.04951893129</v>
      </c>
      <c r="AH63" s="34">
        <f t="shared" si="12"/>
        <v>-0.01529901691</v>
      </c>
    </row>
    <row r="64">
      <c r="K64" s="43"/>
      <c r="M64" s="44"/>
      <c r="W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>
      <c r="K65" s="45" t="s">
        <v>27</v>
      </c>
      <c r="L65" s="46"/>
      <c r="M65" s="47">
        <f t="shared" ref="M65:W65" si="70">AVERAGE(M5:M63)</f>
        <v>0.02552017501</v>
      </c>
      <c r="N65" s="47">
        <f t="shared" si="70"/>
        <v>0.0223175842</v>
      </c>
      <c r="O65" s="47">
        <f t="shared" si="70"/>
        <v>0.01341651049</v>
      </c>
      <c r="P65" s="47">
        <f t="shared" si="70"/>
        <v>0.04889903103</v>
      </c>
      <c r="Q65" s="47">
        <f t="shared" si="70"/>
        <v>0.01837536382</v>
      </c>
      <c r="R65" s="47">
        <f t="shared" si="70"/>
        <v>0.01874730426</v>
      </c>
      <c r="S65" s="47">
        <f t="shared" si="70"/>
        <v>0.06282949011</v>
      </c>
      <c r="T65" s="47">
        <f t="shared" si="70"/>
        <v>0.01894899062</v>
      </c>
      <c r="U65" s="47">
        <f t="shared" si="70"/>
        <v>0.011393955</v>
      </c>
      <c r="V65" s="47">
        <f t="shared" si="70"/>
        <v>0.01553545376</v>
      </c>
      <c r="W65" s="47">
        <f t="shared" si="70"/>
        <v>0.01909830508</v>
      </c>
      <c r="X65" s="46"/>
      <c r="Y65" s="47">
        <f t="shared" ref="Y65:AH65" si="71">AVERAGE(Y5:Y63)</f>
        <v>0.006421869922</v>
      </c>
      <c r="Z65" s="47">
        <f t="shared" si="71"/>
        <v>0.00321927911</v>
      </c>
      <c r="AA65" s="47">
        <f t="shared" si="71"/>
        <v>-0.0056817946</v>
      </c>
      <c r="AB65" s="47">
        <f t="shared" si="71"/>
        <v>0.02980072595</v>
      </c>
      <c r="AC65" s="47">
        <f t="shared" si="71"/>
        <v>-0.0007229412615</v>
      </c>
      <c r="AD65" s="47">
        <f t="shared" si="71"/>
        <v>-0.0003510008295</v>
      </c>
      <c r="AE65" s="47">
        <f t="shared" si="71"/>
        <v>0.04373118502</v>
      </c>
      <c r="AF65" s="47">
        <f t="shared" si="71"/>
        <v>-0.0001493144622</v>
      </c>
      <c r="AG65" s="47">
        <f t="shared" si="71"/>
        <v>-0.007704350089</v>
      </c>
      <c r="AH65" s="48">
        <f t="shared" si="71"/>
        <v>-0.003562851322</v>
      </c>
    </row>
    <row r="66">
      <c r="K66" s="49" t="s">
        <v>28</v>
      </c>
      <c r="L66" s="50"/>
      <c r="M66" s="51">
        <f t="shared" ref="M66:V66" si="72">VARP(M5:M63)</f>
        <v>0.008261645843</v>
      </c>
      <c r="N66" s="51">
        <f t="shared" si="72"/>
        <v>0.003943538756</v>
      </c>
      <c r="O66" s="51">
        <f t="shared" si="72"/>
        <v>0.009129840158</v>
      </c>
      <c r="P66" s="51">
        <f t="shared" si="72"/>
        <v>0.02183357121</v>
      </c>
      <c r="Q66" s="51">
        <f t="shared" si="72"/>
        <v>0.005902884368</v>
      </c>
      <c r="R66" s="51">
        <f t="shared" si="72"/>
        <v>0.005989369077</v>
      </c>
      <c r="S66" s="51">
        <f t="shared" si="72"/>
        <v>0.047792069</v>
      </c>
      <c r="T66" s="51">
        <f t="shared" si="72"/>
        <v>0.01432063084</v>
      </c>
      <c r="U66" s="51">
        <f t="shared" si="72"/>
        <v>0.003500789081</v>
      </c>
      <c r="V66" s="51">
        <f t="shared" si="72"/>
        <v>0.01007460414</v>
      </c>
      <c r="W66" s="51"/>
      <c r="X66" s="50"/>
      <c r="Y66" s="51">
        <f t="shared" ref="Y66:AH66" si="73">VARP(Y5:Y63)</f>
        <v>0.009018289966</v>
      </c>
      <c r="Z66" s="51">
        <f t="shared" si="73"/>
        <v>0.004354671061</v>
      </c>
      <c r="AA66" s="51">
        <f t="shared" si="73"/>
        <v>0.009486281671</v>
      </c>
      <c r="AB66" s="51">
        <f t="shared" si="73"/>
        <v>0.02181348557</v>
      </c>
      <c r="AC66" s="51">
        <f t="shared" si="73"/>
        <v>0.006386754629</v>
      </c>
      <c r="AD66" s="51">
        <f t="shared" si="73"/>
        <v>0.006473258505</v>
      </c>
      <c r="AE66" s="51">
        <f t="shared" si="73"/>
        <v>0.0496546324</v>
      </c>
      <c r="AF66" s="51">
        <f t="shared" si="73"/>
        <v>0.01393254905</v>
      </c>
      <c r="AG66" s="51">
        <f t="shared" si="73"/>
        <v>0.003896649391</v>
      </c>
      <c r="AH66" s="52">
        <f t="shared" si="73"/>
        <v>0.01059257136</v>
      </c>
    </row>
    <row r="67">
      <c r="K67" s="53" t="s">
        <v>29</v>
      </c>
      <c r="L67" s="54"/>
      <c r="M67" s="55">
        <f t="shared" ref="M67:V67" si="74">_xlfn.STDEV.P(M5:M63)</f>
        <v>0.09089359627</v>
      </c>
      <c r="N67" s="55">
        <f t="shared" si="74"/>
        <v>0.06279760151</v>
      </c>
      <c r="O67" s="55">
        <f t="shared" si="74"/>
        <v>0.09555019706</v>
      </c>
      <c r="P67" s="55">
        <f t="shared" si="74"/>
        <v>0.1477618733</v>
      </c>
      <c r="Q67" s="55">
        <f t="shared" si="74"/>
        <v>0.07683023082</v>
      </c>
      <c r="R67" s="55">
        <f t="shared" si="74"/>
        <v>0.07739101419</v>
      </c>
      <c r="S67" s="55">
        <f t="shared" si="74"/>
        <v>0.2186139726</v>
      </c>
      <c r="T67" s="55">
        <f t="shared" si="74"/>
        <v>0.1196688382</v>
      </c>
      <c r="U67" s="55">
        <f t="shared" si="74"/>
        <v>0.0591674664</v>
      </c>
      <c r="V67" s="55">
        <f t="shared" si="74"/>
        <v>0.1003723276</v>
      </c>
      <c r="W67" s="56">
        <v>0.0</v>
      </c>
      <c r="X67" s="54"/>
      <c r="Y67" s="55">
        <f t="shared" ref="Y67:AH67" si="75">_xlfn.STDEV.P(Y5:Y63)</f>
        <v>0.09496467747</v>
      </c>
      <c r="Z67" s="55">
        <f t="shared" si="75"/>
        <v>0.06598993151</v>
      </c>
      <c r="AA67" s="55">
        <f t="shared" si="75"/>
        <v>0.09739754448</v>
      </c>
      <c r="AB67" s="55">
        <f t="shared" si="75"/>
        <v>0.1476938914</v>
      </c>
      <c r="AC67" s="55">
        <f t="shared" si="75"/>
        <v>0.07991717355</v>
      </c>
      <c r="AD67" s="55">
        <f t="shared" si="75"/>
        <v>0.08045656285</v>
      </c>
      <c r="AE67" s="55">
        <f t="shared" si="75"/>
        <v>0.2228331941</v>
      </c>
      <c r="AF67" s="55">
        <f t="shared" si="75"/>
        <v>0.1180362192</v>
      </c>
      <c r="AG67" s="55">
        <f t="shared" si="75"/>
        <v>0.06242314788</v>
      </c>
      <c r="AH67" s="57">
        <f t="shared" si="75"/>
        <v>0.1029202184</v>
      </c>
    </row>
    <row r="68">
      <c r="K68" s="43"/>
      <c r="M68" s="44"/>
      <c r="W68" s="44"/>
    </row>
    <row r="69">
      <c r="K69" s="43"/>
      <c r="M69" s="44"/>
      <c r="W69" s="44"/>
    </row>
    <row r="70">
      <c r="A70" s="58"/>
      <c r="B70" s="59" t="s">
        <v>30</v>
      </c>
      <c r="C70" s="60"/>
      <c r="D70" s="60"/>
      <c r="E70" s="60"/>
      <c r="F70" s="60"/>
      <c r="G70" s="60"/>
      <c r="H70" s="60"/>
      <c r="I70" s="60"/>
      <c r="J70" s="60"/>
      <c r="K70" s="61"/>
      <c r="L70" s="62"/>
      <c r="M70" s="63"/>
      <c r="N70" s="62"/>
      <c r="O70" s="62"/>
      <c r="W70" s="44"/>
    </row>
    <row r="71">
      <c r="A71" s="64"/>
      <c r="B71" s="65" t="s">
        <v>16</v>
      </c>
      <c r="C71" s="66" t="s">
        <v>17</v>
      </c>
      <c r="D71" s="66" t="s">
        <v>18</v>
      </c>
      <c r="E71" s="66" t="s">
        <v>19</v>
      </c>
      <c r="F71" s="66" t="s">
        <v>20</v>
      </c>
      <c r="G71" s="66" t="s">
        <v>21</v>
      </c>
      <c r="H71" s="66" t="s">
        <v>22</v>
      </c>
      <c r="I71" s="66" t="s">
        <v>23</v>
      </c>
      <c r="J71" s="66" t="s">
        <v>24</v>
      </c>
      <c r="K71" s="67" t="s">
        <v>25</v>
      </c>
      <c r="M71" s="44"/>
      <c r="W71" s="44"/>
    </row>
    <row r="72">
      <c r="A72" s="68" t="s">
        <v>16</v>
      </c>
      <c r="B72" s="69">
        <f t="shared" ref="B72:C72" si="76">_xlfn.COVARIANCE.P($M$5:$M$63,M$5:M$63)</f>
        <v>0.008261645843</v>
      </c>
      <c r="C72" s="69">
        <f t="shared" si="76"/>
        <v>0.003988124252</v>
      </c>
      <c r="D72" s="69">
        <f>_xlfn.COVARIANCE.P(O5:O63,M5:M63)</f>
        <v>0.005845580669</v>
      </c>
      <c r="E72" s="69">
        <f>_xlfn.COVARIANCE.P($P$5:$P$63,M$5:M$63)</f>
        <v>0.008912706219</v>
      </c>
      <c r="F72" s="69">
        <f>_xlfn.COVARIANCE.P($Q$5:$Q$63,M$5:M$63)</f>
        <v>0.003833334039</v>
      </c>
      <c r="G72" s="69">
        <f>_xlfn.COVARIANCE.P($R$5:$R$63,M$5:M$63)</f>
        <v>0.003852870884</v>
      </c>
      <c r="H72" s="69">
        <f>_xlfn.COVARIANCE.P($S$5:$S$63,M$5:M$63)</f>
        <v>0.01322603487</v>
      </c>
      <c r="I72" s="69">
        <f>_xlfn.COVARIANCE.P($T$5:$T$63,M$5:M$63)</f>
        <v>0.005070897998</v>
      </c>
      <c r="J72" s="69">
        <f>_xlfn.COVARIANCE.P($U$5:$U$63,M$5:M$63)</f>
        <v>0.002738617146</v>
      </c>
      <c r="K72" s="69">
        <f>_xlfn.COVARIANCE.P($V$5:$V$63,M$5:M$63)</f>
        <v>0.002797880757</v>
      </c>
      <c r="M72" s="44"/>
      <c r="W72" s="44"/>
    </row>
    <row r="73">
      <c r="A73" s="68" t="s">
        <v>17</v>
      </c>
      <c r="B73" s="69">
        <f>_xlfn.COVARIANCE.P($O$5:$O$63,M$5:M$63)</f>
        <v>0.005845580669</v>
      </c>
      <c r="C73" s="69">
        <f>_xlfn.COVARIANCE.P($N$5:$N$63,N$5:N$63)</f>
        <v>0.003943538756</v>
      </c>
      <c r="D73" s="69">
        <f>_xlfn.COVARIANCE.P(O5:O63,N5:N63)</f>
        <v>0.004074005195</v>
      </c>
      <c r="E73" s="69">
        <f>_xlfn.COVARIANCE.P($P$5:$P$63,N$5:N$63)</f>
        <v>0.005917950738</v>
      </c>
      <c r="F73" s="69">
        <f>_xlfn.COVARIANCE.P($Q$5:$Q$63,N$5:N$63)</f>
        <v>0.003348388909</v>
      </c>
      <c r="G73" s="69">
        <f>_xlfn.COVARIANCE.P($R$5:$R$63,N$5:N$63)</f>
        <v>0.003381416011</v>
      </c>
      <c r="H73" s="69">
        <f>_xlfn.COVARIANCE.P($S$5:$S$63,N$5:N$63)</f>
        <v>0.007640676772</v>
      </c>
      <c r="I73" s="69">
        <f>_xlfn.COVARIANCE.P($T$5:$T$63,N$5:N$63)</f>
        <v>0.004116976211</v>
      </c>
      <c r="J73" s="69">
        <f>_xlfn.COVARIANCE.P($U$5:$U$63,N$5:N$63)</f>
        <v>0.001861753628</v>
      </c>
      <c r="K73" s="69">
        <f>_xlfn.COVARIANCE.P($V$5:$V$63,N$5:N$63)</f>
        <v>0.001536085638</v>
      </c>
      <c r="M73" s="44"/>
      <c r="W73" s="44"/>
    </row>
    <row r="74">
      <c r="A74" s="68" t="s">
        <v>18</v>
      </c>
      <c r="B74" s="69">
        <f>_xlfn.COVARIANCE.P($N$5:$N$63,M$5:M$63)</f>
        <v>0.003988124252</v>
      </c>
      <c r="C74" s="69">
        <f>_xlfn.COVARIANCE.P($N$5:$N$63,O5:O63)</f>
        <v>0.004074005195</v>
      </c>
      <c r="D74" s="69">
        <f>_xlfn.COVARIANCE.P(O5:O63,O5:O63)</f>
        <v>0.009129840158</v>
      </c>
      <c r="E74" s="69">
        <f>_xlfn.COVARIANCE.P($P$5:$P$63,O$5:O$63)</f>
        <v>0.008561369225</v>
      </c>
      <c r="F74" s="69">
        <f>_xlfn.COVARIANCE.P($Q$5:$Q$63,O$5:O$63)</f>
        <v>0.004783827938</v>
      </c>
      <c r="G74" s="69">
        <f>_xlfn.COVARIANCE.P($R$5:$R$63,O$5:O$63)</f>
        <v>0.004870096151</v>
      </c>
      <c r="H74" s="69">
        <f>_xlfn.COVARIANCE.P($S$5:$S$63,O$5:O$63)</f>
        <v>0.01286993604</v>
      </c>
      <c r="I74" s="69">
        <f>_xlfn.COVARIANCE.P($T$5:$T$63,O$5:O$63)</f>
        <v>0.005740476522</v>
      </c>
      <c r="J74" s="69">
        <f>_xlfn.COVARIANCE.P($U$5:$U$63,O$5:O$63)</f>
        <v>0.002307141019</v>
      </c>
      <c r="K74" s="69">
        <f>_xlfn.COVARIANCE.P($V$5:$V$63,O$5:O$63)</f>
        <v>0.001525915304</v>
      </c>
      <c r="M74" s="44"/>
      <c r="W74" s="44"/>
    </row>
    <row r="75">
      <c r="A75" s="68" t="s">
        <v>19</v>
      </c>
      <c r="B75" s="69">
        <f>_xlfn.COVARIANCE.P(M$5:M$63,P5:P63)</f>
        <v>0.008912706219</v>
      </c>
      <c r="C75" s="69">
        <f>_xlfn.COVARIANCE.P($N$5:$N$63,P5:P63)</f>
        <v>0.005917950738</v>
      </c>
      <c r="D75" s="69">
        <f>_xlfn.COVARIANCE.P($O$5:$O$63,P$5:P$63)</f>
        <v>0.008561369225</v>
      </c>
      <c r="E75" s="69">
        <f>_xlfn.COVARIANCE.P($P$5:$P$63,P$5:P$63)</f>
        <v>0.02183357121</v>
      </c>
      <c r="F75" s="69">
        <f>_xlfn.COVARIANCE.P($Q$5:$Q$63,P$5:P$63)</f>
        <v>0.006498722373</v>
      </c>
      <c r="G75" s="69">
        <f>_xlfn.COVARIANCE.P($R$5:$R$63,P$5:P$63)</f>
        <v>0.006568879724</v>
      </c>
      <c r="H75" s="69">
        <f>_xlfn.COVARIANCE.P($S$5:$S$63,P$5:P$63)</f>
        <v>0.01657372002</v>
      </c>
      <c r="I75" s="69">
        <f>_xlfn.COVARIANCE.P($T$5:$T$63,P$5:P$63)</f>
        <v>0.008949068337</v>
      </c>
      <c r="J75" s="69">
        <f>_xlfn.COVARIANCE.P($U$5:$U$63,P$5:P$63)</f>
        <v>0.003395315612</v>
      </c>
      <c r="K75" s="69">
        <f>_xlfn.COVARIANCE.P($V$5:$V$63,P$5:P$63)</f>
        <v>0.001336280573</v>
      </c>
      <c r="M75" s="44"/>
      <c r="W75" s="44"/>
    </row>
    <row r="76">
      <c r="A76" s="68" t="s">
        <v>20</v>
      </c>
      <c r="B76" s="69">
        <f>_xlfn.COVARIANCE.P(M$5:M$63,Q5:Q63)</f>
        <v>0.003833334039</v>
      </c>
      <c r="C76" s="69">
        <f>_xlfn.COVARIANCE.P($N$5:$N$63,Q5:Q63)</f>
        <v>0.003348388909</v>
      </c>
      <c r="D76" s="69">
        <f>_xlfn.COVARIANCE.P($O$5:$O$63,Q$5:Q$63)</f>
        <v>0.004783827938</v>
      </c>
      <c r="E76" s="69">
        <f>_xlfn.COVARIANCE.P($P$5:$P$63,Q$5:Q$63)</f>
        <v>0.006498722373</v>
      </c>
      <c r="F76" s="69">
        <f>_xlfn.COVARIANCE.P($Q$5:$Q$63,Q$5:Q$63)</f>
        <v>0.005902884368</v>
      </c>
      <c r="G76" s="69">
        <f>_xlfn.COVARIANCE.P($R$5:$R$63,Q$5:Q$63)</f>
        <v>0.005929044036</v>
      </c>
      <c r="H76" s="69">
        <f>_xlfn.COVARIANCE.P($S$5:$S$63,Q$5:Q$63)</f>
        <v>0.007926618234</v>
      </c>
      <c r="I76" s="69">
        <f>_xlfn.COVARIANCE.P($T$5:$T$63,Q$5:Q$63)</f>
        <v>0.004820257414</v>
      </c>
      <c r="J76" s="69">
        <f>_xlfn.COVARIANCE.P($U$5:$U$63,Q$5:Q$63)</f>
        <v>0.00217238462</v>
      </c>
      <c r="K76" s="69">
        <f>_xlfn.COVARIANCE.P($V$5:$V$63,Q$5:Q$63)</f>
        <v>0.001886491912</v>
      </c>
      <c r="M76" s="44"/>
      <c r="W76" s="44"/>
    </row>
    <row r="77">
      <c r="A77" s="68" t="s">
        <v>20</v>
      </c>
      <c r="B77" s="69">
        <f>_xlfn.COVARIANCE.P(M$5:M$63,R5:R63)</f>
        <v>0.003852870884</v>
      </c>
      <c r="C77" s="69">
        <f>_xlfn.COVARIANCE.P($N$5:$N$63,R5:R63)</f>
        <v>0.003381416011</v>
      </c>
      <c r="D77" s="69">
        <f>_xlfn.COVARIANCE.P($O$5:$O$63,R$5:R$63)</f>
        <v>0.004870096151</v>
      </c>
      <c r="E77" s="69">
        <f>_xlfn.COVARIANCE.P($P$5:$P$63,R$5:R$63)</f>
        <v>0.006568879724</v>
      </c>
      <c r="F77" s="69">
        <f>_xlfn.COVARIANCE.P($Q$5:$Q$63,R$5:R$63)</f>
        <v>0.005929044036</v>
      </c>
      <c r="G77" s="69">
        <f>_xlfn.COVARIANCE.P($R$5:$R$63,R$5:R$63)</f>
        <v>0.005989369077</v>
      </c>
      <c r="H77" s="69">
        <f>_xlfn.COVARIANCE.P($S$5:$S$63,R$5:R$63)</f>
        <v>0.008069283123</v>
      </c>
      <c r="I77" s="69">
        <f>_xlfn.COVARIANCE.P($T$5:$T$63,R$5:R$63)</f>
        <v>0.004886904347</v>
      </c>
      <c r="J77" s="69">
        <f>_xlfn.COVARIANCE.P($U$5:$U$63,R$5:R$63)</f>
        <v>0.002198753891</v>
      </c>
      <c r="K77" s="69">
        <f>_xlfn.COVARIANCE.P($V$5:$V$63,R$5:R$63)</f>
        <v>0.001938425923</v>
      </c>
      <c r="M77" s="44"/>
      <c r="W77" s="44"/>
    </row>
    <row r="78">
      <c r="A78" s="68" t="s">
        <v>22</v>
      </c>
      <c r="B78" s="69">
        <f>_xlfn.COVARIANCE.P(M$5:M$63,S5:S63)</f>
        <v>0.01322603487</v>
      </c>
      <c r="C78" s="69">
        <f>_xlfn.COVARIANCE.P($N$5:$N$63,S5:S63)</f>
        <v>0.007640676772</v>
      </c>
      <c r="D78" s="69">
        <f>_xlfn.COVARIANCE.P($O$5:$O$63,S$5:S$63)</f>
        <v>0.01286993604</v>
      </c>
      <c r="E78" s="69">
        <f>_xlfn.COVARIANCE.P($P$5:$P$63,S$5:S$63)</f>
        <v>0.01657372002</v>
      </c>
      <c r="F78" s="69">
        <f>_xlfn.COVARIANCE.P($Q$5:$Q$63,S$5:S$63)</f>
        <v>0.007926618234</v>
      </c>
      <c r="G78" s="69">
        <f>_xlfn.COVARIANCE.P($R$5:$R$63,S$5:S$63)</f>
        <v>0.008069283123</v>
      </c>
      <c r="H78" s="69">
        <f>_xlfn.COVARIANCE.P($S$5:$S$63,S$5:S$63)</f>
        <v>0.047792069</v>
      </c>
      <c r="I78" s="69">
        <f>_xlfn.COVARIANCE.P($T$5:$T$63,S$5:S$63)</f>
        <v>0.008412178876</v>
      </c>
      <c r="J78" s="69">
        <f>_xlfn.COVARIANCE.P($U$5:$U$63,S$5:S$63)</f>
        <v>0.004756598673</v>
      </c>
      <c r="K78" s="69">
        <f>_xlfn.COVARIANCE.P($V$5:$V$63,S$5:S$63)</f>
        <v>0.002414055236</v>
      </c>
      <c r="M78" s="44"/>
      <c r="W78" s="44"/>
    </row>
    <row r="79">
      <c r="A79" s="68" t="s">
        <v>23</v>
      </c>
      <c r="B79" s="69">
        <f>_xlfn.COVARIANCE.P(M$5:M$63,T5:T63)</f>
        <v>0.005070897998</v>
      </c>
      <c r="C79" s="69">
        <f>_xlfn.COVARIANCE.P($N$5:$N$63,T5:T63)</f>
        <v>0.004116976211</v>
      </c>
      <c r="D79" s="69">
        <f>_xlfn.COVARIANCE.P($O$5:$O$63,T$5:T$63)</f>
        <v>0.005740476522</v>
      </c>
      <c r="E79" s="69">
        <f>_xlfn.COVARIANCE.P($P$5:$P$63,T$5:T$63)</f>
        <v>0.008949068337</v>
      </c>
      <c r="F79" s="69">
        <f>_xlfn.COVARIANCE.P($Q$5:$Q$63,T$5:T$63)</f>
        <v>0.004820257414</v>
      </c>
      <c r="G79" s="69">
        <f>_xlfn.COVARIANCE.P($R$5:$R$63,T$5:T$63)</f>
        <v>0.004886904347</v>
      </c>
      <c r="H79" s="69">
        <f>_xlfn.COVARIANCE.P($S$5:$S$63,T$5:T$63)</f>
        <v>0.008412178876</v>
      </c>
      <c r="I79" s="69">
        <f>_xlfn.COVARIANCE.P($T$5:$T$63,T$5:T$63)</f>
        <v>0.01432063084</v>
      </c>
      <c r="J79" s="69">
        <f>_xlfn.COVARIANCE.P($U$5:$U$63,T$5:T$63)</f>
        <v>0.00231670827</v>
      </c>
      <c r="K79" s="69">
        <f>_xlfn.COVARIANCE.P($V$5:$V$63,T$5:T$63)</f>
        <v>0.0005447796466</v>
      </c>
      <c r="M79" s="44"/>
      <c r="W79" s="44"/>
    </row>
    <row r="80">
      <c r="A80" s="68" t="s">
        <v>24</v>
      </c>
      <c r="B80" s="69">
        <f>_xlfn.COVARIANCE.P(M$5:M$63,U5:U63)</f>
        <v>0.002738617146</v>
      </c>
      <c r="C80" s="69">
        <f>_xlfn.COVARIANCE.P($N$5:$N$63,U5:U63)</f>
        <v>0.001861753628</v>
      </c>
      <c r="D80" s="69">
        <f>_xlfn.COVARIANCE.P($O$5:$O$63,U$5:U$63)</f>
        <v>0.002307141019</v>
      </c>
      <c r="E80" s="69">
        <f>_xlfn.COVARIANCE.P($P$5:$P$63,U$5:U$63)</f>
        <v>0.003395315612</v>
      </c>
      <c r="F80" s="69">
        <f>_xlfn.COVARIANCE.P($Q$5:$Q$63,U$5:U$63)</f>
        <v>0.00217238462</v>
      </c>
      <c r="G80" s="69">
        <f>_xlfn.COVARIANCE.P($R$5:$R$63,U$5:U$63)</f>
        <v>0.002198753891</v>
      </c>
      <c r="H80" s="69">
        <f>_xlfn.COVARIANCE.P($S$5:$S$63,U$5:U$63)</f>
        <v>0.004756598673</v>
      </c>
      <c r="I80" s="69">
        <f>_xlfn.COVARIANCE.P($T$5:$T$63,U$5:U$63)</f>
        <v>0.00231670827</v>
      </c>
      <c r="J80" s="69">
        <f>_xlfn.COVARIANCE.P($U$5:$U$63,U$5:U$63)</f>
        <v>0.003500789081</v>
      </c>
      <c r="K80" s="69">
        <f>_xlfn.COVARIANCE.P($V$5:$V$63,U$5:U$63)</f>
        <v>0.003208775628</v>
      </c>
      <c r="M80" s="44"/>
      <c r="W80" s="44"/>
    </row>
    <row r="81">
      <c r="A81" s="70" t="s">
        <v>25</v>
      </c>
      <c r="B81" s="69">
        <f>_xlfn.COVARIANCE.P(M$5:M$63,V5:V63)</f>
        <v>0.002797880757</v>
      </c>
      <c r="C81" s="69">
        <f>_xlfn.COVARIANCE.P($N$5:$N$63,V5:V63)</f>
        <v>0.001536085638</v>
      </c>
      <c r="D81" s="69">
        <f>_xlfn.COVARIANCE.P($O$5:$O$63,V$5:V$63)</f>
        <v>0.001525915304</v>
      </c>
      <c r="E81" s="69">
        <f>_xlfn.COVARIANCE.P($P$5:$P$63,V$5:V$63)</f>
        <v>0.001336280573</v>
      </c>
      <c r="F81" s="69">
        <f>_xlfn.COVARIANCE.P($Q$5:$Q$63,V$5:V$63)</f>
        <v>0.001886491912</v>
      </c>
      <c r="G81" s="69">
        <f>_xlfn.COVARIANCE.P($R$5:$R$63,V$5:V$63)</f>
        <v>0.001938425923</v>
      </c>
      <c r="H81" s="69">
        <f>_xlfn.COVARIANCE.P($S$5:$S$63,V$5:V$63)</f>
        <v>0.002414055236</v>
      </c>
      <c r="I81" s="69">
        <f>_xlfn.COVARIANCE.P($T$5:$T$63,V$5:V$63)</f>
        <v>0.0005447796466</v>
      </c>
      <c r="J81" s="69">
        <f>_xlfn.COVARIANCE.P($U$5:$U$63,V$5:V$63)</f>
        <v>0.003208775628</v>
      </c>
      <c r="K81" s="69">
        <f>_xlfn.COVARIANCE.P($V$5:$V$63,V$5:V$63)</f>
        <v>0.01007460414</v>
      </c>
      <c r="M81" s="44"/>
      <c r="W81" s="44"/>
    </row>
    <row r="82">
      <c r="M82" s="44"/>
      <c r="W82" s="44"/>
    </row>
    <row r="83">
      <c r="A83" s="58"/>
      <c r="B83" s="71" t="s">
        <v>31</v>
      </c>
      <c r="C83" s="60"/>
      <c r="D83" s="60"/>
      <c r="E83" s="60"/>
      <c r="F83" s="60"/>
      <c r="G83" s="60"/>
      <c r="H83" s="60"/>
      <c r="I83" s="60"/>
      <c r="J83" s="60"/>
      <c r="K83" s="61"/>
      <c r="M83" s="44"/>
      <c r="W83" s="44"/>
    </row>
    <row r="84">
      <c r="A84" s="64"/>
      <c r="B84" s="65" t="s">
        <v>16</v>
      </c>
      <c r="C84" s="66" t="s">
        <v>17</v>
      </c>
      <c r="D84" s="66" t="s">
        <v>18</v>
      </c>
      <c r="E84" s="66" t="s">
        <v>19</v>
      </c>
      <c r="F84" s="66" t="s">
        <v>20</v>
      </c>
      <c r="G84" s="66" t="s">
        <v>21</v>
      </c>
      <c r="H84" s="66" t="s">
        <v>22</v>
      </c>
      <c r="I84" s="66" t="s">
        <v>23</v>
      </c>
      <c r="J84" s="66" t="s">
        <v>24</v>
      </c>
      <c r="K84" s="67" t="s">
        <v>25</v>
      </c>
      <c r="M84" s="44"/>
      <c r="W84" s="44"/>
    </row>
    <row r="85">
      <c r="A85" s="68" t="s">
        <v>16</v>
      </c>
      <c r="B85" s="72">
        <f t="shared" ref="B85:K85" si="77">B72/($M$67*M$67)</f>
        <v>1</v>
      </c>
      <c r="C85" s="73">
        <f t="shared" si="77"/>
        <v>0.6987025639</v>
      </c>
      <c r="D85" s="73">
        <f t="shared" si="77"/>
        <v>0.6730739527</v>
      </c>
      <c r="E85" s="73">
        <f t="shared" si="77"/>
        <v>0.6636115193</v>
      </c>
      <c r="F85" s="73">
        <f t="shared" si="77"/>
        <v>0.548922763</v>
      </c>
      <c r="G85" s="73">
        <f t="shared" si="77"/>
        <v>0.5477225614</v>
      </c>
      <c r="H85" s="73">
        <f t="shared" si="77"/>
        <v>0.6656078884</v>
      </c>
      <c r="I85" s="73">
        <f t="shared" si="77"/>
        <v>0.4661981148</v>
      </c>
      <c r="J85" s="73">
        <f t="shared" si="77"/>
        <v>0.5092312687</v>
      </c>
      <c r="K85" s="74">
        <f t="shared" si="77"/>
        <v>0.3066775034</v>
      </c>
      <c r="M85" s="44"/>
      <c r="W85" s="44"/>
    </row>
    <row r="86">
      <c r="A86" s="68" t="s">
        <v>17</v>
      </c>
      <c r="B86" s="75">
        <f t="shared" ref="B86:K86" si="78">B73/($N$67*M$67)</f>
        <v>1.024121101</v>
      </c>
      <c r="C86" s="76">
        <f t="shared" si="78"/>
        <v>1</v>
      </c>
      <c r="D86" s="76">
        <f t="shared" si="78"/>
        <v>0.6789642923</v>
      </c>
      <c r="E86" s="76">
        <f t="shared" si="78"/>
        <v>0.6377726639</v>
      </c>
      <c r="F86" s="76">
        <f t="shared" si="78"/>
        <v>0.6940019651</v>
      </c>
      <c r="G86" s="76">
        <f t="shared" si="78"/>
        <v>0.6957688962</v>
      </c>
      <c r="H86" s="76">
        <f t="shared" si="78"/>
        <v>0.5565585451</v>
      </c>
      <c r="I86" s="76">
        <f t="shared" si="78"/>
        <v>0.5478406149</v>
      </c>
      <c r="J86" s="76">
        <f t="shared" si="78"/>
        <v>0.501067436</v>
      </c>
      <c r="K86" s="77">
        <f t="shared" si="78"/>
        <v>0.2437015979</v>
      </c>
      <c r="M86" s="44"/>
      <c r="W86" s="44"/>
    </row>
    <row r="87">
      <c r="A87" s="68" t="s">
        <v>18</v>
      </c>
      <c r="B87" s="75">
        <f t="shared" ref="B87:K87" si="79">B74/($O$67*M$67)</f>
        <v>0.4592020376</v>
      </c>
      <c r="C87" s="76">
        <f t="shared" si="79"/>
        <v>0.6789642923</v>
      </c>
      <c r="D87" s="76">
        <f t="shared" si="79"/>
        <v>1</v>
      </c>
      <c r="E87" s="76">
        <f t="shared" si="79"/>
        <v>0.6063861198</v>
      </c>
      <c r="F87" s="76">
        <f t="shared" si="79"/>
        <v>0.6516461382</v>
      </c>
      <c r="G87" s="76">
        <f t="shared" si="79"/>
        <v>0.6585904223</v>
      </c>
      <c r="H87" s="76">
        <f t="shared" si="79"/>
        <v>0.6161222397</v>
      </c>
      <c r="I87" s="76">
        <f t="shared" si="79"/>
        <v>0.5020364885</v>
      </c>
      <c r="J87" s="76">
        <f t="shared" si="79"/>
        <v>0.408093409</v>
      </c>
      <c r="K87" s="77">
        <f t="shared" si="79"/>
        <v>0.1591053731</v>
      </c>
      <c r="M87" s="44"/>
      <c r="W87" s="44"/>
    </row>
    <row r="88">
      <c r="A88" s="68" t="s">
        <v>19</v>
      </c>
      <c r="B88" s="75">
        <f t="shared" ref="B88:K88" si="80">B75/($P$67*M$67)</f>
        <v>0.6636115193</v>
      </c>
      <c r="C88" s="76">
        <f t="shared" si="80"/>
        <v>0.6377726639</v>
      </c>
      <c r="D88" s="76">
        <f t="shared" si="80"/>
        <v>0.6063861198</v>
      </c>
      <c r="E88" s="76">
        <f t="shared" si="80"/>
        <v>1</v>
      </c>
      <c r="F88" s="76">
        <f t="shared" si="80"/>
        <v>0.5724445933</v>
      </c>
      <c r="G88" s="76">
        <f t="shared" si="80"/>
        <v>0.5744316803</v>
      </c>
      <c r="H88" s="76">
        <f t="shared" si="80"/>
        <v>0.5130736291</v>
      </c>
      <c r="I88" s="76">
        <f t="shared" si="80"/>
        <v>0.5060976972</v>
      </c>
      <c r="J88" s="76">
        <f t="shared" si="80"/>
        <v>0.3883602653</v>
      </c>
      <c r="K88" s="77">
        <f t="shared" si="80"/>
        <v>0.09009926974</v>
      </c>
      <c r="M88" s="44"/>
      <c r="W88" s="44"/>
    </row>
    <row r="89">
      <c r="A89" s="68" t="s">
        <v>20</v>
      </c>
      <c r="B89" s="75">
        <f t="shared" ref="B89:K89" si="81">B76/($Q$67*M$67)</f>
        <v>0.548922763</v>
      </c>
      <c r="C89" s="76">
        <f t="shared" si="81"/>
        <v>0.6940019651</v>
      </c>
      <c r="D89" s="76">
        <f t="shared" si="81"/>
        <v>0.6516461382</v>
      </c>
      <c r="E89" s="76">
        <f t="shared" si="81"/>
        <v>0.5724445933</v>
      </c>
      <c r="F89" s="76">
        <f t="shared" si="81"/>
        <v>1</v>
      </c>
      <c r="G89" s="76">
        <f t="shared" si="81"/>
        <v>0.9971534587</v>
      </c>
      <c r="H89" s="76">
        <f t="shared" si="81"/>
        <v>0.4719303283</v>
      </c>
      <c r="I89" s="76">
        <f t="shared" si="81"/>
        <v>0.5242724283</v>
      </c>
      <c r="J89" s="76">
        <f t="shared" si="81"/>
        <v>0.4778830301</v>
      </c>
      <c r="K89" s="77">
        <f t="shared" si="81"/>
        <v>0.2446294925</v>
      </c>
      <c r="M89" s="44"/>
      <c r="W89" s="44"/>
    </row>
    <row r="90">
      <c r="A90" s="68" t="s">
        <v>20</v>
      </c>
      <c r="B90" s="75">
        <f t="shared" ref="B90:K90" si="82">B77/($R$67*M$67)</f>
        <v>0.5477225614</v>
      </c>
      <c r="C90" s="76">
        <f t="shared" si="82"/>
        <v>0.6957688962</v>
      </c>
      <c r="D90" s="76">
        <f t="shared" si="82"/>
        <v>0.6585904223</v>
      </c>
      <c r="E90" s="76">
        <f t="shared" si="82"/>
        <v>0.5744316803</v>
      </c>
      <c r="F90" s="76">
        <f t="shared" si="82"/>
        <v>0.9971534587</v>
      </c>
      <c r="G90" s="76">
        <f t="shared" si="82"/>
        <v>1</v>
      </c>
      <c r="H90" s="76">
        <f t="shared" si="82"/>
        <v>0.4769430224</v>
      </c>
      <c r="I90" s="76">
        <f t="shared" si="82"/>
        <v>0.5276697838</v>
      </c>
      <c r="J90" s="76">
        <f t="shared" si="82"/>
        <v>0.4801789418</v>
      </c>
      <c r="K90" s="77">
        <f t="shared" si="82"/>
        <v>0.2495425885</v>
      </c>
      <c r="M90" s="44"/>
      <c r="W90" s="44"/>
    </row>
    <row r="91">
      <c r="A91" s="68" t="s">
        <v>22</v>
      </c>
      <c r="B91" s="75">
        <f t="shared" ref="B91:K91" si="83">B78/($S$67*M$67)</f>
        <v>0.6656078884</v>
      </c>
      <c r="C91" s="76">
        <f t="shared" si="83"/>
        <v>0.5565585451</v>
      </c>
      <c r="D91" s="76">
        <f t="shared" si="83"/>
        <v>0.6161222397</v>
      </c>
      <c r="E91" s="76">
        <f t="shared" si="83"/>
        <v>0.5130736291</v>
      </c>
      <c r="F91" s="76">
        <f t="shared" si="83"/>
        <v>0.4719303283</v>
      </c>
      <c r="G91" s="76">
        <f t="shared" si="83"/>
        <v>0.4769430224</v>
      </c>
      <c r="H91" s="76">
        <f t="shared" si="83"/>
        <v>1</v>
      </c>
      <c r="I91" s="76">
        <f t="shared" si="83"/>
        <v>0.321550736</v>
      </c>
      <c r="J91" s="76">
        <f t="shared" si="83"/>
        <v>0.3677355543</v>
      </c>
      <c r="K91" s="77">
        <f t="shared" si="83"/>
        <v>0.1100158584</v>
      </c>
      <c r="M91" s="44"/>
      <c r="W91" s="44"/>
    </row>
    <row r="92">
      <c r="A92" s="68" t="s">
        <v>23</v>
      </c>
      <c r="B92" s="75">
        <f t="shared" ref="B92:K92" si="84">B79/($T$67*M$67)</f>
        <v>0.4661981148</v>
      </c>
      <c r="C92" s="76">
        <f t="shared" si="84"/>
        <v>0.5478406149</v>
      </c>
      <c r="D92" s="76">
        <f t="shared" si="84"/>
        <v>0.5020364885</v>
      </c>
      <c r="E92" s="76">
        <f t="shared" si="84"/>
        <v>0.5060976972</v>
      </c>
      <c r="F92" s="76">
        <f t="shared" si="84"/>
        <v>0.5242724283</v>
      </c>
      <c r="G92" s="76">
        <f t="shared" si="84"/>
        <v>0.5276697838</v>
      </c>
      <c r="H92" s="76">
        <f t="shared" si="84"/>
        <v>0.321550736</v>
      </c>
      <c r="I92" s="76">
        <f t="shared" si="84"/>
        <v>1</v>
      </c>
      <c r="J92" s="76">
        <f t="shared" si="84"/>
        <v>0.3271954843</v>
      </c>
      <c r="K92" s="77">
        <f t="shared" si="84"/>
        <v>0.04535506604</v>
      </c>
      <c r="M92" s="44"/>
      <c r="W92" s="44"/>
    </row>
    <row r="93">
      <c r="A93" s="68" t="s">
        <v>24</v>
      </c>
      <c r="B93" s="75">
        <f t="shared" ref="B93:K93" si="85">B80/($U$67*M$67)</f>
        <v>0.5092312687</v>
      </c>
      <c r="C93" s="76">
        <f t="shared" si="85"/>
        <v>0.501067436</v>
      </c>
      <c r="D93" s="76">
        <f t="shared" si="85"/>
        <v>0.408093409</v>
      </c>
      <c r="E93" s="76">
        <f t="shared" si="85"/>
        <v>0.3883602653</v>
      </c>
      <c r="F93" s="76">
        <f t="shared" si="85"/>
        <v>0.4778830301</v>
      </c>
      <c r="G93" s="76">
        <f t="shared" si="85"/>
        <v>0.4801789418</v>
      </c>
      <c r="H93" s="76">
        <f t="shared" si="85"/>
        <v>0.3677355543</v>
      </c>
      <c r="I93" s="76">
        <f t="shared" si="85"/>
        <v>0.3271954843</v>
      </c>
      <c r="J93" s="76">
        <f t="shared" si="85"/>
        <v>1</v>
      </c>
      <c r="K93" s="77">
        <f t="shared" si="85"/>
        <v>0.5403092246</v>
      </c>
      <c r="M93" s="44"/>
      <c r="W93" s="44"/>
    </row>
    <row r="94">
      <c r="A94" s="70" t="s">
        <v>25</v>
      </c>
      <c r="B94" s="78">
        <f t="shared" ref="B94:K94" si="86">B81/($V$67*M$67)</f>
        <v>0.3066775034</v>
      </c>
      <c r="C94" s="79">
        <f t="shared" si="86"/>
        <v>0.2437015979</v>
      </c>
      <c r="D94" s="79">
        <f t="shared" si="86"/>
        <v>0.1591053731</v>
      </c>
      <c r="E94" s="79">
        <f t="shared" si="86"/>
        <v>0.09009926974</v>
      </c>
      <c r="F94" s="79">
        <f t="shared" si="86"/>
        <v>0.2446294925</v>
      </c>
      <c r="G94" s="79">
        <f t="shared" si="86"/>
        <v>0.2495425885</v>
      </c>
      <c r="H94" s="79">
        <f t="shared" si="86"/>
        <v>0.1100158584</v>
      </c>
      <c r="I94" s="79">
        <f t="shared" si="86"/>
        <v>0.04535506604</v>
      </c>
      <c r="J94" s="79">
        <f t="shared" si="86"/>
        <v>0.5403092246</v>
      </c>
      <c r="K94" s="80">
        <f t="shared" si="86"/>
        <v>1</v>
      </c>
      <c r="M94" s="44"/>
      <c r="W94" s="44"/>
    </row>
    <row r="95">
      <c r="M95" s="44"/>
      <c r="W95" s="44"/>
    </row>
    <row r="96">
      <c r="A96" s="81" t="s">
        <v>32</v>
      </c>
      <c r="M96" s="44"/>
      <c r="W96" s="44"/>
    </row>
    <row r="97">
      <c r="B97" s="82" t="s">
        <v>33</v>
      </c>
      <c r="C97" s="83"/>
      <c r="D97" s="83"/>
      <c r="E97" s="83"/>
      <c r="F97" s="83"/>
      <c r="G97" s="83"/>
      <c r="H97" s="83"/>
      <c r="I97" s="83"/>
      <c r="J97" s="83"/>
      <c r="K97" s="83"/>
      <c r="M97" s="44"/>
      <c r="W97" s="44"/>
    </row>
    <row r="98">
      <c r="B98" s="65" t="s">
        <v>16</v>
      </c>
      <c r="C98" s="66" t="s">
        <v>17</v>
      </c>
      <c r="D98" s="66" t="s">
        <v>18</v>
      </c>
      <c r="E98" s="66" t="s">
        <v>19</v>
      </c>
      <c r="F98" s="66" t="s">
        <v>20</v>
      </c>
      <c r="G98" s="66" t="s">
        <v>21</v>
      </c>
      <c r="H98" s="66" t="s">
        <v>22</v>
      </c>
      <c r="I98" s="66" t="s">
        <v>23</v>
      </c>
      <c r="J98" s="66" t="s">
        <v>24</v>
      </c>
      <c r="K98" s="84" t="s">
        <v>25</v>
      </c>
      <c r="M98" s="44"/>
      <c r="W98" s="44"/>
    </row>
    <row r="99">
      <c r="B99" s="85">
        <v>0.1</v>
      </c>
      <c r="C99" s="85">
        <v>0.1</v>
      </c>
      <c r="D99" s="85">
        <v>0.1</v>
      </c>
      <c r="E99" s="85">
        <v>0.1</v>
      </c>
      <c r="F99" s="85">
        <v>0.1</v>
      </c>
      <c r="G99" s="85">
        <v>0.1</v>
      </c>
      <c r="H99" s="85">
        <v>0.1</v>
      </c>
      <c r="I99" s="85">
        <v>0.1</v>
      </c>
      <c r="J99" s="85">
        <v>0.1</v>
      </c>
      <c r="K99" s="85">
        <v>0.1</v>
      </c>
      <c r="M99" s="44"/>
      <c r="W99" s="44"/>
    </row>
    <row r="100">
      <c r="A100" s="86" t="s">
        <v>34</v>
      </c>
      <c r="B100" s="87">
        <f>SUM(B99:K99)</f>
        <v>1</v>
      </c>
      <c r="M100" s="44"/>
      <c r="W100" s="44"/>
    </row>
    <row r="101">
      <c r="M101" s="44"/>
      <c r="W101" s="44"/>
    </row>
    <row r="102">
      <c r="M102" s="44"/>
      <c r="W102" s="44"/>
    </row>
    <row r="103">
      <c r="A103" s="88"/>
      <c r="B103" s="89" t="s">
        <v>35</v>
      </c>
      <c r="C103" s="90"/>
      <c r="D103" s="90"/>
      <c r="E103" s="90"/>
      <c r="F103" s="90"/>
      <c r="G103" s="90"/>
      <c r="H103" s="90"/>
      <c r="I103" s="90"/>
      <c r="J103" s="90"/>
      <c r="K103" s="91"/>
      <c r="L103" s="92"/>
      <c r="M103" s="93"/>
      <c r="W103" s="44"/>
    </row>
    <row r="104">
      <c r="A104" s="94"/>
      <c r="B104" s="65" t="s">
        <v>16</v>
      </c>
      <c r="C104" s="66" t="s">
        <v>17</v>
      </c>
      <c r="D104" s="66" t="s">
        <v>18</v>
      </c>
      <c r="E104" s="66" t="s">
        <v>19</v>
      </c>
      <c r="F104" s="66" t="s">
        <v>20</v>
      </c>
      <c r="G104" s="66" t="s">
        <v>21</v>
      </c>
      <c r="H104" s="66" t="s">
        <v>22</v>
      </c>
      <c r="I104" s="66" t="s">
        <v>23</v>
      </c>
      <c r="J104" s="66" t="s">
        <v>24</v>
      </c>
      <c r="K104" s="84" t="s">
        <v>25</v>
      </c>
      <c r="M104" s="44"/>
      <c r="W104" s="44"/>
    </row>
    <row r="105">
      <c r="A105" s="95" t="s">
        <v>16</v>
      </c>
      <c r="B105" s="96">
        <f t="shared" ref="B105:K105" si="87">$B$99*B$99*B72</f>
        <v>0.00008261645843</v>
      </c>
      <c r="C105" s="96">
        <f t="shared" si="87"/>
        <v>0.00003988124252</v>
      </c>
      <c r="D105" s="96">
        <f t="shared" si="87"/>
        <v>0.00005845580669</v>
      </c>
      <c r="E105" s="96">
        <f t="shared" si="87"/>
        <v>0.00008912706219</v>
      </c>
      <c r="F105" s="96">
        <f t="shared" si="87"/>
        <v>0.00003833334039</v>
      </c>
      <c r="G105" s="96">
        <f t="shared" si="87"/>
        <v>0.00003852870884</v>
      </c>
      <c r="H105" s="96">
        <f t="shared" si="87"/>
        <v>0.0001322603487</v>
      </c>
      <c r="I105" s="96">
        <f t="shared" si="87"/>
        <v>0.00005070897998</v>
      </c>
      <c r="J105" s="96">
        <f t="shared" si="87"/>
        <v>0.00002738617146</v>
      </c>
      <c r="K105" s="96">
        <f t="shared" si="87"/>
        <v>0.00002797880757</v>
      </c>
      <c r="M105" s="44"/>
      <c r="W105" s="44"/>
    </row>
    <row r="106">
      <c r="A106" s="95" t="s">
        <v>17</v>
      </c>
      <c r="B106" s="96">
        <f t="shared" ref="B106:K106" si="88">$C$99*B$99*B73</f>
        <v>0.00005845580669</v>
      </c>
      <c r="C106" s="96">
        <f t="shared" si="88"/>
        <v>0.00003943538756</v>
      </c>
      <c r="D106" s="96">
        <f t="shared" si="88"/>
        <v>0.00004074005195</v>
      </c>
      <c r="E106" s="96">
        <f t="shared" si="88"/>
        <v>0.00005917950738</v>
      </c>
      <c r="F106" s="96">
        <f t="shared" si="88"/>
        <v>0.00003348388909</v>
      </c>
      <c r="G106" s="96">
        <f t="shared" si="88"/>
        <v>0.00003381416011</v>
      </c>
      <c r="H106" s="96">
        <f t="shared" si="88"/>
        <v>0.00007640676772</v>
      </c>
      <c r="I106" s="96">
        <f t="shared" si="88"/>
        <v>0.00004116976211</v>
      </c>
      <c r="J106" s="96">
        <f t="shared" si="88"/>
        <v>0.00001861753628</v>
      </c>
      <c r="K106" s="96">
        <f t="shared" si="88"/>
        <v>0.00001536085638</v>
      </c>
      <c r="M106" s="44"/>
      <c r="W106" s="44"/>
    </row>
    <row r="107">
      <c r="A107" s="95" t="s">
        <v>18</v>
      </c>
      <c r="B107" s="96">
        <f>$D$99*B$99*B74</f>
        <v>0.00003988124252</v>
      </c>
      <c r="C107" s="96">
        <f t="shared" ref="C107:K107" si="89">$B$99*C$99*C74</f>
        <v>0.00004074005195</v>
      </c>
      <c r="D107" s="96">
        <f t="shared" si="89"/>
        <v>0.00009129840158</v>
      </c>
      <c r="E107" s="96">
        <f t="shared" si="89"/>
        <v>0.00008561369225</v>
      </c>
      <c r="F107" s="96">
        <f t="shared" si="89"/>
        <v>0.00004783827938</v>
      </c>
      <c r="G107" s="96">
        <f t="shared" si="89"/>
        <v>0.00004870096151</v>
      </c>
      <c r="H107" s="96">
        <f t="shared" si="89"/>
        <v>0.0001286993604</v>
      </c>
      <c r="I107" s="96">
        <f t="shared" si="89"/>
        <v>0.00005740476522</v>
      </c>
      <c r="J107" s="96">
        <f t="shared" si="89"/>
        <v>0.00002307141019</v>
      </c>
      <c r="K107" s="96">
        <f t="shared" si="89"/>
        <v>0.00001525915304</v>
      </c>
      <c r="M107" s="44"/>
      <c r="W107" s="44"/>
    </row>
    <row r="108">
      <c r="A108" s="95" t="s">
        <v>19</v>
      </c>
      <c r="B108" s="96">
        <f>$E$99*B$99*B75</f>
        <v>0.00008912706219</v>
      </c>
      <c r="C108" s="96">
        <f t="shared" ref="C108:K108" si="90">$B$99*C$99*C75</f>
        <v>0.00005917950738</v>
      </c>
      <c r="D108" s="96">
        <f t="shared" si="90"/>
        <v>0.00008561369225</v>
      </c>
      <c r="E108" s="96">
        <f t="shared" si="90"/>
        <v>0.0002183357121</v>
      </c>
      <c r="F108" s="96">
        <f t="shared" si="90"/>
        <v>0.00006498722373</v>
      </c>
      <c r="G108" s="96">
        <f t="shared" si="90"/>
        <v>0.00006568879724</v>
      </c>
      <c r="H108" s="96">
        <f t="shared" si="90"/>
        <v>0.0001657372002</v>
      </c>
      <c r="I108" s="96">
        <f t="shared" si="90"/>
        <v>0.00008949068337</v>
      </c>
      <c r="J108" s="96">
        <f t="shared" si="90"/>
        <v>0.00003395315612</v>
      </c>
      <c r="K108" s="96">
        <f t="shared" si="90"/>
        <v>0.00001336280573</v>
      </c>
      <c r="M108" s="44"/>
      <c r="W108" s="44"/>
    </row>
    <row r="109">
      <c r="A109" s="95" t="s">
        <v>20</v>
      </c>
      <c r="B109" s="96">
        <f>$F$99*B$99*B76</f>
        <v>0.00003833334039</v>
      </c>
      <c r="C109" s="96">
        <f t="shared" ref="C109:K109" si="91">$B$99*C$99*C76</f>
        <v>0.00003348388909</v>
      </c>
      <c r="D109" s="96">
        <f t="shared" si="91"/>
        <v>0.00004783827938</v>
      </c>
      <c r="E109" s="96">
        <f t="shared" si="91"/>
        <v>0.00006498722373</v>
      </c>
      <c r="F109" s="96">
        <f t="shared" si="91"/>
        <v>0.00005902884368</v>
      </c>
      <c r="G109" s="96">
        <f t="shared" si="91"/>
        <v>0.00005929044036</v>
      </c>
      <c r="H109" s="96">
        <f t="shared" si="91"/>
        <v>0.00007926618234</v>
      </c>
      <c r="I109" s="96">
        <f t="shared" si="91"/>
        <v>0.00004820257414</v>
      </c>
      <c r="J109" s="96">
        <f t="shared" si="91"/>
        <v>0.0000217238462</v>
      </c>
      <c r="K109" s="96">
        <f t="shared" si="91"/>
        <v>0.00001886491912</v>
      </c>
      <c r="M109" s="44"/>
      <c r="W109" s="44"/>
    </row>
    <row r="110">
      <c r="A110" s="95" t="s">
        <v>20</v>
      </c>
      <c r="B110" s="96">
        <f>$G$99*B$99*B77</f>
        <v>0.00003852870884</v>
      </c>
      <c r="C110" s="96">
        <f t="shared" ref="C110:K110" si="92">$B$99*C$99*C77</f>
        <v>0.00003381416011</v>
      </c>
      <c r="D110" s="96">
        <f t="shared" si="92"/>
        <v>0.00004870096151</v>
      </c>
      <c r="E110" s="96">
        <f t="shared" si="92"/>
        <v>0.00006568879724</v>
      </c>
      <c r="F110" s="96">
        <f t="shared" si="92"/>
        <v>0.00005929044036</v>
      </c>
      <c r="G110" s="96">
        <f t="shared" si="92"/>
        <v>0.00005989369077</v>
      </c>
      <c r="H110" s="96">
        <f t="shared" si="92"/>
        <v>0.00008069283123</v>
      </c>
      <c r="I110" s="96">
        <f t="shared" si="92"/>
        <v>0.00004886904347</v>
      </c>
      <c r="J110" s="96">
        <f t="shared" si="92"/>
        <v>0.00002198753891</v>
      </c>
      <c r="K110" s="96">
        <f t="shared" si="92"/>
        <v>0.00001938425923</v>
      </c>
      <c r="M110" s="44"/>
      <c r="W110" s="44"/>
    </row>
    <row r="111">
      <c r="A111" s="95" t="s">
        <v>22</v>
      </c>
      <c r="B111" s="96">
        <f>$H$99*B$99*B78</f>
        <v>0.0001322603487</v>
      </c>
      <c r="C111" s="96">
        <f t="shared" ref="C111:K111" si="93">$B$99*C$99*C78</f>
        <v>0.00007640676772</v>
      </c>
      <c r="D111" s="96">
        <f t="shared" si="93"/>
        <v>0.0001286993604</v>
      </c>
      <c r="E111" s="96">
        <f t="shared" si="93"/>
        <v>0.0001657372002</v>
      </c>
      <c r="F111" s="96">
        <f t="shared" si="93"/>
        <v>0.00007926618234</v>
      </c>
      <c r="G111" s="96">
        <f t="shared" si="93"/>
        <v>0.00008069283123</v>
      </c>
      <c r="H111" s="96">
        <f t="shared" si="93"/>
        <v>0.00047792069</v>
      </c>
      <c r="I111" s="96">
        <f t="shared" si="93"/>
        <v>0.00008412178876</v>
      </c>
      <c r="J111" s="96">
        <f t="shared" si="93"/>
        <v>0.00004756598673</v>
      </c>
      <c r="K111" s="96">
        <f t="shared" si="93"/>
        <v>0.00002414055236</v>
      </c>
      <c r="M111" s="44"/>
      <c r="W111" s="44"/>
    </row>
    <row r="112">
      <c r="A112" s="95" t="s">
        <v>23</v>
      </c>
      <c r="B112" s="96">
        <f>$I$99*B$99*B79</f>
        <v>0.00005070897998</v>
      </c>
      <c r="C112" s="96">
        <f t="shared" ref="C112:K112" si="94">$B$99*C$99*C79</f>
        <v>0.00004116976211</v>
      </c>
      <c r="D112" s="96">
        <f t="shared" si="94"/>
        <v>0.00005740476522</v>
      </c>
      <c r="E112" s="96">
        <f t="shared" si="94"/>
        <v>0.00008949068337</v>
      </c>
      <c r="F112" s="96">
        <f t="shared" si="94"/>
        <v>0.00004820257414</v>
      </c>
      <c r="G112" s="96">
        <f t="shared" si="94"/>
        <v>0.00004886904347</v>
      </c>
      <c r="H112" s="96">
        <f t="shared" si="94"/>
        <v>0.00008412178876</v>
      </c>
      <c r="I112" s="96">
        <f t="shared" si="94"/>
        <v>0.0001432063084</v>
      </c>
      <c r="J112" s="96">
        <f t="shared" si="94"/>
        <v>0.0000231670827</v>
      </c>
      <c r="K112" s="96">
        <f t="shared" si="94"/>
        <v>0.000005447796466</v>
      </c>
      <c r="M112" s="44"/>
      <c r="W112" s="44"/>
    </row>
    <row r="113">
      <c r="A113" s="95" t="s">
        <v>24</v>
      </c>
      <c r="B113" s="96">
        <f>$J$99*B$99*B80</f>
        <v>0.00002738617146</v>
      </c>
      <c r="C113" s="96">
        <f t="shared" ref="C113:K113" si="95">$B$99*C$99*C80</f>
        <v>0.00001861753628</v>
      </c>
      <c r="D113" s="96">
        <f t="shared" si="95"/>
        <v>0.00002307141019</v>
      </c>
      <c r="E113" s="96">
        <f t="shared" si="95"/>
        <v>0.00003395315612</v>
      </c>
      <c r="F113" s="96">
        <f t="shared" si="95"/>
        <v>0.0000217238462</v>
      </c>
      <c r="G113" s="96">
        <f t="shared" si="95"/>
        <v>0.00002198753891</v>
      </c>
      <c r="H113" s="96">
        <f t="shared" si="95"/>
        <v>0.00004756598673</v>
      </c>
      <c r="I113" s="96">
        <f t="shared" si="95"/>
        <v>0.0000231670827</v>
      </c>
      <c r="J113" s="96">
        <f t="shared" si="95"/>
        <v>0.00003500789081</v>
      </c>
      <c r="K113" s="96">
        <f t="shared" si="95"/>
        <v>0.00003208775628</v>
      </c>
      <c r="M113" s="44"/>
      <c r="W113" s="44"/>
    </row>
    <row r="114">
      <c r="A114" s="97" t="s">
        <v>25</v>
      </c>
      <c r="B114" s="96">
        <f>$K$99*B$99*B81</f>
        <v>0.00002797880757</v>
      </c>
      <c r="C114" s="96">
        <f t="shared" ref="C114:K114" si="96">$B$99*C$99*C81</f>
        <v>0.00001536085638</v>
      </c>
      <c r="D114" s="96">
        <f t="shared" si="96"/>
        <v>0.00001525915304</v>
      </c>
      <c r="E114" s="96">
        <f t="shared" si="96"/>
        <v>0.00001336280573</v>
      </c>
      <c r="F114" s="96">
        <f t="shared" si="96"/>
        <v>0.00001886491912</v>
      </c>
      <c r="G114" s="96">
        <f t="shared" si="96"/>
        <v>0.00001938425923</v>
      </c>
      <c r="H114" s="96">
        <f t="shared" si="96"/>
        <v>0.00002414055236</v>
      </c>
      <c r="I114" s="96">
        <f t="shared" si="96"/>
        <v>0.000005447796466</v>
      </c>
      <c r="J114" s="96">
        <f t="shared" si="96"/>
        <v>0.00003208775628</v>
      </c>
      <c r="K114" s="96">
        <f t="shared" si="96"/>
        <v>0.0001007460414</v>
      </c>
      <c r="M114" s="44"/>
      <c r="W114" s="44"/>
    </row>
    <row r="115">
      <c r="A115" s="98"/>
      <c r="B115" s="99"/>
      <c r="M115" s="44"/>
      <c r="W115" s="44"/>
    </row>
    <row r="116">
      <c r="A116" s="100" t="s">
        <v>36</v>
      </c>
      <c r="B116" s="101">
        <f>SUM(B105:K114)</f>
        <v>0.005859595597</v>
      </c>
      <c r="M116" s="44"/>
      <c r="W116" s="44"/>
    </row>
    <row r="117">
      <c r="A117" s="102" t="s">
        <v>37</v>
      </c>
      <c r="B117" s="44">
        <f>SUMPRODUCT(B99:K99*Y65:AH65)</f>
        <v>0.006500080744</v>
      </c>
      <c r="M117" s="44"/>
      <c r="W117" s="44"/>
    </row>
    <row r="118">
      <c r="A118" s="102" t="s">
        <v>38</v>
      </c>
      <c r="B118" s="103">
        <f>SQRT(SUM(B105:K114))</f>
        <v>0.07654799538</v>
      </c>
      <c r="M118" s="44"/>
      <c r="W118" s="44"/>
    </row>
    <row r="119">
      <c r="A119" s="102" t="s">
        <v>39</v>
      </c>
      <c r="B119" s="104">
        <f>B117/B118</f>
        <v>0.0849151008</v>
      </c>
      <c r="C119" s="105" t="s">
        <v>40</v>
      </c>
      <c r="M119" s="44"/>
      <c r="W119" s="44"/>
    </row>
    <row r="120">
      <c r="A120" s="106"/>
      <c r="M120" s="44"/>
      <c r="W120" s="44"/>
    </row>
    <row r="121">
      <c r="A121" s="102" t="s">
        <v>41</v>
      </c>
      <c r="B121" s="44">
        <f>SUMPRODUCT(B99:K99,M65:V65)</f>
        <v>0.02559838583</v>
      </c>
      <c r="M121" s="44"/>
      <c r="W121" s="44"/>
    </row>
    <row r="12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8"/>
      <c r="N122" s="107"/>
      <c r="O122" s="107"/>
      <c r="P122" s="107"/>
      <c r="Q122" s="107"/>
      <c r="R122" s="107"/>
      <c r="S122" s="107"/>
      <c r="T122" s="107"/>
      <c r="U122" s="107"/>
      <c r="V122" s="107"/>
      <c r="W122" s="109"/>
      <c r="X122" s="110"/>
      <c r="Y122" s="110"/>
      <c r="Z122" s="110"/>
      <c r="AA122" s="110"/>
    </row>
    <row r="123" hidden="1">
      <c r="A123" s="111" t="s">
        <v>42</v>
      </c>
      <c r="M123" s="44"/>
      <c r="W123" s="44"/>
    </row>
    <row r="124" hidden="1">
      <c r="A124" s="112"/>
      <c r="B124" s="89" t="s">
        <v>33</v>
      </c>
      <c r="C124" s="90"/>
      <c r="D124" s="90"/>
      <c r="E124" s="90"/>
      <c r="F124" s="90"/>
      <c r="G124" s="90"/>
      <c r="H124" s="90"/>
      <c r="I124" s="90"/>
      <c r="J124" s="90"/>
      <c r="K124" s="91"/>
      <c r="M124" s="44"/>
      <c r="W124" s="44"/>
    </row>
    <row r="125" hidden="1">
      <c r="A125" s="113"/>
      <c r="B125" s="65" t="s">
        <v>16</v>
      </c>
      <c r="C125" s="66" t="s">
        <v>17</v>
      </c>
      <c r="D125" s="66" t="s">
        <v>18</v>
      </c>
      <c r="E125" s="66" t="s">
        <v>19</v>
      </c>
      <c r="F125" s="66" t="s">
        <v>20</v>
      </c>
      <c r="G125" s="66" t="s">
        <v>21</v>
      </c>
      <c r="H125" s="66" t="s">
        <v>22</v>
      </c>
      <c r="I125" s="66" t="s">
        <v>23</v>
      </c>
      <c r="J125" s="66" t="s">
        <v>24</v>
      </c>
      <c r="K125" s="84" t="s">
        <v>25</v>
      </c>
      <c r="M125" s="44"/>
      <c r="W125" s="44"/>
    </row>
    <row r="126" hidden="1">
      <c r="A126" s="113"/>
      <c r="B126" s="87">
        <v>0.1</v>
      </c>
      <c r="C126" s="87">
        <v>0.1</v>
      </c>
      <c r="D126" s="87">
        <v>0.1</v>
      </c>
      <c r="E126" s="87">
        <v>0.1</v>
      </c>
      <c r="F126" s="87">
        <v>0.1</v>
      </c>
      <c r="G126" s="87">
        <v>0.1</v>
      </c>
      <c r="H126" s="87">
        <v>0.1</v>
      </c>
      <c r="I126" s="87">
        <v>0.1</v>
      </c>
      <c r="J126" s="87">
        <v>0.1</v>
      </c>
      <c r="K126" s="87">
        <v>0.1</v>
      </c>
      <c r="M126" s="44"/>
      <c r="W126" s="44"/>
    </row>
    <row r="127" hidden="1">
      <c r="A127" s="114" t="s">
        <v>34</v>
      </c>
      <c r="B127" s="115">
        <f>SUM(B126:K126)</f>
        <v>1</v>
      </c>
      <c r="C127" s="116"/>
      <c r="D127" s="116"/>
      <c r="E127" s="116"/>
      <c r="F127" s="116"/>
      <c r="G127" s="116"/>
      <c r="H127" s="116"/>
      <c r="I127" s="116"/>
      <c r="J127" s="116"/>
      <c r="K127" s="117"/>
      <c r="M127" s="44"/>
      <c r="W127" s="44"/>
    </row>
    <row r="128" hidden="1">
      <c r="M128" s="44"/>
      <c r="W128" s="44"/>
    </row>
    <row r="129" hidden="1">
      <c r="M129" s="44"/>
      <c r="W129" s="44"/>
    </row>
    <row r="130" hidden="1">
      <c r="A130" s="118"/>
      <c r="B130" s="119" t="s">
        <v>35</v>
      </c>
      <c r="C130" s="5"/>
      <c r="D130" s="5"/>
      <c r="E130" s="5"/>
      <c r="F130" s="5"/>
      <c r="G130" s="5"/>
      <c r="H130" s="5"/>
      <c r="I130" s="5"/>
      <c r="J130" s="5"/>
      <c r="K130" s="8"/>
      <c r="M130" s="44"/>
      <c r="W130" s="44"/>
    </row>
    <row r="131" hidden="1">
      <c r="A131" s="120"/>
      <c r="B131" s="4" t="s">
        <v>16</v>
      </c>
      <c r="C131" s="121" t="s">
        <v>17</v>
      </c>
      <c r="D131" s="121" t="s">
        <v>18</v>
      </c>
      <c r="E131" s="121" t="s">
        <v>19</v>
      </c>
      <c r="F131" s="121" t="s">
        <v>20</v>
      </c>
      <c r="G131" s="121" t="s">
        <v>21</v>
      </c>
      <c r="H131" s="121" t="s">
        <v>22</v>
      </c>
      <c r="I131" s="121" t="s">
        <v>23</v>
      </c>
      <c r="J131" s="121" t="s">
        <v>24</v>
      </c>
      <c r="K131" s="122" t="s">
        <v>25</v>
      </c>
      <c r="M131" s="44"/>
      <c r="W131" s="44"/>
    </row>
    <row r="132" hidden="1">
      <c r="A132" s="95" t="s">
        <v>16</v>
      </c>
      <c r="B132" s="76">
        <f>$B$126*$B$126*B72</f>
        <v>0.00008261645843</v>
      </c>
      <c r="C132" s="76">
        <f>$B$126*$C$126*C72</f>
        <v>0.00003988124252</v>
      </c>
      <c r="D132" s="76">
        <f>$B$126*$D$126*D72</f>
        <v>0.00005845580669</v>
      </c>
      <c r="E132" s="76">
        <f>$B$126*$E$126*E72</f>
        <v>0.00008912706219</v>
      </c>
      <c r="F132" s="76">
        <f>$B$126*$F$126*F72</f>
        <v>0.00003833334039</v>
      </c>
      <c r="G132" s="76">
        <f>$B$126*$G$126*G72</f>
        <v>0.00003852870884</v>
      </c>
      <c r="H132" s="76">
        <f>$B$126*$H$126*H72</f>
        <v>0.0001322603487</v>
      </c>
      <c r="I132" s="76">
        <f>$B$126*$I$126*I72</f>
        <v>0.00005070897998</v>
      </c>
      <c r="J132" s="76">
        <f>$B$126*$J$126*J72</f>
        <v>0.00002738617146</v>
      </c>
      <c r="K132" s="77">
        <f>$B$126*$K$126*K72</f>
        <v>0.00002797880757</v>
      </c>
      <c r="M132" s="44"/>
      <c r="W132" s="44"/>
    </row>
    <row r="133" hidden="1">
      <c r="A133" s="95" t="s">
        <v>17</v>
      </c>
      <c r="B133" s="76">
        <f>$C$126*$B$126*B72</f>
        <v>0.00008261645843</v>
      </c>
      <c r="C133" s="76">
        <f>$C$126*$C$126*C73</f>
        <v>0.00003943538756</v>
      </c>
      <c r="D133" s="76">
        <f>$C$126*$D$126*D73</f>
        <v>0.00004074005195</v>
      </c>
      <c r="E133" s="76">
        <f>$C$126*$E$126*E73</f>
        <v>0.00005917950738</v>
      </c>
      <c r="F133" s="76">
        <f>$C$126*$F$126*F73</f>
        <v>0.00003348388909</v>
      </c>
      <c r="G133" s="76">
        <f>$C$126*$G$126*G73</f>
        <v>0.00003381416011</v>
      </c>
      <c r="H133" s="76">
        <f>$C$126*$H$126*H73</f>
        <v>0.00007640676772</v>
      </c>
      <c r="I133" s="76">
        <f>$C$126*$I$126*I73</f>
        <v>0.00004116976211</v>
      </c>
      <c r="J133" s="76">
        <f>$C$126*$J$126*J73</f>
        <v>0.00001861753628</v>
      </c>
      <c r="K133" s="77">
        <f>$C$126*$K$126*K73</f>
        <v>0.00001536085638</v>
      </c>
      <c r="M133" s="44"/>
      <c r="W133" s="44"/>
    </row>
    <row r="134" hidden="1">
      <c r="A134" s="95" t="s">
        <v>18</v>
      </c>
      <c r="B134" s="76">
        <f>$D$126*$B$126*B74</f>
        <v>0.00003988124252</v>
      </c>
      <c r="C134" s="76">
        <f>$D$126*$C$126*C74</f>
        <v>0.00004074005195</v>
      </c>
      <c r="D134" s="76">
        <f>$D$126*$D$126*D74</f>
        <v>0.00009129840158</v>
      </c>
      <c r="E134" s="76">
        <f>$D$126*$E$126*E74</f>
        <v>0.00008561369225</v>
      </c>
      <c r="F134" s="76">
        <f>$D$126*$F$126*F74</f>
        <v>0.00004783827938</v>
      </c>
      <c r="G134" s="76">
        <f>$D$126*$G$126*G74</f>
        <v>0.00004870096151</v>
      </c>
      <c r="H134" s="76">
        <f>$D$126*$H$126*H74</f>
        <v>0.0001286993604</v>
      </c>
      <c r="I134" s="76">
        <f>$D$126*$I$126*I74</f>
        <v>0.00005740476522</v>
      </c>
      <c r="J134" s="76">
        <f>$D$126*$J$126*J74</f>
        <v>0.00002307141019</v>
      </c>
      <c r="K134" s="77">
        <f>$D$126*$K$126*K74</f>
        <v>0.00001525915304</v>
      </c>
      <c r="M134" s="44"/>
      <c r="W134" s="44"/>
    </row>
    <row r="135" hidden="1">
      <c r="A135" s="95" t="s">
        <v>19</v>
      </c>
      <c r="B135" s="76">
        <f>$E$126*$B$126*B75</f>
        <v>0.00008912706219</v>
      </c>
      <c r="C135" s="76">
        <f>$E$126*$C$126*C75</f>
        <v>0.00005917950738</v>
      </c>
      <c r="D135" s="76">
        <f>$E$126*$D$126*D75</f>
        <v>0.00008561369225</v>
      </c>
      <c r="E135" s="76">
        <f>$E$126*$E$126*E75</f>
        <v>0.0002183357121</v>
      </c>
      <c r="F135" s="76">
        <f>$E$126*$F$126*F75</f>
        <v>0.00006498722373</v>
      </c>
      <c r="G135" s="76">
        <f>$E$126*$G$126*G75</f>
        <v>0.00006568879724</v>
      </c>
      <c r="H135" s="76">
        <f>$E$126*$H$126*H75</f>
        <v>0.0001657372002</v>
      </c>
      <c r="I135" s="76">
        <f>$E$126*$I$126*I75</f>
        <v>0.00008949068337</v>
      </c>
      <c r="J135" s="76">
        <f>$E$126*$J$126*J75</f>
        <v>0.00003395315612</v>
      </c>
      <c r="K135" s="77">
        <f>$E$126*$K$126*K75</f>
        <v>0.00001336280573</v>
      </c>
      <c r="M135" s="44"/>
      <c r="W135" s="44"/>
    </row>
    <row r="136" hidden="1">
      <c r="A136" s="95" t="s">
        <v>20</v>
      </c>
      <c r="B136" s="76">
        <f>$F$126*$B$126*B76</f>
        <v>0.00003833334039</v>
      </c>
      <c r="C136" s="76">
        <f>$F$126*$C$126*C76</f>
        <v>0.00003348388909</v>
      </c>
      <c r="D136" s="76">
        <f>$F$126*$D$126*D76</f>
        <v>0.00004783827938</v>
      </c>
      <c r="E136" s="76">
        <f>$F$126*$E$126*E76</f>
        <v>0.00006498722373</v>
      </c>
      <c r="F136" s="76">
        <f>$F$126*$F$126*F76</f>
        <v>0.00005902884368</v>
      </c>
      <c r="G136" s="76">
        <f>$F$126*$G$126*G76</f>
        <v>0.00005929044036</v>
      </c>
      <c r="H136" s="76">
        <f>$F$126*$H$126*H76</f>
        <v>0.00007926618234</v>
      </c>
      <c r="I136" s="76">
        <f>$F$126*$I$126*I76</f>
        <v>0.00004820257414</v>
      </c>
      <c r="J136" s="76">
        <f>$F$126*$J$126*J76</f>
        <v>0.0000217238462</v>
      </c>
      <c r="K136" s="77">
        <f>$F$126*$K$126*K76</f>
        <v>0.00001886491912</v>
      </c>
      <c r="M136" s="44"/>
      <c r="W136" s="44"/>
    </row>
    <row r="137" hidden="1">
      <c r="A137" s="95" t="s">
        <v>20</v>
      </c>
      <c r="B137" s="76">
        <f>$G$126*$B$126*B77</f>
        <v>0.00003852870884</v>
      </c>
      <c r="C137" s="76">
        <f>$G$126*$C$126*C77</f>
        <v>0.00003381416011</v>
      </c>
      <c r="D137" s="76">
        <f>$G$126*$D$126*D77</f>
        <v>0.00004870096151</v>
      </c>
      <c r="E137" s="76">
        <f>$G$126*$E$126*E77</f>
        <v>0.00006568879724</v>
      </c>
      <c r="F137" s="76">
        <f>$G$126*$F$126*F77</f>
        <v>0.00005929044036</v>
      </c>
      <c r="G137" s="76">
        <f>$G$126*$G$126*G77</f>
        <v>0.00005989369077</v>
      </c>
      <c r="H137" s="76">
        <f>$G$126*$H$126*H77</f>
        <v>0.00008069283123</v>
      </c>
      <c r="I137" s="76">
        <f>$G$126*$I$126*I77</f>
        <v>0.00004886904347</v>
      </c>
      <c r="J137" s="76">
        <f>$G$126*$J$126*J77</f>
        <v>0.00002198753891</v>
      </c>
      <c r="K137" s="77">
        <f>$G$126*$K$126*K77</f>
        <v>0.00001938425923</v>
      </c>
      <c r="M137" s="44"/>
      <c r="W137" s="44"/>
    </row>
    <row r="138" hidden="1">
      <c r="A138" s="95" t="s">
        <v>22</v>
      </c>
      <c r="B138" s="76">
        <f>$H$126*$B$126*B78</f>
        <v>0.0001322603487</v>
      </c>
      <c r="C138" s="76">
        <f>$H$126*$C$126*C78</f>
        <v>0.00007640676772</v>
      </c>
      <c r="D138" s="76">
        <f>$H$126*$D$126*D78</f>
        <v>0.0001286993604</v>
      </c>
      <c r="E138" s="76">
        <f>$H$126*$E$126*E78</f>
        <v>0.0001657372002</v>
      </c>
      <c r="F138" s="76">
        <f>$H$126*$F$126*F78</f>
        <v>0.00007926618234</v>
      </c>
      <c r="G138" s="76">
        <f>$H$126*$G$126*G78</f>
        <v>0.00008069283123</v>
      </c>
      <c r="H138" s="76">
        <f>$H$126*$H$126*H78</f>
        <v>0.00047792069</v>
      </c>
      <c r="I138" s="76">
        <f>$H$126*$I$126*I78</f>
        <v>0.00008412178876</v>
      </c>
      <c r="J138" s="76">
        <f>$H$126*$J$126*J78</f>
        <v>0.00004756598673</v>
      </c>
      <c r="K138" s="77">
        <f>$H$126*$K$126*K78</f>
        <v>0.00002414055236</v>
      </c>
      <c r="M138" s="44"/>
      <c r="W138" s="44"/>
    </row>
    <row r="139" hidden="1">
      <c r="A139" s="95" t="s">
        <v>23</v>
      </c>
      <c r="B139" s="76">
        <f>$I$126*$B$126*B79</f>
        <v>0.00005070897998</v>
      </c>
      <c r="C139" s="76">
        <f>$I$126*$C$126*C79</f>
        <v>0.00004116976211</v>
      </c>
      <c r="D139" s="76">
        <f>$I$126*$D$126*D79</f>
        <v>0.00005740476522</v>
      </c>
      <c r="E139" s="76">
        <f>$I$126*$E$126*E79</f>
        <v>0.00008949068337</v>
      </c>
      <c r="F139" s="76">
        <f>$I$126*$F$126*F79</f>
        <v>0.00004820257414</v>
      </c>
      <c r="G139" s="76">
        <f>$I$126*$G$126*G79</f>
        <v>0.00004886904347</v>
      </c>
      <c r="H139" s="76">
        <f>$I$126*$H$126*H79</f>
        <v>0.00008412178876</v>
      </c>
      <c r="I139" s="76">
        <f>$I$126*$I$126*I79</f>
        <v>0.0001432063084</v>
      </c>
      <c r="J139" s="76">
        <f>$I$126*$J$126*J79</f>
        <v>0.0000231670827</v>
      </c>
      <c r="K139" s="77">
        <f>$I$126*$K$126*K79</f>
        <v>0.000005447796466</v>
      </c>
      <c r="M139" s="44"/>
      <c r="W139" s="44"/>
    </row>
    <row r="140" hidden="1">
      <c r="A140" s="95" t="s">
        <v>24</v>
      </c>
      <c r="B140" s="76">
        <f>$J$126*$B$126*B80</f>
        <v>0.00002738617146</v>
      </c>
      <c r="C140" s="76">
        <f>$J$126*$C$126*C80</f>
        <v>0.00001861753628</v>
      </c>
      <c r="D140" s="76">
        <f>$J$126*$D$126*D80</f>
        <v>0.00002307141019</v>
      </c>
      <c r="E140" s="76">
        <f>$J$126*$E$126*E80</f>
        <v>0.00003395315612</v>
      </c>
      <c r="F140" s="76">
        <f>$J$126*$F$126*F80</f>
        <v>0.0000217238462</v>
      </c>
      <c r="G140" s="76">
        <f>$J$126*$G$126*G80</f>
        <v>0.00002198753891</v>
      </c>
      <c r="H140" s="76">
        <f>$J$126*$H$126*H80</f>
        <v>0.00004756598673</v>
      </c>
      <c r="I140" s="76">
        <f>$J$126*$I$126*I80</f>
        <v>0.0000231670827</v>
      </c>
      <c r="J140" s="76">
        <f>$J$126*$J$126*J80</f>
        <v>0.00003500789081</v>
      </c>
      <c r="K140" s="77">
        <f>$J$126*$K$126*K80</f>
        <v>0.00003208775628</v>
      </c>
      <c r="M140" s="44"/>
      <c r="W140" s="44"/>
    </row>
    <row r="141" hidden="1">
      <c r="A141" s="95" t="s">
        <v>25</v>
      </c>
      <c r="B141" s="76">
        <f>$K$126*$B$126*B81</f>
        <v>0.00002797880757</v>
      </c>
      <c r="C141" s="76">
        <f>$K$126*$C$126*C81</f>
        <v>0.00001536085638</v>
      </c>
      <c r="D141" s="76">
        <f>$K$126*$D$126*D81</f>
        <v>0.00001525915304</v>
      </c>
      <c r="E141" s="76">
        <f>$K$126*$E$126*E81</f>
        <v>0.00001336280573</v>
      </c>
      <c r="F141" s="76">
        <f>$K$126*$F$126*F81</f>
        <v>0.00001886491912</v>
      </c>
      <c r="G141" s="76">
        <f>$K$126*$G$126*G81</f>
        <v>0.00001938425923</v>
      </c>
      <c r="H141" s="76">
        <f>$K$126*$H$126*H81</f>
        <v>0.00002414055236</v>
      </c>
      <c r="I141" s="76">
        <f>$K$126*$I$126*I81</f>
        <v>0.000005447796466</v>
      </c>
      <c r="J141" s="76">
        <f>$K$126*$J$126*J81</f>
        <v>0.00003208775628</v>
      </c>
      <c r="K141" s="77">
        <f>$K$126*$K$126*K81</f>
        <v>0.0001007460414</v>
      </c>
      <c r="M141" s="44"/>
      <c r="W141" s="44"/>
    </row>
    <row r="142" hidden="1">
      <c r="M142" s="44"/>
      <c r="W142" s="44"/>
    </row>
    <row r="143" hidden="1">
      <c r="A143" s="102" t="s">
        <v>37</v>
      </c>
      <c r="B143" s="123">
        <f>SUMPRODUCT(B126:K126*Y65:AH65)</f>
        <v>0.006500080744</v>
      </c>
      <c r="M143" s="44"/>
      <c r="W143" s="44"/>
    </row>
    <row r="144" hidden="1">
      <c r="A144" s="102" t="s">
        <v>38</v>
      </c>
      <c r="B144" s="123">
        <f>SQRT(SUM(B132:K141))</f>
        <v>0.07670564678</v>
      </c>
      <c r="M144" s="44"/>
      <c r="W144" s="44"/>
    </row>
    <row r="145" hidden="1">
      <c r="A145" s="102" t="s">
        <v>39</v>
      </c>
      <c r="B145" s="123">
        <f>B143/B144</f>
        <v>0.08474057669</v>
      </c>
      <c r="M145" s="44"/>
      <c r="W145" s="44"/>
    </row>
    <row r="146" hidden="1">
      <c r="A146" s="106"/>
      <c r="M146" s="44"/>
      <c r="W146" s="44"/>
    </row>
    <row r="147" hidden="1">
      <c r="A147" s="102" t="s">
        <v>41</v>
      </c>
      <c r="B147" s="123">
        <f>SUMPRODUCT(B126:K126,M65:V65)</f>
        <v>0.02559838583</v>
      </c>
      <c r="M147" s="44"/>
      <c r="W147" s="44"/>
    </row>
    <row r="148" hidden="1">
      <c r="M148" s="44"/>
      <c r="W148" s="44"/>
    </row>
    <row r="149" hidden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8"/>
      <c r="N149" s="107"/>
      <c r="O149" s="107"/>
      <c r="P149" s="107"/>
      <c r="Q149" s="107"/>
      <c r="R149" s="107"/>
      <c r="S149" s="107"/>
      <c r="T149" s="107"/>
      <c r="U149" s="107"/>
      <c r="V149" s="107"/>
      <c r="W149" s="109"/>
      <c r="X149" s="110"/>
      <c r="Y149" s="110"/>
      <c r="Z149" s="110"/>
      <c r="AA149" s="110"/>
    </row>
    <row r="150" hidden="1">
      <c r="A150" s="111" t="s">
        <v>43</v>
      </c>
      <c r="M150" s="44"/>
      <c r="W150" s="44"/>
    </row>
    <row r="151" hidden="1">
      <c r="A151" s="112"/>
      <c r="B151" s="89" t="s">
        <v>33</v>
      </c>
      <c r="C151" s="90"/>
      <c r="D151" s="90"/>
      <c r="E151" s="90"/>
      <c r="F151" s="90"/>
      <c r="G151" s="90"/>
      <c r="H151" s="90"/>
      <c r="I151" s="90"/>
      <c r="J151" s="90"/>
      <c r="K151" s="91"/>
      <c r="M151" s="44"/>
      <c r="W151" s="44"/>
    </row>
    <row r="152" hidden="1">
      <c r="A152" s="113"/>
      <c r="B152" s="65" t="s">
        <v>16</v>
      </c>
      <c r="C152" s="66" t="s">
        <v>17</v>
      </c>
      <c r="D152" s="66" t="s">
        <v>18</v>
      </c>
      <c r="E152" s="66" t="s">
        <v>19</v>
      </c>
      <c r="F152" s="66" t="s">
        <v>20</v>
      </c>
      <c r="G152" s="66" t="s">
        <v>21</v>
      </c>
      <c r="H152" s="66" t="s">
        <v>22</v>
      </c>
      <c r="I152" s="66" t="s">
        <v>23</v>
      </c>
      <c r="J152" s="66" t="s">
        <v>24</v>
      </c>
      <c r="K152" s="84" t="s">
        <v>25</v>
      </c>
      <c r="M152" s="44"/>
      <c r="W152" s="44"/>
    </row>
    <row r="153" hidden="1">
      <c r="A153" s="113"/>
      <c r="B153" s="85">
        <v>0.1</v>
      </c>
      <c r="C153" s="85">
        <v>0.1</v>
      </c>
      <c r="D153" s="85">
        <v>0.1</v>
      </c>
      <c r="E153" s="85">
        <v>0.1</v>
      </c>
      <c r="F153" s="85">
        <v>0.1</v>
      </c>
      <c r="G153" s="85">
        <v>0.1</v>
      </c>
      <c r="H153" s="85">
        <v>0.1</v>
      </c>
      <c r="I153" s="85">
        <v>0.1</v>
      </c>
      <c r="J153" s="85">
        <v>0.1</v>
      </c>
      <c r="K153" s="85">
        <v>0.1</v>
      </c>
      <c r="M153" s="44"/>
      <c r="W153" s="44"/>
    </row>
    <row r="154" hidden="1">
      <c r="A154" s="114" t="s">
        <v>34</v>
      </c>
      <c r="B154" s="124">
        <f>SUM(B153:K153)</f>
        <v>1</v>
      </c>
      <c r="C154" s="116"/>
      <c r="D154" s="116"/>
      <c r="E154" s="116"/>
      <c r="F154" s="116"/>
      <c r="G154" s="116"/>
      <c r="H154" s="116"/>
      <c r="I154" s="116"/>
      <c r="J154" s="116"/>
      <c r="K154" s="117"/>
      <c r="M154" s="44"/>
      <c r="W154" s="44"/>
    </row>
    <row r="155" hidden="1">
      <c r="M155" s="44"/>
      <c r="W155" s="44"/>
    </row>
    <row r="156" hidden="1">
      <c r="M156" s="44"/>
      <c r="W156" s="44"/>
    </row>
    <row r="157" hidden="1">
      <c r="A157" s="112"/>
      <c r="B157" s="89" t="s">
        <v>35</v>
      </c>
      <c r="C157" s="90"/>
      <c r="D157" s="90"/>
      <c r="E157" s="90"/>
      <c r="F157" s="90"/>
      <c r="G157" s="90"/>
      <c r="H157" s="90"/>
      <c r="I157" s="90"/>
      <c r="J157" s="90"/>
      <c r="K157" s="91"/>
      <c r="M157" s="125" t="s">
        <v>38</v>
      </c>
      <c r="N157" s="126" t="s">
        <v>41</v>
      </c>
      <c r="O157" s="126" t="s">
        <v>44</v>
      </c>
      <c r="W157" s="44"/>
    </row>
    <row r="158" hidden="1">
      <c r="A158" s="113"/>
      <c r="B158" s="65" t="s">
        <v>16</v>
      </c>
      <c r="C158" s="66" t="s">
        <v>17</v>
      </c>
      <c r="D158" s="66" t="s">
        <v>18</v>
      </c>
      <c r="E158" s="66" t="s">
        <v>19</v>
      </c>
      <c r="F158" s="66" t="s">
        <v>20</v>
      </c>
      <c r="G158" s="66" t="s">
        <v>21</v>
      </c>
      <c r="H158" s="66" t="s">
        <v>22</v>
      </c>
      <c r="I158" s="66" t="s">
        <v>23</v>
      </c>
      <c r="J158" s="66" t="s">
        <v>24</v>
      </c>
      <c r="K158" s="84" t="s">
        <v>25</v>
      </c>
      <c r="M158" s="44"/>
      <c r="W158" s="44"/>
    </row>
    <row r="159" hidden="1">
      <c r="A159" s="95" t="s">
        <v>16</v>
      </c>
      <c r="B159" s="76">
        <f>$B$153*B$153*B72</f>
        <v>0.00008261645843</v>
      </c>
      <c r="C159" s="76">
        <f>$B$153*$C$153*C72</f>
        <v>0.00003988124252</v>
      </c>
      <c r="D159" s="76">
        <f t="shared" ref="D159:K159" si="97">$B$153*D$153*D72</f>
        <v>0.00005845580669</v>
      </c>
      <c r="E159" s="76">
        <f t="shared" si="97"/>
        <v>0.00008912706219</v>
      </c>
      <c r="F159" s="76">
        <f t="shared" si="97"/>
        <v>0.00003833334039</v>
      </c>
      <c r="G159" s="76">
        <f t="shared" si="97"/>
        <v>0.00003852870884</v>
      </c>
      <c r="H159" s="76">
        <f t="shared" si="97"/>
        <v>0.0001322603487</v>
      </c>
      <c r="I159" s="76">
        <f t="shared" si="97"/>
        <v>0.00005070897998</v>
      </c>
      <c r="J159" s="76">
        <f t="shared" si="97"/>
        <v>0.00002738617146</v>
      </c>
      <c r="K159" s="76">
        <f t="shared" si="97"/>
        <v>0.00002797880757</v>
      </c>
      <c r="M159" s="44"/>
      <c r="W159" s="44"/>
    </row>
    <row r="160" hidden="1">
      <c r="A160" s="95" t="s">
        <v>17</v>
      </c>
      <c r="B160" s="76">
        <f t="shared" ref="B160:K160" si="98">$C$153*B$153*B73</f>
        <v>0.00005845580669</v>
      </c>
      <c r="C160" s="76">
        <f t="shared" si="98"/>
        <v>0.00003943538756</v>
      </c>
      <c r="D160" s="76">
        <f t="shared" si="98"/>
        <v>0.00004074005195</v>
      </c>
      <c r="E160" s="76">
        <f t="shared" si="98"/>
        <v>0.00005917950738</v>
      </c>
      <c r="F160" s="76">
        <f t="shared" si="98"/>
        <v>0.00003348388909</v>
      </c>
      <c r="G160" s="76">
        <f t="shared" si="98"/>
        <v>0.00003381416011</v>
      </c>
      <c r="H160" s="76">
        <f t="shared" si="98"/>
        <v>0.00007640676772</v>
      </c>
      <c r="I160" s="76">
        <f t="shared" si="98"/>
        <v>0.00004116976211</v>
      </c>
      <c r="J160" s="76">
        <f t="shared" si="98"/>
        <v>0.00001861753628</v>
      </c>
      <c r="K160" s="76">
        <f t="shared" si="98"/>
        <v>0.00001536085638</v>
      </c>
      <c r="M160" s="44"/>
      <c r="W160" s="44"/>
    </row>
    <row r="161" hidden="1">
      <c r="A161" s="95" t="s">
        <v>18</v>
      </c>
      <c r="B161" s="76">
        <f t="shared" ref="B161:K161" si="99">$D$153*B$153*B74</f>
        <v>0.00003988124252</v>
      </c>
      <c r="C161" s="76">
        <f t="shared" si="99"/>
        <v>0.00004074005195</v>
      </c>
      <c r="D161" s="76">
        <f t="shared" si="99"/>
        <v>0.00009129840158</v>
      </c>
      <c r="E161" s="76">
        <f t="shared" si="99"/>
        <v>0.00008561369225</v>
      </c>
      <c r="F161" s="76">
        <f t="shared" si="99"/>
        <v>0.00004783827938</v>
      </c>
      <c r="G161" s="76">
        <f t="shared" si="99"/>
        <v>0.00004870096151</v>
      </c>
      <c r="H161" s="76">
        <f t="shared" si="99"/>
        <v>0.0001286993604</v>
      </c>
      <c r="I161" s="76">
        <f t="shared" si="99"/>
        <v>0.00005740476522</v>
      </c>
      <c r="J161" s="76">
        <f t="shared" si="99"/>
        <v>0.00002307141019</v>
      </c>
      <c r="K161" s="76">
        <f t="shared" si="99"/>
        <v>0.00001525915304</v>
      </c>
      <c r="M161" s="44"/>
      <c r="W161" s="44"/>
    </row>
    <row r="162" hidden="1">
      <c r="A162" s="95" t="s">
        <v>19</v>
      </c>
      <c r="B162" s="76">
        <f t="shared" ref="B162:K162" si="100">$E$153*B$153*B75</f>
        <v>0.00008912706219</v>
      </c>
      <c r="C162" s="76">
        <f t="shared" si="100"/>
        <v>0.00005917950738</v>
      </c>
      <c r="D162" s="76">
        <f t="shared" si="100"/>
        <v>0.00008561369225</v>
      </c>
      <c r="E162" s="76">
        <f t="shared" si="100"/>
        <v>0.0002183357121</v>
      </c>
      <c r="F162" s="76">
        <f t="shared" si="100"/>
        <v>0.00006498722373</v>
      </c>
      <c r="G162" s="76">
        <f t="shared" si="100"/>
        <v>0.00006568879724</v>
      </c>
      <c r="H162" s="76">
        <f t="shared" si="100"/>
        <v>0.0001657372002</v>
      </c>
      <c r="I162" s="76">
        <f t="shared" si="100"/>
        <v>0.00008949068337</v>
      </c>
      <c r="J162" s="76">
        <f t="shared" si="100"/>
        <v>0.00003395315612</v>
      </c>
      <c r="K162" s="76">
        <f t="shared" si="100"/>
        <v>0.00001336280573</v>
      </c>
      <c r="M162" s="44"/>
      <c r="W162" s="44"/>
    </row>
    <row r="163" hidden="1">
      <c r="A163" s="95" t="s">
        <v>20</v>
      </c>
      <c r="B163" s="76">
        <f t="shared" ref="B163:K163" si="101">$F$153*B$153*B76</f>
        <v>0.00003833334039</v>
      </c>
      <c r="C163" s="76">
        <f t="shared" si="101"/>
        <v>0.00003348388909</v>
      </c>
      <c r="D163" s="76">
        <f t="shared" si="101"/>
        <v>0.00004783827938</v>
      </c>
      <c r="E163" s="76">
        <f t="shared" si="101"/>
        <v>0.00006498722373</v>
      </c>
      <c r="F163" s="76">
        <f t="shared" si="101"/>
        <v>0.00005902884368</v>
      </c>
      <c r="G163" s="76">
        <f t="shared" si="101"/>
        <v>0.00005929044036</v>
      </c>
      <c r="H163" s="76">
        <f t="shared" si="101"/>
        <v>0.00007926618234</v>
      </c>
      <c r="I163" s="76">
        <f t="shared" si="101"/>
        <v>0.00004820257414</v>
      </c>
      <c r="J163" s="76">
        <f t="shared" si="101"/>
        <v>0.0000217238462</v>
      </c>
      <c r="K163" s="76">
        <f t="shared" si="101"/>
        <v>0.00001886491912</v>
      </c>
      <c r="M163" s="44"/>
      <c r="W163" s="44"/>
    </row>
    <row r="164" hidden="1">
      <c r="A164" s="95" t="s">
        <v>20</v>
      </c>
      <c r="B164" s="76">
        <f t="shared" ref="B164:K164" si="102">$G$153*B$153*B77</f>
        <v>0.00003852870884</v>
      </c>
      <c r="C164" s="76">
        <f t="shared" si="102"/>
        <v>0.00003381416011</v>
      </c>
      <c r="D164" s="76">
        <f t="shared" si="102"/>
        <v>0.00004870096151</v>
      </c>
      <c r="E164" s="76">
        <f t="shared" si="102"/>
        <v>0.00006568879724</v>
      </c>
      <c r="F164" s="76">
        <f t="shared" si="102"/>
        <v>0.00005929044036</v>
      </c>
      <c r="G164" s="76">
        <f t="shared" si="102"/>
        <v>0.00005989369077</v>
      </c>
      <c r="H164" s="76">
        <f t="shared" si="102"/>
        <v>0.00008069283123</v>
      </c>
      <c r="I164" s="76">
        <f t="shared" si="102"/>
        <v>0.00004886904347</v>
      </c>
      <c r="J164" s="76">
        <f t="shared" si="102"/>
        <v>0.00002198753891</v>
      </c>
      <c r="K164" s="76">
        <f t="shared" si="102"/>
        <v>0.00001938425923</v>
      </c>
      <c r="M164" s="44"/>
      <c r="W164" s="44"/>
    </row>
    <row r="165" hidden="1">
      <c r="A165" s="95" t="s">
        <v>22</v>
      </c>
      <c r="B165" s="76">
        <f t="shared" ref="B165:K165" si="103">$H$153*B$153*B78</f>
        <v>0.0001322603487</v>
      </c>
      <c r="C165" s="76">
        <f t="shared" si="103"/>
        <v>0.00007640676772</v>
      </c>
      <c r="D165" s="76">
        <f t="shared" si="103"/>
        <v>0.0001286993604</v>
      </c>
      <c r="E165" s="76">
        <f t="shared" si="103"/>
        <v>0.0001657372002</v>
      </c>
      <c r="F165" s="76">
        <f t="shared" si="103"/>
        <v>0.00007926618234</v>
      </c>
      <c r="G165" s="76">
        <f t="shared" si="103"/>
        <v>0.00008069283123</v>
      </c>
      <c r="H165" s="76">
        <f t="shared" si="103"/>
        <v>0.00047792069</v>
      </c>
      <c r="I165" s="76">
        <f t="shared" si="103"/>
        <v>0.00008412178876</v>
      </c>
      <c r="J165" s="76">
        <f t="shared" si="103"/>
        <v>0.00004756598673</v>
      </c>
      <c r="K165" s="76">
        <f t="shared" si="103"/>
        <v>0.00002414055236</v>
      </c>
      <c r="M165" s="44"/>
      <c r="W165" s="44"/>
    </row>
    <row r="166" hidden="1">
      <c r="A166" s="95" t="s">
        <v>23</v>
      </c>
      <c r="B166" s="76">
        <f t="shared" ref="B166:K166" si="104">$I$153*B$153*B79</f>
        <v>0.00005070897998</v>
      </c>
      <c r="C166" s="76">
        <f t="shared" si="104"/>
        <v>0.00004116976211</v>
      </c>
      <c r="D166" s="76">
        <f t="shared" si="104"/>
        <v>0.00005740476522</v>
      </c>
      <c r="E166" s="76">
        <f t="shared" si="104"/>
        <v>0.00008949068337</v>
      </c>
      <c r="F166" s="76">
        <f t="shared" si="104"/>
        <v>0.00004820257414</v>
      </c>
      <c r="G166" s="76">
        <f t="shared" si="104"/>
        <v>0.00004886904347</v>
      </c>
      <c r="H166" s="76">
        <f t="shared" si="104"/>
        <v>0.00008412178876</v>
      </c>
      <c r="I166" s="76">
        <f t="shared" si="104"/>
        <v>0.0001432063084</v>
      </c>
      <c r="J166" s="76">
        <f t="shared" si="104"/>
        <v>0.0000231670827</v>
      </c>
      <c r="K166" s="76">
        <f t="shared" si="104"/>
        <v>0.000005447796466</v>
      </c>
      <c r="M166" s="44"/>
      <c r="W166" s="44"/>
    </row>
    <row r="167" hidden="1">
      <c r="A167" s="95" t="s">
        <v>24</v>
      </c>
      <c r="B167" s="76">
        <f t="shared" ref="B167:K167" si="105">$J$153*B$153*B80</f>
        <v>0.00002738617146</v>
      </c>
      <c r="C167" s="76">
        <f t="shared" si="105"/>
        <v>0.00001861753628</v>
      </c>
      <c r="D167" s="76">
        <f t="shared" si="105"/>
        <v>0.00002307141019</v>
      </c>
      <c r="E167" s="76">
        <f t="shared" si="105"/>
        <v>0.00003395315612</v>
      </c>
      <c r="F167" s="76">
        <f t="shared" si="105"/>
        <v>0.0000217238462</v>
      </c>
      <c r="G167" s="76">
        <f t="shared" si="105"/>
        <v>0.00002198753891</v>
      </c>
      <c r="H167" s="76">
        <f t="shared" si="105"/>
        <v>0.00004756598673</v>
      </c>
      <c r="I167" s="76">
        <f t="shared" si="105"/>
        <v>0.0000231670827</v>
      </c>
      <c r="J167" s="76">
        <f t="shared" si="105"/>
        <v>0.00003500789081</v>
      </c>
      <c r="K167" s="76">
        <f t="shared" si="105"/>
        <v>0.00003208775628</v>
      </c>
      <c r="M167" s="44"/>
      <c r="W167" s="44"/>
    </row>
    <row r="168" hidden="1">
      <c r="A168" s="97" t="s">
        <v>25</v>
      </c>
      <c r="B168" s="76">
        <f t="shared" ref="B168:K168" si="106">$K$153*B$153*B81</f>
        <v>0.00002797880757</v>
      </c>
      <c r="C168" s="76">
        <f t="shared" si="106"/>
        <v>0.00001536085638</v>
      </c>
      <c r="D168" s="76">
        <f t="shared" si="106"/>
        <v>0.00001525915304</v>
      </c>
      <c r="E168" s="76">
        <f t="shared" si="106"/>
        <v>0.00001336280573</v>
      </c>
      <c r="F168" s="76">
        <f t="shared" si="106"/>
        <v>0.00001886491912</v>
      </c>
      <c r="G168" s="76">
        <f t="shared" si="106"/>
        <v>0.00001938425923</v>
      </c>
      <c r="H168" s="76">
        <f t="shared" si="106"/>
        <v>0.00002414055236</v>
      </c>
      <c r="I168" s="76">
        <f t="shared" si="106"/>
        <v>0.000005447796466</v>
      </c>
      <c r="J168" s="76">
        <f t="shared" si="106"/>
        <v>0.00003208775628</v>
      </c>
      <c r="K168" s="76">
        <f t="shared" si="106"/>
        <v>0.0001007460414</v>
      </c>
      <c r="M168" s="44"/>
      <c r="W168" s="44"/>
    </row>
    <row r="169" hidden="1">
      <c r="M169" s="44"/>
      <c r="W169" s="44"/>
    </row>
    <row r="170" hidden="1">
      <c r="A170" s="102" t="s">
        <v>37</v>
      </c>
      <c r="B170" s="127">
        <f>SUMPRODUCT(B159:K168*Y65:AH65)</f>
        <v>0.00008098654938</v>
      </c>
      <c r="M170" s="44"/>
      <c r="W170" s="44"/>
    </row>
    <row r="171" hidden="1">
      <c r="A171" s="102" t="s">
        <v>38</v>
      </c>
      <c r="B171" s="123">
        <f>SQRT(SUM(B159:K168))</f>
        <v>0.07654799538</v>
      </c>
      <c r="M171" s="44"/>
      <c r="W171" s="44"/>
    </row>
    <row r="172" hidden="1">
      <c r="A172" s="102" t="s">
        <v>39</v>
      </c>
      <c r="B172" s="123">
        <f>B170/B171</f>
        <v>0.001057983935</v>
      </c>
      <c r="M172" s="44"/>
      <c r="W172" s="44"/>
    </row>
    <row r="173" hidden="1">
      <c r="A173" s="106"/>
      <c r="M173" s="44"/>
      <c r="W173" s="44"/>
    </row>
    <row r="174" hidden="1">
      <c r="A174" s="102" t="s">
        <v>41</v>
      </c>
      <c r="B174" s="123">
        <f>SUMPRODUCT(B153:K153,M65:V65)</f>
        <v>0.02559838583</v>
      </c>
      <c r="M174" s="44"/>
      <c r="W174" s="44"/>
    </row>
    <row r="175">
      <c r="M175" s="44"/>
      <c r="W175" s="44"/>
    </row>
    <row r="176">
      <c r="M176" s="44"/>
      <c r="W176" s="44"/>
    </row>
    <row r="177">
      <c r="M177" s="44"/>
      <c r="W177" s="44"/>
    </row>
    <row r="178">
      <c r="M178" s="44"/>
      <c r="W178" s="44"/>
    </row>
    <row r="179">
      <c r="M179" s="44"/>
      <c r="W179" s="44"/>
    </row>
    <row r="180">
      <c r="M180" s="44"/>
      <c r="W180" s="44"/>
    </row>
    <row r="181">
      <c r="M181" s="44"/>
      <c r="W181" s="44"/>
    </row>
    <row r="182">
      <c r="M182" s="44"/>
      <c r="W182" s="44"/>
    </row>
    <row r="183">
      <c r="M183" s="44"/>
      <c r="W183" s="44"/>
    </row>
    <row r="184">
      <c r="M184" s="44"/>
      <c r="W184" s="44"/>
    </row>
    <row r="185">
      <c r="M185" s="44"/>
      <c r="W185" s="44"/>
    </row>
    <row r="186">
      <c r="M186" s="44"/>
      <c r="W186" s="44"/>
    </row>
    <row r="187">
      <c r="M187" s="44"/>
      <c r="W187" s="44"/>
    </row>
    <row r="188">
      <c r="M188" s="44"/>
      <c r="W188" s="44"/>
    </row>
    <row r="189">
      <c r="M189" s="44"/>
      <c r="W189" s="44"/>
    </row>
    <row r="190">
      <c r="M190" s="44"/>
      <c r="W190" s="44"/>
    </row>
    <row r="191">
      <c r="M191" s="44"/>
      <c r="W191" s="44"/>
    </row>
    <row r="192">
      <c r="M192" s="44"/>
      <c r="W192" s="44"/>
    </row>
    <row r="193">
      <c r="M193" s="44"/>
      <c r="W193" s="44"/>
    </row>
    <row r="194">
      <c r="M194" s="44"/>
      <c r="W194" s="44"/>
    </row>
    <row r="195">
      <c r="M195" s="44"/>
      <c r="W195" s="44"/>
    </row>
    <row r="196">
      <c r="M196" s="44"/>
      <c r="W196" s="44"/>
    </row>
    <row r="197">
      <c r="M197" s="44"/>
      <c r="W197" s="44"/>
    </row>
    <row r="198">
      <c r="M198" s="44"/>
      <c r="W198" s="44"/>
    </row>
    <row r="199">
      <c r="M199" s="44"/>
      <c r="W199" s="44"/>
    </row>
    <row r="200">
      <c r="M200" s="44"/>
      <c r="W200" s="44"/>
    </row>
    <row r="201">
      <c r="M201" s="44"/>
      <c r="W201" s="44"/>
    </row>
    <row r="202">
      <c r="M202" s="44"/>
      <c r="W202" s="44"/>
    </row>
    <row r="203">
      <c r="M203" s="44"/>
      <c r="W203" s="44"/>
    </row>
    <row r="204">
      <c r="M204" s="44"/>
      <c r="W204" s="44"/>
    </row>
    <row r="205">
      <c r="M205" s="44"/>
      <c r="W205" s="44"/>
    </row>
    <row r="206">
      <c r="M206" s="44"/>
      <c r="W206" s="44"/>
    </row>
    <row r="207">
      <c r="M207" s="44"/>
      <c r="W207" s="44"/>
    </row>
    <row r="208">
      <c r="M208" s="44"/>
      <c r="W208" s="44"/>
    </row>
    <row r="209">
      <c r="M209" s="44"/>
      <c r="W209" s="44"/>
    </row>
    <row r="210">
      <c r="M210" s="44"/>
      <c r="W210" s="44"/>
    </row>
    <row r="211">
      <c r="M211" s="44"/>
      <c r="W211" s="44"/>
    </row>
    <row r="212">
      <c r="M212" s="44"/>
      <c r="W212" s="44"/>
    </row>
    <row r="213">
      <c r="M213" s="44"/>
      <c r="W213" s="44"/>
    </row>
    <row r="214">
      <c r="M214" s="44"/>
      <c r="W214" s="44"/>
    </row>
    <row r="215">
      <c r="M215" s="44"/>
      <c r="W215" s="44"/>
    </row>
    <row r="216">
      <c r="M216" s="44"/>
      <c r="W216" s="44"/>
    </row>
    <row r="217">
      <c r="M217" s="44"/>
      <c r="W217" s="44"/>
    </row>
    <row r="218">
      <c r="M218" s="44"/>
      <c r="W218" s="44"/>
    </row>
    <row r="219">
      <c r="M219" s="44"/>
      <c r="W219" s="44"/>
    </row>
    <row r="220">
      <c r="M220" s="44"/>
      <c r="W220" s="44"/>
    </row>
    <row r="221">
      <c r="M221" s="44"/>
      <c r="W221" s="44"/>
    </row>
    <row r="222">
      <c r="M222" s="44"/>
      <c r="W222" s="44"/>
    </row>
    <row r="223">
      <c r="M223" s="44"/>
      <c r="W223" s="44"/>
    </row>
    <row r="224">
      <c r="M224" s="44"/>
      <c r="W224" s="44"/>
    </row>
    <row r="225">
      <c r="M225" s="44"/>
      <c r="W225" s="44"/>
    </row>
    <row r="226">
      <c r="M226" s="44"/>
      <c r="W226" s="44"/>
    </row>
    <row r="227">
      <c r="M227" s="44"/>
      <c r="W227" s="44"/>
    </row>
    <row r="228">
      <c r="M228" s="44"/>
      <c r="W228" s="44"/>
    </row>
    <row r="229">
      <c r="M229" s="44"/>
      <c r="W229" s="44"/>
    </row>
    <row r="230">
      <c r="M230" s="44"/>
      <c r="W230" s="44"/>
    </row>
    <row r="231">
      <c r="M231" s="44"/>
      <c r="W231" s="44"/>
    </row>
    <row r="232">
      <c r="M232" s="44"/>
      <c r="W232" s="44"/>
    </row>
    <row r="233">
      <c r="M233" s="44"/>
      <c r="W233" s="44"/>
    </row>
    <row r="234">
      <c r="M234" s="44"/>
      <c r="W234" s="44"/>
    </row>
    <row r="235">
      <c r="M235" s="44"/>
      <c r="W235" s="44"/>
    </row>
    <row r="236">
      <c r="M236" s="44"/>
      <c r="W236" s="44"/>
    </row>
    <row r="237">
      <c r="M237" s="44"/>
      <c r="W237" s="44"/>
    </row>
    <row r="238">
      <c r="M238" s="44"/>
      <c r="W238" s="44"/>
    </row>
    <row r="239">
      <c r="M239" s="44"/>
      <c r="W239" s="44"/>
    </row>
    <row r="240">
      <c r="M240" s="44"/>
      <c r="W240" s="44"/>
    </row>
    <row r="241">
      <c r="M241" s="44"/>
      <c r="W241" s="44"/>
    </row>
    <row r="242">
      <c r="M242" s="44"/>
      <c r="W242" s="44"/>
    </row>
    <row r="243">
      <c r="M243" s="44"/>
      <c r="W243" s="44"/>
    </row>
    <row r="244">
      <c r="M244" s="44"/>
      <c r="W244" s="44"/>
    </row>
    <row r="245">
      <c r="M245" s="44"/>
      <c r="W245" s="44"/>
    </row>
    <row r="246">
      <c r="M246" s="44"/>
      <c r="W246" s="44"/>
    </row>
    <row r="247">
      <c r="M247" s="44"/>
      <c r="W247" s="44"/>
    </row>
    <row r="248">
      <c r="M248" s="44"/>
      <c r="W248" s="44"/>
    </row>
    <row r="249">
      <c r="M249" s="44"/>
      <c r="W249" s="44"/>
    </row>
    <row r="250">
      <c r="M250" s="44"/>
      <c r="W250" s="44"/>
    </row>
    <row r="251">
      <c r="M251" s="44"/>
      <c r="W251" s="44"/>
    </row>
    <row r="252">
      <c r="M252" s="44"/>
      <c r="W252" s="44"/>
    </row>
    <row r="253">
      <c r="M253" s="44"/>
      <c r="W253" s="44"/>
    </row>
    <row r="254">
      <c r="M254" s="44"/>
      <c r="W254" s="44"/>
    </row>
    <row r="255">
      <c r="M255" s="44"/>
      <c r="W255" s="44"/>
    </row>
    <row r="256">
      <c r="M256" s="44"/>
      <c r="W256" s="44"/>
    </row>
    <row r="257">
      <c r="M257" s="44"/>
      <c r="W257" s="44"/>
    </row>
    <row r="258">
      <c r="M258" s="44"/>
      <c r="W258" s="44"/>
    </row>
    <row r="259">
      <c r="M259" s="44"/>
      <c r="W259" s="44"/>
    </row>
    <row r="260">
      <c r="M260" s="44"/>
      <c r="W260" s="44"/>
    </row>
    <row r="261">
      <c r="M261" s="44"/>
      <c r="W261" s="44"/>
    </row>
    <row r="262">
      <c r="M262" s="44"/>
      <c r="W262" s="44"/>
    </row>
    <row r="263">
      <c r="M263" s="44"/>
      <c r="W263" s="44"/>
    </row>
    <row r="264">
      <c r="M264" s="44"/>
      <c r="W264" s="44"/>
    </row>
    <row r="265">
      <c r="M265" s="44"/>
      <c r="W265" s="44"/>
    </row>
    <row r="266">
      <c r="M266" s="44"/>
      <c r="W266" s="44"/>
    </row>
    <row r="267">
      <c r="M267" s="44"/>
      <c r="W267" s="44"/>
    </row>
    <row r="268">
      <c r="M268" s="44"/>
      <c r="W268" s="44"/>
    </row>
    <row r="269">
      <c r="M269" s="44"/>
      <c r="W269" s="44"/>
    </row>
    <row r="270">
      <c r="M270" s="44"/>
      <c r="W270" s="44"/>
    </row>
    <row r="271">
      <c r="M271" s="44"/>
      <c r="W271" s="44"/>
    </row>
    <row r="272">
      <c r="M272" s="44"/>
      <c r="W272" s="44"/>
    </row>
    <row r="273">
      <c r="M273" s="44"/>
      <c r="W273" s="44"/>
    </row>
    <row r="274">
      <c r="M274" s="44"/>
      <c r="W274" s="44"/>
    </row>
    <row r="275">
      <c r="M275" s="44"/>
      <c r="W275" s="44"/>
    </row>
    <row r="276">
      <c r="M276" s="44"/>
      <c r="W276" s="44"/>
    </row>
    <row r="277">
      <c r="M277" s="44"/>
      <c r="W277" s="44"/>
    </row>
    <row r="278">
      <c r="M278" s="44"/>
      <c r="W278" s="44"/>
    </row>
    <row r="279">
      <c r="M279" s="44"/>
      <c r="W279" s="44"/>
    </row>
    <row r="280">
      <c r="M280" s="44"/>
      <c r="W280" s="44"/>
    </row>
    <row r="281">
      <c r="M281" s="44"/>
      <c r="W281" s="44"/>
    </row>
    <row r="282">
      <c r="M282" s="44"/>
      <c r="W282" s="44"/>
    </row>
    <row r="283">
      <c r="M283" s="44"/>
      <c r="W283" s="44"/>
    </row>
    <row r="284">
      <c r="M284" s="44"/>
      <c r="W284" s="44"/>
    </row>
    <row r="285">
      <c r="M285" s="44"/>
      <c r="W285" s="44"/>
    </row>
    <row r="286">
      <c r="M286" s="44"/>
      <c r="W286" s="44"/>
    </row>
    <row r="287">
      <c r="M287" s="44"/>
      <c r="W287" s="44"/>
    </row>
    <row r="288">
      <c r="M288" s="44"/>
      <c r="W288" s="44"/>
    </row>
    <row r="289">
      <c r="M289" s="44"/>
      <c r="W289" s="44"/>
    </row>
    <row r="290">
      <c r="M290" s="44"/>
      <c r="W290" s="44"/>
    </row>
    <row r="291">
      <c r="M291" s="44"/>
      <c r="W291" s="44"/>
    </row>
    <row r="292">
      <c r="M292" s="44"/>
      <c r="W292" s="44"/>
    </row>
    <row r="293">
      <c r="M293" s="44"/>
      <c r="W293" s="44"/>
    </row>
    <row r="294">
      <c r="M294" s="44"/>
      <c r="W294" s="44"/>
    </row>
    <row r="295">
      <c r="M295" s="44"/>
      <c r="W295" s="44"/>
    </row>
    <row r="296">
      <c r="M296" s="44"/>
      <c r="W296" s="44"/>
    </row>
    <row r="297">
      <c r="M297" s="44"/>
      <c r="W297" s="44"/>
    </row>
    <row r="298">
      <c r="M298" s="44"/>
      <c r="W298" s="44"/>
    </row>
    <row r="299">
      <c r="M299" s="44"/>
      <c r="W299" s="44"/>
    </row>
    <row r="300">
      <c r="M300" s="44"/>
      <c r="W300" s="44"/>
    </row>
    <row r="301">
      <c r="M301" s="44"/>
      <c r="W301" s="44"/>
    </row>
    <row r="302">
      <c r="M302" s="44"/>
      <c r="W302" s="44"/>
    </row>
    <row r="303">
      <c r="M303" s="44"/>
      <c r="W303" s="44"/>
    </row>
    <row r="304">
      <c r="M304" s="44"/>
      <c r="W304" s="44"/>
    </row>
    <row r="305">
      <c r="M305" s="44"/>
      <c r="W305" s="44"/>
    </row>
    <row r="306">
      <c r="M306" s="44"/>
      <c r="W306" s="44"/>
    </row>
    <row r="307">
      <c r="M307" s="44"/>
      <c r="W307" s="44"/>
    </row>
    <row r="308">
      <c r="M308" s="44"/>
      <c r="W308" s="44"/>
    </row>
    <row r="309">
      <c r="M309" s="44"/>
      <c r="W309" s="44"/>
    </row>
    <row r="310">
      <c r="M310" s="44"/>
      <c r="W310" s="44"/>
    </row>
    <row r="311">
      <c r="M311" s="44"/>
      <c r="W311" s="44"/>
    </row>
    <row r="312">
      <c r="M312" s="44"/>
      <c r="W312" s="44"/>
    </row>
    <row r="313">
      <c r="M313" s="44"/>
      <c r="W313" s="44"/>
    </row>
    <row r="314">
      <c r="M314" s="44"/>
      <c r="W314" s="44"/>
    </row>
    <row r="315">
      <c r="M315" s="44"/>
      <c r="W315" s="44"/>
    </row>
    <row r="316">
      <c r="M316" s="44"/>
      <c r="W316" s="44"/>
    </row>
    <row r="317">
      <c r="M317" s="44"/>
      <c r="W317" s="44"/>
    </row>
    <row r="318">
      <c r="M318" s="44"/>
      <c r="W318" s="44"/>
    </row>
    <row r="319">
      <c r="M319" s="44"/>
      <c r="W319" s="44"/>
    </row>
    <row r="320">
      <c r="M320" s="44"/>
      <c r="W320" s="44"/>
    </row>
    <row r="321">
      <c r="M321" s="44"/>
      <c r="W321" s="44"/>
    </row>
    <row r="322">
      <c r="M322" s="44"/>
      <c r="W322" s="44"/>
    </row>
    <row r="323">
      <c r="M323" s="44"/>
      <c r="W323" s="44"/>
    </row>
    <row r="324">
      <c r="M324" s="44"/>
      <c r="W324" s="44"/>
    </row>
    <row r="325">
      <c r="M325" s="44"/>
      <c r="W325" s="44"/>
    </row>
    <row r="326">
      <c r="M326" s="44"/>
      <c r="W326" s="44"/>
    </row>
    <row r="327">
      <c r="M327" s="44"/>
      <c r="W327" s="44"/>
    </row>
    <row r="328">
      <c r="M328" s="44"/>
      <c r="W328" s="44"/>
    </row>
    <row r="329">
      <c r="M329" s="44"/>
      <c r="W329" s="44"/>
    </row>
    <row r="330">
      <c r="M330" s="44"/>
      <c r="W330" s="44"/>
    </row>
    <row r="331">
      <c r="M331" s="44"/>
      <c r="W331" s="44"/>
    </row>
    <row r="332">
      <c r="M332" s="44"/>
      <c r="W332" s="44"/>
    </row>
    <row r="333">
      <c r="M333" s="44"/>
      <c r="W333" s="44"/>
    </row>
    <row r="334">
      <c r="M334" s="44"/>
      <c r="W334" s="44"/>
    </row>
    <row r="335">
      <c r="M335" s="44"/>
      <c r="W335" s="44"/>
    </row>
    <row r="336">
      <c r="M336" s="44"/>
      <c r="W336" s="44"/>
    </row>
    <row r="337">
      <c r="M337" s="44"/>
      <c r="W337" s="44"/>
    </row>
    <row r="338">
      <c r="M338" s="44"/>
      <c r="W338" s="44"/>
    </row>
    <row r="339">
      <c r="M339" s="44"/>
      <c r="W339" s="44"/>
    </row>
    <row r="340">
      <c r="M340" s="44"/>
      <c r="W340" s="44"/>
    </row>
    <row r="341">
      <c r="M341" s="44"/>
      <c r="W341" s="44"/>
    </row>
    <row r="342">
      <c r="M342" s="44"/>
      <c r="W342" s="44"/>
    </row>
    <row r="343">
      <c r="M343" s="44"/>
      <c r="W343" s="44"/>
    </row>
    <row r="344">
      <c r="M344" s="44"/>
      <c r="W344" s="44"/>
    </row>
    <row r="345">
      <c r="M345" s="44"/>
      <c r="W345" s="44"/>
    </row>
    <row r="346">
      <c r="M346" s="44"/>
      <c r="W346" s="44"/>
    </row>
    <row r="347">
      <c r="M347" s="44"/>
      <c r="W347" s="44"/>
    </row>
    <row r="348">
      <c r="M348" s="44"/>
      <c r="W348" s="44"/>
    </row>
    <row r="349">
      <c r="M349" s="44"/>
      <c r="W349" s="44"/>
    </row>
    <row r="350">
      <c r="M350" s="44"/>
      <c r="W350" s="44"/>
    </row>
    <row r="351">
      <c r="M351" s="44"/>
      <c r="W351" s="44"/>
    </row>
    <row r="352">
      <c r="M352" s="44"/>
      <c r="W352" s="44"/>
    </row>
    <row r="353">
      <c r="M353" s="44"/>
      <c r="W353" s="44"/>
    </row>
    <row r="354">
      <c r="M354" s="44"/>
      <c r="W354" s="44"/>
    </row>
    <row r="355">
      <c r="M355" s="44"/>
      <c r="W355" s="44"/>
    </row>
    <row r="356">
      <c r="M356" s="44"/>
      <c r="W356" s="44"/>
    </row>
    <row r="357">
      <c r="M357" s="44"/>
      <c r="W357" s="44"/>
    </row>
    <row r="358">
      <c r="M358" s="44"/>
      <c r="W358" s="44"/>
    </row>
    <row r="359">
      <c r="M359" s="44"/>
      <c r="W359" s="44"/>
    </row>
    <row r="360">
      <c r="M360" s="44"/>
      <c r="W360" s="44"/>
    </row>
    <row r="361">
      <c r="M361" s="44"/>
      <c r="W361" s="44"/>
    </row>
    <row r="362">
      <c r="M362" s="44"/>
      <c r="W362" s="44"/>
    </row>
    <row r="363">
      <c r="M363" s="44"/>
      <c r="W363" s="44"/>
    </row>
    <row r="364">
      <c r="M364" s="44"/>
      <c r="W364" s="44"/>
    </row>
    <row r="365">
      <c r="M365" s="44"/>
      <c r="W365" s="44"/>
    </row>
    <row r="366">
      <c r="M366" s="44"/>
      <c r="W366" s="44"/>
    </row>
    <row r="367">
      <c r="M367" s="44"/>
      <c r="W367" s="44"/>
    </row>
    <row r="368">
      <c r="M368" s="44"/>
      <c r="W368" s="44"/>
    </row>
    <row r="369">
      <c r="M369" s="44"/>
      <c r="W369" s="44"/>
    </row>
    <row r="370">
      <c r="M370" s="44"/>
      <c r="W370" s="44"/>
    </row>
    <row r="371">
      <c r="M371" s="44"/>
      <c r="W371" s="44"/>
    </row>
    <row r="372">
      <c r="M372" s="44"/>
      <c r="W372" s="44"/>
    </row>
    <row r="373">
      <c r="M373" s="44"/>
      <c r="W373" s="44"/>
    </row>
    <row r="374">
      <c r="M374" s="44"/>
      <c r="W374" s="44"/>
    </row>
    <row r="375">
      <c r="M375" s="44"/>
      <c r="W375" s="44"/>
    </row>
    <row r="376">
      <c r="M376" s="44"/>
      <c r="W376" s="44"/>
    </row>
    <row r="377">
      <c r="M377" s="44"/>
      <c r="W377" s="44"/>
    </row>
    <row r="378">
      <c r="M378" s="44"/>
      <c r="W378" s="44"/>
    </row>
    <row r="379">
      <c r="M379" s="44"/>
      <c r="W379" s="44"/>
    </row>
    <row r="380">
      <c r="M380" s="44"/>
      <c r="W380" s="44"/>
    </row>
    <row r="381">
      <c r="M381" s="44"/>
      <c r="W381" s="44"/>
    </row>
    <row r="382">
      <c r="M382" s="44"/>
      <c r="W382" s="44"/>
    </row>
    <row r="383">
      <c r="M383" s="44"/>
      <c r="W383" s="44"/>
    </row>
    <row r="384">
      <c r="M384" s="44"/>
      <c r="W384" s="44"/>
    </row>
    <row r="385">
      <c r="M385" s="44"/>
      <c r="W385" s="44"/>
    </row>
    <row r="386">
      <c r="M386" s="44"/>
      <c r="W386" s="44"/>
    </row>
    <row r="387">
      <c r="M387" s="44"/>
      <c r="W387" s="44"/>
    </row>
    <row r="388">
      <c r="M388" s="44"/>
      <c r="W388" s="44"/>
    </row>
    <row r="389">
      <c r="M389" s="44"/>
      <c r="W389" s="44"/>
    </row>
    <row r="390">
      <c r="M390" s="44"/>
      <c r="W390" s="44"/>
    </row>
    <row r="391">
      <c r="M391" s="44"/>
      <c r="W391" s="44"/>
    </row>
    <row r="392">
      <c r="M392" s="44"/>
      <c r="W392" s="44"/>
    </row>
    <row r="393">
      <c r="M393" s="44"/>
      <c r="W393" s="44"/>
    </row>
    <row r="394">
      <c r="M394" s="44"/>
      <c r="W394" s="44"/>
    </row>
    <row r="395">
      <c r="M395" s="44"/>
      <c r="W395" s="44"/>
    </row>
    <row r="396">
      <c r="M396" s="44"/>
      <c r="W396" s="44"/>
    </row>
    <row r="397">
      <c r="M397" s="44"/>
      <c r="W397" s="44"/>
    </row>
    <row r="398">
      <c r="M398" s="44"/>
      <c r="W398" s="44"/>
    </row>
    <row r="399">
      <c r="M399" s="44"/>
      <c r="W399" s="44"/>
    </row>
    <row r="400">
      <c r="M400" s="44"/>
      <c r="W400" s="44"/>
    </row>
    <row r="401">
      <c r="M401" s="44"/>
      <c r="W401" s="44"/>
    </row>
    <row r="402">
      <c r="M402" s="44"/>
      <c r="W402" s="44"/>
    </row>
    <row r="403">
      <c r="M403" s="44"/>
      <c r="W403" s="44"/>
    </row>
    <row r="404">
      <c r="M404" s="44"/>
      <c r="W404" s="44"/>
    </row>
    <row r="405">
      <c r="M405" s="44"/>
      <c r="W405" s="44"/>
    </row>
    <row r="406">
      <c r="M406" s="44"/>
      <c r="W406" s="44"/>
    </row>
    <row r="407">
      <c r="M407" s="44"/>
      <c r="W407" s="44"/>
    </row>
    <row r="408">
      <c r="M408" s="44"/>
      <c r="W408" s="44"/>
    </row>
    <row r="409">
      <c r="M409" s="44"/>
      <c r="W409" s="44"/>
    </row>
    <row r="410">
      <c r="M410" s="44"/>
      <c r="W410" s="44"/>
    </row>
    <row r="411">
      <c r="M411" s="44"/>
      <c r="W411" s="44"/>
    </row>
    <row r="412">
      <c r="M412" s="44"/>
      <c r="W412" s="44"/>
    </row>
    <row r="413">
      <c r="M413" s="44"/>
      <c r="W413" s="44"/>
    </row>
    <row r="414">
      <c r="M414" s="44"/>
      <c r="W414" s="44"/>
    </row>
    <row r="415">
      <c r="M415" s="44"/>
      <c r="W415" s="44"/>
    </row>
    <row r="416">
      <c r="M416" s="44"/>
      <c r="W416" s="44"/>
    </row>
    <row r="417">
      <c r="M417" s="44"/>
      <c r="W417" s="44"/>
    </row>
    <row r="418">
      <c r="M418" s="44"/>
      <c r="W418" s="44"/>
    </row>
    <row r="419">
      <c r="M419" s="44"/>
      <c r="W419" s="44"/>
    </row>
    <row r="420">
      <c r="M420" s="44"/>
      <c r="W420" s="44"/>
    </row>
    <row r="421">
      <c r="M421" s="44"/>
      <c r="W421" s="44"/>
    </row>
    <row r="422">
      <c r="M422" s="44"/>
      <c r="W422" s="44"/>
    </row>
    <row r="423">
      <c r="M423" s="44"/>
      <c r="W423" s="44"/>
    </row>
    <row r="424">
      <c r="M424" s="44"/>
      <c r="W424" s="44"/>
    </row>
    <row r="425">
      <c r="M425" s="44"/>
      <c r="W425" s="44"/>
    </row>
    <row r="426">
      <c r="M426" s="44"/>
      <c r="W426" s="44"/>
    </row>
    <row r="427">
      <c r="M427" s="44"/>
      <c r="W427" s="44"/>
    </row>
    <row r="428">
      <c r="M428" s="44"/>
      <c r="W428" s="44"/>
    </row>
    <row r="429">
      <c r="M429" s="44"/>
      <c r="W429" s="44"/>
    </row>
    <row r="430">
      <c r="M430" s="44"/>
      <c r="W430" s="44"/>
    </row>
    <row r="431">
      <c r="M431" s="44"/>
      <c r="W431" s="44"/>
    </row>
    <row r="432">
      <c r="M432" s="44"/>
      <c r="W432" s="44"/>
    </row>
    <row r="433">
      <c r="M433" s="44"/>
      <c r="W433" s="44"/>
    </row>
    <row r="434">
      <c r="M434" s="44"/>
      <c r="W434" s="44"/>
    </row>
    <row r="435">
      <c r="M435" s="44"/>
      <c r="W435" s="44"/>
    </row>
    <row r="436">
      <c r="M436" s="44"/>
      <c r="W436" s="44"/>
    </row>
    <row r="437">
      <c r="M437" s="44"/>
      <c r="W437" s="44"/>
    </row>
    <row r="438">
      <c r="M438" s="44"/>
      <c r="W438" s="44"/>
    </row>
    <row r="439">
      <c r="M439" s="44"/>
      <c r="W439" s="44"/>
    </row>
    <row r="440">
      <c r="M440" s="44"/>
      <c r="W440" s="44"/>
    </row>
    <row r="441">
      <c r="M441" s="44"/>
      <c r="W441" s="44"/>
    </row>
    <row r="442">
      <c r="M442" s="44"/>
      <c r="W442" s="44"/>
    </row>
    <row r="443">
      <c r="M443" s="44"/>
      <c r="W443" s="44"/>
    </row>
    <row r="444">
      <c r="M444" s="44"/>
      <c r="W444" s="44"/>
    </row>
    <row r="445">
      <c r="M445" s="44"/>
      <c r="W445" s="44"/>
    </row>
    <row r="446">
      <c r="M446" s="44"/>
      <c r="W446" s="44"/>
    </row>
    <row r="447">
      <c r="M447" s="44"/>
      <c r="W447" s="44"/>
    </row>
    <row r="448">
      <c r="M448" s="44"/>
      <c r="W448" s="44"/>
    </row>
    <row r="449">
      <c r="M449" s="44"/>
      <c r="W449" s="44"/>
    </row>
    <row r="450">
      <c r="M450" s="44"/>
      <c r="W450" s="44"/>
    </row>
    <row r="451">
      <c r="M451" s="44"/>
      <c r="W451" s="44"/>
    </row>
    <row r="452">
      <c r="M452" s="44"/>
      <c r="W452" s="44"/>
    </row>
    <row r="453">
      <c r="M453" s="44"/>
      <c r="W453" s="44"/>
    </row>
    <row r="454">
      <c r="M454" s="44"/>
      <c r="W454" s="44"/>
    </row>
    <row r="455">
      <c r="M455" s="44"/>
      <c r="W455" s="44"/>
    </row>
    <row r="456">
      <c r="M456" s="44"/>
      <c r="W456" s="44"/>
    </row>
    <row r="457">
      <c r="M457" s="44"/>
      <c r="W457" s="44"/>
    </row>
    <row r="458">
      <c r="M458" s="44"/>
      <c r="W458" s="44"/>
    </row>
    <row r="459">
      <c r="M459" s="44"/>
      <c r="W459" s="44"/>
    </row>
    <row r="460">
      <c r="M460" s="44"/>
      <c r="W460" s="44"/>
    </row>
    <row r="461">
      <c r="M461" s="44"/>
      <c r="W461" s="44"/>
    </row>
    <row r="462">
      <c r="M462" s="44"/>
      <c r="W462" s="44"/>
    </row>
    <row r="463">
      <c r="M463" s="44"/>
      <c r="W463" s="44"/>
    </row>
    <row r="464">
      <c r="M464" s="44"/>
      <c r="W464" s="44"/>
    </row>
    <row r="465">
      <c r="M465" s="44"/>
      <c r="W465" s="44"/>
    </row>
    <row r="466">
      <c r="M466" s="44"/>
      <c r="W466" s="44"/>
    </row>
    <row r="467">
      <c r="M467" s="44"/>
      <c r="W467" s="44"/>
    </row>
    <row r="468">
      <c r="M468" s="44"/>
      <c r="W468" s="44"/>
    </row>
    <row r="469">
      <c r="M469" s="44"/>
      <c r="W469" s="44"/>
    </row>
    <row r="470">
      <c r="M470" s="44"/>
      <c r="W470" s="44"/>
    </row>
    <row r="471">
      <c r="M471" s="44"/>
      <c r="W471" s="44"/>
    </row>
    <row r="472">
      <c r="M472" s="44"/>
      <c r="W472" s="44"/>
    </row>
    <row r="473">
      <c r="M473" s="44"/>
      <c r="W473" s="44"/>
    </row>
    <row r="474">
      <c r="M474" s="44"/>
      <c r="W474" s="44"/>
    </row>
    <row r="475">
      <c r="M475" s="44"/>
      <c r="W475" s="44"/>
    </row>
    <row r="476">
      <c r="M476" s="44"/>
      <c r="W476" s="44"/>
    </row>
    <row r="477">
      <c r="M477" s="44"/>
      <c r="W477" s="44"/>
    </row>
    <row r="478">
      <c r="M478" s="44"/>
      <c r="W478" s="44"/>
    </row>
    <row r="479">
      <c r="M479" s="44"/>
      <c r="W479" s="44"/>
    </row>
    <row r="480">
      <c r="M480" s="44"/>
      <c r="W480" s="44"/>
    </row>
    <row r="481">
      <c r="M481" s="44"/>
      <c r="W481" s="44"/>
    </row>
    <row r="482">
      <c r="M482" s="44"/>
      <c r="W482" s="44"/>
    </row>
    <row r="483">
      <c r="M483" s="44"/>
      <c r="W483" s="44"/>
    </row>
    <row r="484">
      <c r="M484" s="44"/>
      <c r="W484" s="44"/>
    </row>
    <row r="485">
      <c r="M485" s="44"/>
      <c r="W485" s="44"/>
    </row>
    <row r="486">
      <c r="M486" s="44"/>
      <c r="W486" s="44"/>
    </row>
    <row r="487">
      <c r="M487" s="44"/>
      <c r="W487" s="44"/>
    </row>
    <row r="488">
      <c r="M488" s="44"/>
      <c r="W488" s="44"/>
    </row>
    <row r="489">
      <c r="M489" s="44"/>
      <c r="W489" s="44"/>
    </row>
    <row r="490">
      <c r="M490" s="44"/>
      <c r="W490" s="44"/>
    </row>
    <row r="491">
      <c r="M491" s="44"/>
      <c r="W491" s="44"/>
    </row>
    <row r="492">
      <c r="M492" s="44"/>
      <c r="W492" s="44"/>
    </row>
    <row r="493">
      <c r="M493" s="44"/>
      <c r="W493" s="44"/>
    </row>
    <row r="494">
      <c r="M494" s="44"/>
      <c r="W494" s="44"/>
    </row>
    <row r="495">
      <c r="M495" s="44"/>
      <c r="W495" s="44"/>
    </row>
    <row r="496">
      <c r="M496" s="44"/>
      <c r="W496" s="44"/>
    </row>
    <row r="497">
      <c r="M497" s="44"/>
      <c r="W497" s="44"/>
    </row>
    <row r="498">
      <c r="M498" s="44"/>
      <c r="W498" s="44"/>
    </row>
    <row r="499">
      <c r="M499" s="44"/>
      <c r="W499" s="44"/>
    </row>
    <row r="500">
      <c r="M500" s="44"/>
      <c r="W500" s="44"/>
    </row>
    <row r="501">
      <c r="M501" s="44"/>
      <c r="W501" s="44"/>
    </row>
    <row r="502">
      <c r="M502" s="44"/>
      <c r="W502" s="44"/>
    </row>
    <row r="503">
      <c r="M503" s="44"/>
      <c r="W503" s="44"/>
    </row>
    <row r="504">
      <c r="M504" s="44"/>
      <c r="W504" s="44"/>
    </row>
    <row r="505">
      <c r="M505" s="44"/>
      <c r="W505" s="44"/>
    </row>
    <row r="506">
      <c r="M506" s="44"/>
      <c r="W506" s="44"/>
    </row>
    <row r="507">
      <c r="M507" s="44"/>
      <c r="W507" s="44"/>
    </row>
    <row r="508">
      <c r="M508" s="44"/>
      <c r="W508" s="44"/>
    </row>
    <row r="509">
      <c r="M509" s="44"/>
      <c r="W509" s="44"/>
    </row>
    <row r="510">
      <c r="M510" s="44"/>
      <c r="W510" s="44"/>
    </row>
    <row r="511">
      <c r="M511" s="44"/>
      <c r="W511" s="44"/>
    </row>
    <row r="512">
      <c r="M512" s="44"/>
      <c r="W512" s="44"/>
    </row>
    <row r="513">
      <c r="M513" s="44"/>
      <c r="W513" s="44"/>
    </row>
    <row r="514">
      <c r="M514" s="44"/>
      <c r="W514" s="44"/>
    </row>
    <row r="515">
      <c r="M515" s="44"/>
      <c r="W515" s="44"/>
    </row>
    <row r="516">
      <c r="M516" s="44"/>
      <c r="W516" s="44"/>
    </row>
    <row r="517">
      <c r="M517" s="44"/>
      <c r="W517" s="44"/>
    </row>
    <row r="518">
      <c r="M518" s="44"/>
      <c r="W518" s="44"/>
    </row>
    <row r="519">
      <c r="M519" s="44"/>
      <c r="W519" s="44"/>
    </row>
    <row r="520">
      <c r="M520" s="44"/>
      <c r="W520" s="44"/>
    </row>
    <row r="521">
      <c r="M521" s="44"/>
      <c r="W521" s="44"/>
    </row>
    <row r="522">
      <c r="M522" s="44"/>
      <c r="W522" s="44"/>
    </row>
    <row r="523">
      <c r="M523" s="44"/>
      <c r="W523" s="44"/>
    </row>
    <row r="524">
      <c r="M524" s="44"/>
      <c r="W524" s="44"/>
    </row>
    <row r="525">
      <c r="M525" s="44"/>
      <c r="W525" s="44"/>
    </row>
    <row r="526">
      <c r="M526" s="44"/>
      <c r="W526" s="44"/>
    </row>
    <row r="527">
      <c r="M527" s="44"/>
      <c r="W527" s="44"/>
    </row>
    <row r="528">
      <c r="M528" s="44"/>
      <c r="W528" s="44"/>
    </row>
    <row r="529">
      <c r="M529" s="44"/>
      <c r="W529" s="44"/>
    </row>
    <row r="530">
      <c r="M530" s="44"/>
      <c r="W530" s="44"/>
    </row>
    <row r="531">
      <c r="M531" s="44"/>
      <c r="W531" s="44"/>
    </row>
    <row r="532">
      <c r="M532" s="44"/>
      <c r="W532" s="44"/>
    </row>
    <row r="533">
      <c r="M533" s="44"/>
      <c r="W533" s="44"/>
    </row>
    <row r="534">
      <c r="M534" s="44"/>
      <c r="W534" s="44"/>
    </row>
    <row r="535">
      <c r="M535" s="44"/>
      <c r="W535" s="44"/>
    </row>
    <row r="536">
      <c r="M536" s="44"/>
      <c r="W536" s="44"/>
    </row>
    <row r="537">
      <c r="M537" s="44"/>
      <c r="W537" s="44"/>
    </row>
    <row r="538">
      <c r="M538" s="44"/>
      <c r="W538" s="44"/>
    </row>
    <row r="539">
      <c r="M539" s="44"/>
      <c r="W539" s="44"/>
    </row>
    <row r="540">
      <c r="M540" s="44"/>
      <c r="W540" s="44"/>
    </row>
    <row r="541">
      <c r="M541" s="44"/>
      <c r="W541" s="44"/>
    </row>
    <row r="542">
      <c r="M542" s="44"/>
      <c r="W542" s="44"/>
    </row>
    <row r="543">
      <c r="M543" s="44"/>
      <c r="W543" s="44"/>
    </row>
    <row r="544">
      <c r="M544" s="44"/>
      <c r="W544" s="44"/>
    </row>
    <row r="545">
      <c r="M545" s="44"/>
      <c r="W545" s="44"/>
    </row>
    <row r="546">
      <c r="M546" s="44"/>
      <c r="W546" s="44"/>
    </row>
    <row r="547">
      <c r="M547" s="44"/>
      <c r="W547" s="44"/>
    </row>
    <row r="548">
      <c r="M548" s="44"/>
      <c r="W548" s="44"/>
    </row>
    <row r="549">
      <c r="M549" s="44"/>
      <c r="W549" s="44"/>
    </row>
    <row r="550">
      <c r="M550" s="44"/>
      <c r="W550" s="44"/>
    </row>
    <row r="551">
      <c r="M551" s="44"/>
      <c r="W551" s="44"/>
    </row>
    <row r="552">
      <c r="M552" s="44"/>
      <c r="W552" s="44"/>
    </row>
    <row r="553">
      <c r="M553" s="44"/>
      <c r="W553" s="44"/>
    </row>
    <row r="554">
      <c r="M554" s="44"/>
      <c r="W554" s="44"/>
    </row>
    <row r="555">
      <c r="M555" s="44"/>
      <c r="W555" s="44"/>
    </row>
    <row r="556">
      <c r="M556" s="44"/>
      <c r="W556" s="44"/>
    </row>
    <row r="557">
      <c r="M557" s="44"/>
      <c r="W557" s="44"/>
    </row>
    <row r="558">
      <c r="M558" s="44"/>
      <c r="W558" s="44"/>
    </row>
    <row r="559">
      <c r="M559" s="44"/>
      <c r="W559" s="44"/>
    </row>
    <row r="560">
      <c r="M560" s="44"/>
      <c r="W560" s="44"/>
    </row>
    <row r="561">
      <c r="M561" s="44"/>
      <c r="W561" s="44"/>
    </row>
    <row r="562">
      <c r="M562" s="44"/>
      <c r="W562" s="44"/>
    </row>
    <row r="563">
      <c r="M563" s="44"/>
      <c r="W563" s="44"/>
    </row>
    <row r="564">
      <c r="M564" s="44"/>
      <c r="W564" s="44"/>
    </row>
    <row r="565">
      <c r="M565" s="44"/>
      <c r="W565" s="44"/>
    </row>
    <row r="566">
      <c r="M566" s="44"/>
      <c r="W566" s="44"/>
    </row>
    <row r="567">
      <c r="M567" s="44"/>
      <c r="W567" s="44"/>
    </row>
    <row r="568">
      <c r="M568" s="44"/>
      <c r="W568" s="44"/>
    </row>
    <row r="569">
      <c r="M569" s="44"/>
      <c r="W569" s="44"/>
    </row>
    <row r="570">
      <c r="M570" s="44"/>
      <c r="W570" s="44"/>
    </row>
    <row r="571">
      <c r="M571" s="44"/>
      <c r="W571" s="44"/>
    </row>
    <row r="572">
      <c r="M572" s="44"/>
      <c r="W572" s="44"/>
    </row>
    <row r="573">
      <c r="M573" s="44"/>
      <c r="W573" s="44"/>
    </row>
    <row r="574">
      <c r="M574" s="44"/>
      <c r="W574" s="44"/>
    </row>
    <row r="575">
      <c r="M575" s="44"/>
      <c r="W575" s="44"/>
    </row>
    <row r="576">
      <c r="M576" s="44"/>
      <c r="W576" s="44"/>
    </row>
    <row r="577">
      <c r="M577" s="44"/>
      <c r="W577" s="44"/>
    </row>
    <row r="578">
      <c r="M578" s="44"/>
      <c r="W578" s="44"/>
    </row>
    <row r="579">
      <c r="M579" s="44"/>
      <c r="W579" s="44"/>
    </row>
    <row r="580">
      <c r="M580" s="44"/>
      <c r="W580" s="44"/>
    </row>
    <row r="581">
      <c r="M581" s="44"/>
      <c r="W581" s="44"/>
    </row>
    <row r="582">
      <c r="M582" s="44"/>
      <c r="W582" s="44"/>
    </row>
    <row r="583">
      <c r="M583" s="44"/>
      <c r="W583" s="44"/>
    </row>
    <row r="584">
      <c r="M584" s="44"/>
      <c r="W584" s="44"/>
    </row>
    <row r="585">
      <c r="M585" s="44"/>
      <c r="W585" s="44"/>
    </row>
    <row r="586">
      <c r="M586" s="44"/>
      <c r="W586" s="44"/>
    </row>
    <row r="587">
      <c r="M587" s="44"/>
      <c r="W587" s="44"/>
    </row>
    <row r="588">
      <c r="M588" s="44"/>
      <c r="W588" s="44"/>
    </row>
    <row r="589">
      <c r="M589" s="44"/>
      <c r="W589" s="44"/>
    </row>
    <row r="590">
      <c r="M590" s="44"/>
      <c r="W590" s="44"/>
    </row>
    <row r="591">
      <c r="M591" s="44"/>
      <c r="W591" s="44"/>
    </row>
    <row r="592">
      <c r="M592" s="44"/>
      <c r="W592" s="44"/>
    </row>
    <row r="593">
      <c r="M593" s="44"/>
      <c r="W593" s="44"/>
    </row>
    <row r="594">
      <c r="M594" s="44"/>
      <c r="W594" s="44"/>
    </row>
    <row r="595">
      <c r="M595" s="44"/>
      <c r="W595" s="44"/>
    </row>
    <row r="596">
      <c r="M596" s="44"/>
      <c r="W596" s="44"/>
    </row>
    <row r="597">
      <c r="M597" s="44"/>
      <c r="W597" s="44"/>
    </row>
    <row r="598">
      <c r="M598" s="44"/>
      <c r="W598" s="44"/>
    </row>
    <row r="599">
      <c r="M599" s="44"/>
      <c r="W599" s="44"/>
    </row>
    <row r="600">
      <c r="M600" s="44"/>
      <c r="W600" s="44"/>
    </row>
    <row r="601">
      <c r="M601" s="44"/>
      <c r="W601" s="44"/>
    </row>
    <row r="602">
      <c r="M602" s="44"/>
      <c r="W602" s="44"/>
    </row>
    <row r="603">
      <c r="M603" s="44"/>
      <c r="W603" s="44"/>
    </row>
    <row r="604">
      <c r="M604" s="44"/>
      <c r="W604" s="44"/>
    </row>
    <row r="605">
      <c r="M605" s="44"/>
      <c r="W605" s="44"/>
    </row>
    <row r="606">
      <c r="M606" s="44"/>
      <c r="W606" s="44"/>
    </row>
    <row r="607">
      <c r="M607" s="44"/>
      <c r="W607" s="44"/>
    </row>
    <row r="608">
      <c r="M608" s="44"/>
      <c r="W608" s="44"/>
    </row>
    <row r="609">
      <c r="M609" s="44"/>
      <c r="W609" s="44"/>
    </row>
    <row r="610">
      <c r="M610" s="44"/>
      <c r="W610" s="44"/>
    </row>
    <row r="611">
      <c r="M611" s="44"/>
      <c r="W611" s="44"/>
    </row>
    <row r="612">
      <c r="M612" s="44"/>
      <c r="W612" s="44"/>
    </row>
    <row r="613">
      <c r="M613" s="44"/>
      <c r="W613" s="44"/>
    </row>
    <row r="614">
      <c r="M614" s="44"/>
      <c r="W614" s="44"/>
    </row>
    <row r="615">
      <c r="M615" s="44"/>
      <c r="W615" s="44"/>
    </row>
    <row r="616">
      <c r="M616" s="44"/>
      <c r="W616" s="44"/>
    </row>
    <row r="617">
      <c r="M617" s="44"/>
      <c r="W617" s="44"/>
    </row>
    <row r="618">
      <c r="M618" s="44"/>
      <c r="W618" s="44"/>
    </row>
    <row r="619">
      <c r="M619" s="44"/>
      <c r="W619" s="44"/>
    </row>
    <row r="620">
      <c r="M620" s="44"/>
      <c r="W620" s="44"/>
    </row>
    <row r="621">
      <c r="M621" s="44"/>
      <c r="W621" s="44"/>
    </row>
    <row r="622">
      <c r="M622" s="44"/>
      <c r="W622" s="44"/>
    </row>
    <row r="623">
      <c r="M623" s="44"/>
      <c r="W623" s="44"/>
    </row>
    <row r="624">
      <c r="M624" s="44"/>
      <c r="W624" s="44"/>
    </row>
    <row r="625">
      <c r="M625" s="44"/>
      <c r="W625" s="44"/>
    </row>
    <row r="626">
      <c r="M626" s="44"/>
      <c r="W626" s="44"/>
    </row>
    <row r="627">
      <c r="M627" s="44"/>
      <c r="W627" s="44"/>
    </row>
    <row r="628">
      <c r="M628" s="44"/>
      <c r="W628" s="44"/>
    </row>
    <row r="629">
      <c r="M629" s="44"/>
      <c r="W629" s="44"/>
    </row>
    <row r="630">
      <c r="M630" s="44"/>
      <c r="W630" s="44"/>
    </row>
    <row r="631">
      <c r="M631" s="44"/>
      <c r="W631" s="44"/>
    </row>
    <row r="632">
      <c r="M632" s="44"/>
      <c r="W632" s="44"/>
    </row>
    <row r="633">
      <c r="M633" s="44"/>
      <c r="W633" s="44"/>
    </row>
    <row r="634">
      <c r="M634" s="44"/>
      <c r="W634" s="44"/>
    </row>
    <row r="635">
      <c r="M635" s="44"/>
      <c r="W635" s="44"/>
    </row>
    <row r="636">
      <c r="M636" s="44"/>
      <c r="W636" s="44"/>
    </row>
    <row r="637">
      <c r="M637" s="44"/>
      <c r="W637" s="44"/>
    </row>
    <row r="638">
      <c r="M638" s="44"/>
      <c r="W638" s="44"/>
    </row>
    <row r="639">
      <c r="M639" s="44"/>
      <c r="W639" s="44"/>
    </row>
    <row r="640">
      <c r="M640" s="44"/>
      <c r="W640" s="44"/>
    </row>
    <row r="641">
      <c r="M641" s="44"/>
      <c r="W641" s="44"/>
    </row>
    <row r="642">
      <c r="M642" s="44"/>
      <c r="W642" s="44"/>
    </row>
    <row r="643">
      <c r="M643" s="44"/>
      <c r="W643" s="44"/>
    </row>
    <row r="644">
      <c r="M644" s="44"/>
      <c r="W644" s="44"/>
    </row>
    <row r="645">
      <c r="M645" s="44"/>
      <c r="W645" s="44"/>
    </row>
    <row r="646">
      <c r="M646" s="44"/>
      <c r="W646" s="44"/>
    </row>
    <row r="647">
      <c r="M647" s="44"/>
      <c r="W647" s="44"/>
    </row>
    <row r="648">
      <c r="M648" s="44"/>
      <c r="W648" s="44"/>
    </row>
    <row r="649">
      <c r="M649" s="44"/>
      <c r="W649" s="44"/>
    </row>
    <row r="650">
      <c r="M650" s="44"/>
      <c r="W650" s="44"/>
    </row>
    <row r="651">
      <c r="M651" s="44"/>
      <c r="W651" s="44"/>
    </row>
    <row r="652">
      <c r="M652" s="44"/>
      <c r="W652" s="44"/>
    </row>
    <row r="653">
      <c r="M653" s="44"/>
      <c r="W653" s="44"/>
    </row>
    <row r="654">
      <c r="M654" s="44"/>
      <c r="W654" s="44"/>
    </row>
    <row r="655">
      <c r="M655" s="44"/>
      <c r="W655" s="44"/>
    </row>
    <row r="656">
      <c r="M656" s="44"/>
      <c r="W656" s="44"/>
    </row>
    <row r="657">
      <c r="M657" s="44"/>
      <c r="W657" s="44"/>
    </row>
    <row r="658">
      <c r="M658" s="44"/>
      <c r="W658" s="44"/>
    </row>
    <row r="659">
      <c r="M659" s="44"/>
      <c r="W659" s="44"/>
    </row>
    <row r="660">
      <c r="M660" s="44"/>
      <c r="W660" s="44"/>
    </row>
    <row r="661">
      <c r="M661" s="44"/>
      <c r="W661" s="44"/>
    </row>
    <row r="662">
      <c r="M662" s="44"/>
      <c r="W662" s="44"/>
    </row>
    <row r="663">
      <c r="M663" s="44"/>
      <c r="W663" s="44"/>
    </row>
    <row r="664">
      <c r="M664" s="44"/>
      <c r="W664" s="44"/>
    </row>
    <row r="665">
      <c r="M665" s="44"/>
      <c r="W665" s="44"/>
    </row>
    <row r="666">
      <c r="M666" s="44"/>
      <c r="W666" s="44"/>
    </row>
    <row r="667">
      <c r="M667" s="44"/>
      <c r="W667" s="44"/>
    </row>
    <row r="668">
      <c r="M668" s="44"/>
      <c r="W668" s="44"/>
    </row>
    <row r="669">
      <c r="M669" s="44"/>
      <c r="W669" s="44"/>
    </row>
    <row r="670">
      <c r="M670" s="44"/>
      <c r="W670" s="44"/>
    </row>
    <row r="671">
      <c r="M671" s="44"/>
      <c r="W671" s="44"/>
    </row>
    <row r="672">
      <c r="M672" s="44"/>
      <c r="W672" s="44"/>
    </row>
    <row r="673">
      <c r="M673" s="44"/>
      <c r="W673" s="44"/>
    </row>
    <row r="674">
      <c r="M674" s="44"/>
      <c r="W674" s="44"/>
    </row>
    <row r="675">
      <c r="M675" s="44"/>
      <c r="W675" s="44"/>
    </row>
    <row r="676">
      <c r="M676" s="44"/>
      <c r="W676" s="44"/>
    </row>
    <row r="677">
      <c r="M677" s="44"/>
      <c r="W677" s="44"/>
    </row>
    <row r="678">
      <c r="M678" s="44"/>
      <c r="W678" s="44"/>
    </row>
    <row r="679">
      <c r="M679" s="44"/>
      <c r="W679" s="44"/>
    </row>
    <row r="680">
      <c r="M680" s="44"/>
      <c r="W680" s="44"/>
    </row>
    <row r="681">
      <c r="M681" s="44"/>
      <c r="W681" s="44"/>
    </row>
    <row r="682">
      <c r="M682" s="44"/>
      <c r="W682" s="44"/>
    </row>
    <row r="683">
      <c r="M683" s="44"/>
      <c r="W683" s="44"/>
    </row>
    <row r="684">
      <c r="M684" s="44"/>
      <c r="W684" s="44"/>
    </row>
    <row r="685">
      <c r="M685" s="44"/>
      <c r="W685" s="44"/>
    </row>
    <row r="686">
      <c r="M686" s="44"/>
      <c r="W686" s="44"/>
    </row>
    <row r="687">
      <c r="M687" s="44"/>
      <c r="W687" s="44"/>
    </row>
    <row r="688">
      <c r="M688" s="44"/>
      <c r="W688" s="44"/>
    </row>
    <row r="689">
      <c r="M689" s="44"/>
      <c r="W689" s="44"/>
    </row>
    <row r="690">
      <c r="M690" s="44"/>
      <c r="W690" s="44"/>
    </row>
    <row r="691">
      <c r="M691" s="44"/>
      <c r="W691" s="44"/>
    </row>
    <row r="692">
      <c r="M692" s="44"/>
      <c r="W692" s="44"/>
    </row>
    <row r="693">
      <c r="M693" s="44"/>
      <c r="W693" s="44"/>
    </row>
    <row r="694">
      <c r="M694" s="44"/>
      <c r="W694" s="44"/>
    </row>
    <row r="695">
      <c r="M695" s="44"/>
      <c r="W695" s="44"/>
    </row>
    <row r="696">
      <c r="M696" s="44"/>
      <c r="W696" s="44"/>
    </row>
    <row r="697">
      <c r="M697" s="44"/>
      <c r="W697" s="44"/>
    </row>
    <row r="698">
      <c r="M698" s="44"/>
      <c r="W698" s="44"/>
    </row>
    <row r="699">
      <c r="M699" s="44"/>
      <c r="W699" s="44"/>
    </row>
    <row r="700">
      <c r="M700" s="44"/>
      <c r="W700" s="44"/>
    </row>
    <row r="701">
      <c r="M701" s="44"/>
      <c r="W701" s="44"/>
    </row>
    <row r="702">
      <c r="M702" s="44"/>
      <c r="W702" s="44"/>
    </row>
    <row r="703">
      <c r="M703" s="44"/>
      <c r="W703" s="44"/>
    </row>
    <row r="704">
      <c r="M704" s="44"/>
      <c r="W704" s="44"/>
    </row>
    <row r="705">
      <c r="M705" s="44"/>
      <c r="W705" s="44"/>
    </row>
    <row r="706">
      <c r="M706" s="44"/>
      <c r="W706" s="44"/>
    </row>
    <row r="707">
      <c r="M707" s="44"/>
      <c r="W707" s="44"/>
    </row>
    <row r="708">
      <c r="M708" s="44"/>
      <c r="W708" s="44"/>
    </row>
    <row r="709">
      <c r="M709" s="44"/>
      <c r="W709" s="44"/>
    </row>
    <row r="710">
      <c r="M710" s="44"/>
      <c r="W710" s="44"/>
    </row>
    <row r="711">
      <c r="M711" s="44"/>
      <c r="W711" s="44"/>
    </row>
    <row r="712">
      <c r="M712" s="44"/>
      <c r="W712" s="44"/>
    </row>
    <row r="713">
      <c r="M713" s="44"/>
      <c r="W713" s="44"/>
    </row>
    <row r="714">
      <c r="M714" s="44"/>
      <c r="W714" s="44"/>
    </row>
    <row r="715">
      <c r="M715" s="44"/>
      <c r="W715" s="44"/>
    </row>
    <row r="716">
      <c r="M716" s="44"/>
      <c r="W716" s="44"/>
    </row>
    <row r="717">
      <c r="M717" s="44"/>
      <c r="W717" s="44"/>
    </row>
    <row r="718">
      <c r="M718" s="44"/>
      <c r="W718" s="44"/>
    </row>
    <row r="719">
      <c r="M719" s="44"/>
      <c r="W719" s="44"/>
    </row>
    <row r="720">
      <c r="M720" s="44"/>
      <c r="W720" s="44"/>
    </row>
    <row r="721">
      <c r="M721" s="44"/>
      <c r="W721" s="44"/>
    </row>
    <row r="722">
      <c r="M722" s="44"/>
      <c r="W722" s="44"/>
    </row>
    <row r="723">
      <c r="M723" s="44"/>
      <c r="W723" s="44"/>
    </row>
    <row r="724">
      <c r="M724" s="44"/>
      <c r="W724" s="44"/>
    </row>
    <row r="725">
      <c r="M725" s="44"/>
      <c r="W725" s="44"/>
    </row>
    <row r="726">
      <c r="M726" s="44"/>
      <c r="W726" s="44"/>
    </row>
    <row r="727">
      <c r="M727" s="44"/>
      <c r="W727" s="44"/>
    </row>
    <row r="728">
      <c r="M728" s="44"/>
      <c r="W728" s="44"/>
    </row>
    <row r="729">
      <c r="M729" s="44"/>
      <c r="W729" s="44"/>
    </row>
    <row r="730">
      <c r="M730" s="44"/>
      <c r="W730" s="44"/>
    </row>
    <row r="731">
      <c r="M731" s="44"/>
      <c r="W731" s="44"/>
    </row>
    <row r="732">
      <c r="M732" s="44"/>
      <c r="W732" s="44"/>
    </row>
    <row r="733">
      <c r="M733" s="44"/>
      <c r="W733" s="44"/>
    </row>
    <row r="734">
      <c r="M734" s="44"/>
      <c r="W734" s="44"/>
    </row>
    <row r="735">
      <c r="M735" s="44"/>
      <c r="W735" s="44"/>
    </row>
    <row r="736">
      <c r="M736" s="44"/>
      <c r="W736" s="44"/>
    </row>
    <row r="737">
      <c r="M737" s="44"/>
      <c r="W737" s="44"/>
    </row>
    <row r="738">
      <c r="M738" s="44"/>
      <c r="W738" s="44"/>
    </row>
    <row r="739">
      <c r="M739" s="44"/>
      <c r="W739" s="44"/>
    </row>
    <row r="740">
      <c r="M740" s="44"/>
      <c r="W740" s="44"/>
    </row>
    <row r="741">
      <c r="M741" s="44"/>
      <c r="W741" s="44"/>
    </row>
    <row r="742">
      <c r="M742" s="44"/>
      <c r="W742" s="44"/>
    </row>
    <row r="743">
      <c r="M743" s="44"/>
      <c r="W743" s="44"/>
    </row>
    <row r="744">
      <c r="M744" s="44"/>
      <c r="W744" s="44"/>
    </row>
    <row r="745">
      <c r="M745" s="44"/>
      <c r="W745" s="44"/>
    </row>
    <row r="746">
      <c r="M746" s="44"/>
      <c r="W746" s="44"/>
    </row>
    <row r="747">
      <c r="M747" s="44"/>
      <c r="W747" s="44"/>
    </row>
    <row r="748">
      <c r="M748" s="44"/>
      <c r="W748" s="44"/>
    </row>
    <row r="749">
      <c r="M749" s="44"/>
      <c r="W749" s="44"/>
    </row>
    <row r="750">
      <c r="M750" s="44"/>
      <c r="W750" s="44"/>
    </row>
    <row r="751">
      <c r="M751" s="44"/>
      <c r="W751" s="44"/>
    </row>
    <row r="752">
      <c r="M752" s="44"/>
      <c r="W752" s="44"/>
    </row>
    <row r="753">
      <c r="M753" s="44"/>
      <c r="W753" s="44"/>
    </row>
    <row r="754">
      <c r="M754" s="44"/>
      <c r="W754" s="44"/>
    </row>
    <row r="755">
      <c r="M755" s="44"/>
      <c r="W755" s="44"/>
    </row>
    <row r="756">
      <c r="M756" s="44"/>
      <c r="W756" s="44"/>
    </row>
    <row r="757">
      <c r="M757" s="44"/>
      <c r="W757" s="44"/>
    </row>
    <row r="758">
      <c r="M758" s="44"/>
      <c r="W758" s="44"/>
    </row>
    <row r="759">
      <c r="M759" s="44"/>
      <c r="W759" s="44"/>
    </row>
    <row r="760">
      <c r="M760" s="44"/>
      <c r="W760" s="44"/>
    </row>
    <row r="761">
      <c r="M761" s="44"/>
      <c r="W761" s="44"/>
    </row>
    <row r="762">
      <c r="M762" s="44"/>
      <c r="W762" s="44"/>
    </row>
    <row r="763">
      <c r="M763" s="44"/>
      <c r="W763" s="44"/>
    </row>
    <row r="764">
      <c r="M764" s="44"/>
      <c r="W764" s="44"/>
    </row>
    <row r="765">
      <c r="M765" s="44"/>
      <c r="W765" s="44"/>
    </row>
    <row r="766">
      <c r="M766" s="44"/>
      <c r="W766" s="44"/>
    </row>
    <row r="767">
      <c r="M767" s="44"/>
      <c r="W767" s="44"/>
    </row>
    <row r="768">
      <c r="M768" s="44"/>
      <c r="W768" s="44"/>
    </row>
    <row r="769">
      <c r="M769" s="44"/>
      <c r="W769" s="44"/>
    </row>
    <row r="770">
      <c r="M770" s="44"/>
      <c r="W770" s="44"/>
    </row>
    <row r="771">
      <c r="M771" s="44"/>
      <c r="W771" s="44"/>
    </row>
    <row r="772">
      <c r="M772" s="44"/>
      <c r="W772" s="44"/>
    </row>
    <row r="773">
      <c r="M773" s="44"/>
      <c r="W773" s="44"/>
    </row>
    <row r="774">
      <c r="M774" s="44"/>
      <c r="W774" s="44"/>
    </row>
    <row r="775">
      <c r="M775" s="44"/>
      <c r="W775" s="44"/>
    </row>
    <row r="776">
      <c r="M776" s="44"/>
      <c r="W776" s="44"/>
    </row>
    <row r="777">
      <c r="M777" s="44"/>
      <c r="W777" s="44"/>
    </row>
    <row r="778">
      <c r="M778" s="44"/>
      <c r="W778" s="44"/>
    </row>
    <row r="779">
      <c r="M779" s="44"/>
      <c r="W779" s="44"/>
    </row>
    <row r="780">
      <c r="M780" s="44"/>
      <c r="W780" s="44"/>
    </row>
    <row r="781">
      <c r="M781" s="44"/>
      <c r="W781" s="44"/>
    </row>
    <row r="782">
      <c r="M782" s="44"/>
      <c r="W782" s="44"/>
    </row>
    <row r="783">
      <c r="M783" s="44"/>
      <c r="W783" s="44"/>
    </row>
    <row r="784">
      <c r="M784" s="44"/>
      <c r="W784" s="44"/>
    </row>
    <row r="785">
      <c r="M785" s="44"/>
      <c r="W785" s="44"/>
    </row>
    <row r="786">
      <c r="M786" s="44"/>
      <c r="W786" s="44"/>
    </row>
    <row r="787">
      <c r="M787" s="44"/>
      <c r="W787" s="44"/>
    </row>
    <row r="788">
      <c r="M788" s="44"/>
      <c r="W788" s="44"/>
    </row>
    <row r="789">
      <c r="M789" s="44"/>
      <c r="W789" s="44"/>
    </row>
    <row r="790">
      <c r="M790" s="44"/>
      <c r="W790" s="44"/>
    </row>
    <row r="791">
      <c r="M791" s="44"/>
      <c r="W791" s="44"/>
    </row>
    <row r="792">
      <c r="M792" s="44"/>
      <c r="W792" s="44"/>
    </row>
    <row r="793">
      <c r="M793" s="44"/>
      <c r="W793" s="44"/>
    </row>
    <row r="794">
      <c r="M794" s="44"/>
      <c r="W794" s="44"/>
    </row>
    <row r="795">
      <c r="M795" s="44"/>
      <c r="W795" s="44"/>
    </row>
    <row r="796">
      <c r="M796" s="44"/>
      <c r="W796" s="44"/>
    </row>
    <row r="797">
      <c r="M797" s="44"/>
      <c r="W797" s="44"/>
    </row>
    <row r="798">
      <c r="M798" s="44"/>
      <c r="W798" s="44"/>
    </row>
    <row r="799">
      <c r="M799" s="44"/>
      <c r="W799" s="44"/>
    </row>
    <row r="800">
      <c r="M800" s="44"/>
      <c r="W800" s="44"/>
    </row>
    <row r="801">
      <c r="M801" s="44"/>
      <c r="W801" s="44"/>
    </row>
    <row r="802">
      <c r="M802" s="44"/>
      <c r="W802" s="44"/>
    </row>
    <row r="803">
      <c r="M803" s="44"/>
      <c r="W803" s="44"/>
    </row>
    <row r="804">
      <c r="M804" s="44"/>
      <c r="W804" s="44"/>
    </row>
    <row r="805">
      <c r="M805" s="44"/>
      <c r="W805" s="44"/>
    </row>
    <row r="806">
      <c r="M806" s="44"/>
      <c r="W806" s="44"/>
    </row>
    <row r="807">
      <c r="M807" s="44"/>
      <c r="W807" s="44"/>
    </row>
    <row r="808">
      <c r="M808" s="44"/>
      <c r="W808" s="44"/>
    </row>
    <row r="809">
      <c r="M809" s="44"/>
      <c r="W809" s="44"/>
    </row>
    <row r="810">
      <c r="M810" s="44"/>
      <c r="W810" s="44"/>
    </row>
    <row r="811">
      <c r="M811" s="44"/>
      <c r="W811" s="44"/>
    </row>
    <row r="812">
      <c r="M812" s="44"/>
      <c r="W812" s="44"/>
    </row>
    <row r="813">
      <c r="M813" s="44"/>
      <c r="W813" s="44"/>
    </row>
    <row r="814">
      <c r="M814" s="44"/>
      <c r="W814" s="44"/>
    </row>
    <row r="815">
      <c r="M815" s="44"/>
      <c r="W815" s="44"/>
    </row>
    <row r="816">
      <c r="M816" s="44"/>
      <c r="W816" s="44"/>
    </row>
    <row r="817">
      <c r="M817" s="44"/>
      <c r="W817" s="44"/>
    </row>
    <row r="818">
      <c r="M818" s="44"/>
      <c r="W818" s="44"/>
    </row>
    <row r="819">
      <c r="M819" s="44"/>
      <c r="W819" s="44"/>
    </row>
    <row r="820">
      <c r="M820" s="44"/>
      <c r="W820" s="44"/>
    </row>
    <row r="821">
      <c r="M821" s="44"/>
      <c r="W821" s="44"/>
    </row>
    <row r="822">
      <c r="M822" s="44"/>
      <c r="W822" s="44"/>
    </row>
    <row r="823">
      <c r="M823" s="44"/>
      <c r="W823" s="44"/>
    </row>
    <row r="824">
      <c r="M824" s="44"/>
      <c r="W824" s="44"/>
    </row>
    <row r="825">
      <c r="M825" s="44"/>
      <c r="W825" s="44"/>
    </row>
    <row r="826">
      <c r="M826" s="44"/>
      <c r="W826" s="44"/>
    </row>
    <row r="827">
      <c r="M827" s="44"/>
      <c r="W827" s="44"/>
    </row>
    <row r="828">
      <c r="M828" s="44"/>
      <c r="W828" s="44"/>
    </row>
    <row r="829">
      <c r="M829" s="44"/>
      <c r="W829" s="44"/>
    </row>
    <row r="830">
      <c r="M830" s="44"/>
      <c r="W830" s="44"/>
    </row>
    <row r="831">
      <c r="M831" s="44"/>
      <c r="W831" s="44"/>
    </row>
    <row r="832">
      <c r="M832" s="44"/>
      <c r="W832" s="44"/>
    </row>
    <row r="833">
      <c r="M833" s="44"/>
      <c r="W833" s="44"/>
    </row>
    <row r="834">
      <c r="M834" s="44"/>
      <c r="W834" s="44"/>
    </row>
    <row r="835">
      <c r="M835" s="44"/>
      <c r="W835" s="44"/>
    </row>
    <row r="836">
      <c r="M836" s="44"/>
      <c r="W836" s="44"/>
    </row>
    <row r="837">
      <c r="M837" s="44"/>
      <c r="W837" s="44"/>
    </row>
    <row r="838">
      <c r="M838" s="44"/>
      <c r="W838" s="44"/>
    </row>
    <row r="839">
      <c r="M839" s="44"/>
      <c r="W839" s="44"/>
    </row>
    <row r="840">
      <c r="M840" s="44"/>
      <c r="W840" s="44"/>
    </row>
    <row r="841">
      <c r="M841" s="44"/>
      <c r="W841" s="44"/>
    </row>
    <row r="842">
      <c r="M842" s="44"/>
      <c r="W842" s="44"/>
    </row>
    <row r="843">
      <c r="M843" s="44"/>
      <c r="W843" s="44"/>
    </row>
    <row r="844">
      <c r="M844" s="44"/>
      <c r="W844" s="44"/>
    </row>
    <row r="845">
      <c r="M845" s="44"/>
      <c r="W845" s="44"/>
    </row>
    <row r="846">
      <c r="M846" s="44"/>
      <c r="W846" s="44"/>
    </row>
    <row r="847">
      <c r="M847" s="44"/>
      <c r="W847" s="44"/>
    </row>
    <row r="848">
      <c r="M848" s="44"/>
      <c r="W848" s="44"/>
    </row>
    <row r="849">
      <c r="M849" s="44"/>
      <c r="W849" s="44"/>
    </row>
    <row r="850">
      <c r="M850" s="44"/>
      <c r="W850" s="44"/>
    </row>
    <row r="851">
      <c r="M851" s="44"/>
      <c r="W851" s="44"/>
    </row>
    <row r="852">
      <c r="M852" s="44"/>
      <c r="W852" s="44"/>
    </row>
    <row r="853">
      <c r="M853" s="44"/>
      <c r="W853" s="44"/>
    </row>
    <row r="854">
      <c r="M854" s="44"/>
      <c r="W854" s="44"/>
    </row>
    <row r="855">
      <c r="M855" s="44"/>
      <c r="W855" s="44"/>
    </row>
    <row r="856">
      <c r="M856" s="44"/>
      <c r="W856" s="44"/>
    </row>
    <row r="857">
      <c r="M857" s="44"/>
      <c r="W857" s="44"/>
    </row>
    <row r="858">
      <c r="M858" s="44"/>
      <c r="W858" s="44"/>
    </row>
    <row r="859">
      <c r="M859" s="44"/>
      <c r="W859" s="44"/>
    </row>
    <row r="860">
      <c r="M860" s="44"/>
      <c r="W860" s="44"/>
    </row>
    <row r="861">
      <c r="M861" s="44"/>
      <c r="W861" s="44"/>
    </row>
    <row r="862">
      <c r="M862" s="44"/>
      <c r="W862" s="44"/>
    </row>
    <row r="863">
      <c r="M863" s="44"/>
      <c r="W863" s="44"/>
    </row>
    <row r="864">
      <c r="M864" s="44"/>
      <c r="W864" s="44"/>
    </row>
    <row r="865">
      <c r="M865" s="44"/>
      <c r="W865" s="44"/>
    </row>
    <row r="866">
      <c r="M866" s="44"/>
      <c r="W866" s="44"/>
    </row>
    <row r="867">
      <c r="M867" s="44"/>
      <c r="W867" s="44"/>
    </row>
    <row r="868">
      <c r="M868" s="44"/>
      <c r="W868" s="44"/>
    </row>
    <row r="869">
      <c r="M869" s="44"/>
      <c r="W869" s="44"/>
    </row>
    <row r="870">
      <c r="M870" s="44"/>
      <c r="W870" s="44"/>
    </row>
    <row r="871">
      <c r="M871" s="44"/>
      <c r="W871" s="44"/>
    </row>
    <row r="872">
      <c r="M872" s="44"/>
      <c r="W872" s="44"/>
    </row>
    <row r="873">
      <c r="M873" s="44"/>
      <c r="W873" s="44"/>
    </row>
    <row r="874">
      <c r="M874" s="44"/>
      <c r="W874" s="44"/>
    </row>
    <row r="875">
      <c r="M875" s="44"/>
      <c r="W875" s="44"/>
    </row>
    <row r="876">
      <c r="M876" s="44"/>
      <c r="W876" s="44"/>
    </row>
    <row r="877">
      <c r="M877" s="44"/>
      <c r="W877" s="44"/>
    </row>
    <row r="878">
      <c r="M878" s="44"/>
      <c r="W878" s="44"/>
    </row>
    <row r="879">
      <c r="M879" s="44"/>
      <c r="W879" s="44"/>
    </row>
    <row r="880">
      <c r="M880" s="44"/>
      <c r="W880" s="44"/>
    </row>
    <row r="881">
      <c r="M881" s="44"/>
      <c r="W881" s="44"/>
    </row>
    <row r="882">
      <c r="M882" s="44"/>
      <c r="W882" s="44"/>
    </row>
    <row r="883">
      <c r="M883" s="44"/>
      <c r="W883" s="44"/>
    </row>
    <row r="884">
      <c r="M884" s="44"/>
      <c r="W884" s="44"/>
    </row>
    <row r="885">
      <c r="M885" s="44"/>
      <c r="W885" s="44"/>
    </row>
    <row r="886">
      <c r="M886" s="44"/>
      <c r="W886" s="44"/>
    </row>
    <row r="887">
      <c r="M887" s="44"/>
      <c r="W887" s="44"/>
    </row>
    <row r="888">
      <c r="M888" s="44"/>
      <c r="W888" s="44"/>
    </row>
    <row r="889">
      <c r="M889" s="44"/>
      <c r="W889" s="44"/>
    </row>
    <row r="890">
      <c r="M890" s="44"/>
      <c r="W890" s="44"/>
    </row>
    <row r="891">
      <c r="M891" s="44"/>
      <c r="W891" s="44"/>
    </row>
    <row r="892">
      <c r="M892" s="44"/>
      <c r="W892" s="44"/>
    </row>
    <row r="893">
      <c r="M893" s="44"/>
      <c r="W893" s="44"/>
    </row>
    <row r="894">
      <c r="M894" s="44"/>
      <c r="W894" s="44"/>
    </row>
    <row r="895">
      <c r="M895" s="44"/>
      <c r="W895" s="44"/>
    </row>
    <row r="896">
      <c r="M896" s="44"/>
      <c r="W896" s="44"/>
    </row>
    <row r="897">
      <c r="M897" s="44"/>
      <c r="W897" s="44"/>
    </row>
    <row r="898">
      <c r="M898" s="44"/>
      <c r="W898" s="44"/>
    </row>
    <row r="899">
      <c r="M899" s="44"/>
      <c r="W899" s="44"/>
    </row>
    <row r="900">
      <c r="M900" s="44"/>
      <c r="W900" s="44"/>
    </row>
    <row r="901">
      <c r="M901" s="44"/>
      <c r="W901" s="44"/>
    </row>
    <row r="902">
      <c r="M902" s="44"/>
      <c r="W902" s="44"/>
    </row>
    <row r="903">
      <c r="M903" s="44"/>
      <c r="W903" s="44"/>
    </row>
    <row r="904">
      <c r="M904" s="44"/>
      <c r="W904" s="44"/>
    </row>
    <row r="905">
      <c r="M905" s="44"/>
      <c r="W905" s="44"/>
    </row>
    <row r="906">
      <c r="M906" s="44"/>
      <c r="W906" s="44"/>
    </row>
    <row r="907">
      <c r="M907" s="44"/>
      <c r="W907" s="44"/>
    </row>
    <row r="908">
      <c r="M908" s="44"/>
      <c r="W908" s="44"/>
    </row>
    <row r="909">
      <c r="M909" s="44"/>
      <c r="W909" s="44"/>
    </row>
    <row r="910">
      <c r="M910" s="44"/>
      <c r="W910" s="44"/>
    </row>
    <row r="911">
      <c r="M911" s="44"/>
      <c r="W911" s="44"/>
    </row>
    <row r="912">
      <c r="M912" s="44"/>
      <c r="W912" s="44"/>
    </row>
    <row r="913">
      <c r="M913" s="44"/>
      <c r="W913" s="44"/>
    </row>
    <row r="914">
      <c r="M914" s="44"/>
      <c r="W914" s="44"/>
    </row>
    <row r="915">
      <c r="M915" s="44"/>
      <c r="W915" s="44"/>
    </row>
    <row r="916">
      <c r="M916" s="44"/>
      <c r="W916" s="44"/>
    </row>
    <row r="917">
      <c r="M917" s="44"/>
      <c r="W917" s="44"/>
    </row>
    <row r="918">
      <c r="M918" s="44"/>
      <c r="W918" s="44"/>
    </row>
    <row r="919">
      <c r="M919" s="44"/>
      <c r="W919" s="44"/>
    </row>
    <row r="920">
      <c r="M920" s="44"/>
      <c r="W920" s="44"/>
    </row>
    <row r="921">
      <c r="M921" s="44"/>
      <c r="W921" s="44"/>
    </row>
    <row r="922">
      <c r="M922" s="44"/>
      <c r="W922" s="44"/>
    </row>
    <row r="923">
      <c r="M923" s="44"/>
      <c r="W923" s="44"/>
    </row>
    <row r="924">
      <c r="M924" s="44"/>
      <c r="W924" s="44"/>
    </row>
    <row r="925">
      <c r="M925" s="44"/>
      <c r="W925" s="44"/>
    </row>
    <row r="926">
      <c r="M926" s="44"/>
      <c r="W926" s="44"/>
    </row>
    <row r="927">
      <c r="M927" s="44"/>
      <c r="W927" s="44"/>
    </row>
    <row r="928">
      <c r="M928" s="44"/>
      <c r="W928" s="44"/>
    </row>
    <row r="929">
      <c r="M929" s="44"/>
      <c r="W929" s="44"/>
    </row>
    <row r="930">
      <c r="M930" s="44"/>
      <c r="W930" s="44"/>
    </row>
    <row r="931">
      <c r="M931" s="44"/>
      <c r="W931" s="44"/>
    </row>
    <row r="932">
      <c r="M932" s="44"/>
      <c r="W932" s="44"/>
    </row>
    <row r="933">
      <c r="M933" s="44"/>
      <c r="W933" s="44"/>
    </row>
    <row r="934">
      <c r="M934" s="44"/>
      <c r="W934" s="44"/>
    </row>
    <row r="935">
      <c r="M935" s="44"/>
      <c r="W935" s="44"/>
    </row>
    <row r="936">
      <c r="M936" s="44"/>
      <c r="W936" s="44"/>
    </row>
    <row r="937">
      <c r="M937" s="44"/>
      <c r="W937" s="44"/>
    </row>
    <row r="938">
      <c r="M938" s="44"/>
      <c r="W938" s="44"/>
    </row>
    <row r="939">
      <c r="M939" s="44"/>
      <c r="W939" s="44"/>
    </row>
    <row r="940">
      <c r="M940" s="44"/>
      <c r="W940" s="44"/>
    </row>
    <row r="941">
      <c r="M941" s="44"/>
      <c r="W941" s="44"/>
    </row>
    <row r="942">
      <c r="M942" s="44"/>
      <c r="W942" s="44"/>
    </row>
    <row r="943">
      <c r="M943" s="44"/>
      <c r="W943" s="44"/>
    </row>
    <row r="944">
      <c r="M944" s="44"/>
      <c r="W944" s="44"/>
    </row>
    <row r="945">
      <c r="M945" s="44"/>
      <c r="W945" s="44"/>
    </row>
    <row r="946">
      <c r="M946" s="44"/>
      <c r="W946" s="44"/>
    </row>
    <row r="947">
      <c r="M947" s="44"/>
      <c r="W947" s="44"/>
    </row>
    <row r="948">
      <c r="M948" s="44"/>
      <c r="W948" s="44"/>
    </row>
    <row r="949">
      <c r="M949" s="44"/>
      <c r="W949" s="44"/>
    </row>
    <row r="950">
      <c r="M950" s="44"/>
      <c r="W950" s="44"/>
    </row>
    <row r="951">
      <c r="M951" s="44"/>
      <c r="W951" s="44"/>
    </row>
    <row r="952">
      <c r="M952" s="44"/>
      <c r="W952" s="44"/>
    </row>
    <row r="953">
      <c r="M953" s="44"/>
      <c r="W953" s="44"/>
    </row>
    <row r="954">
      <c r="M954" s="44"/>
      <c r="W954" s="44"/>
    </row>
    <row r="955">
      <c r="M955" s="44"/>
      <c r="W955" s="44"/>
    </row>
    <row r="956">
      <c r="M956" s="44"/>
      <c r="W956" s="44"/>
    </row>
    <row r="957">
      <c r="M957" s="44"/>
      <c r="W957" s="44"/>
    </row>
    <row r="958">
      <c r="M958" s="44"/>
      <c r="W958" s="44"/>
    </row>
    <row r="959">
      <c r="M959" s="44"/>
      <c r="W959" s="44"/>
    </row>
    <row r="960">
      <c r="M960" s="44"/>
      <c r="W960" s="44"/>
    </row>
    <row r="961">
      <c r="M961" s="44"/>
      <c r="W961" s="44"/>
    </row>
    <row r="962">
      <c r="M962" s="44"/>
      <c r="W962" s="44"/>
    </row>
    <row r="963">
      <c r="M963" s="44"/>
      <c r="W963" s="44"/>
    </row>
    <row r="964">
      <c r="M964" s="44"/>
      <c r="W964" s="44"/>
    </row>
    <row r="965">
      <c r="M965" s="44"/>
      <c r="W965" s="44"/>
    </row>
    <row r="966">
      <c r="M966" s="44"/>
      <c r="W966" s="44"/>
    </row>
    <row r="967">
      <c r="M967" s="44"/>
      <c r="W967" s="44"/>
    </row>
    <row r="968">
      <c r="M968" s="44"/>
      <c r="W968" s="44"/>
    </row>
    <row r="969">
      <c r="M969" s="44"/>
      <c r="W969" s="44"/>
    </row>
    <row r="970">
      <c r="M970" s="44"/>
      <c r="W970" s="44"/>
    </row>
    <row r="971">
      <c r="M971" s="44"/>
      <c r="W971" s="44"/>
    </row>
    <row r="972">
      <c r="M972" s="44"/>
      <c r="W972" s="44"/>
    </row>
    <row r="973">
      <c r="M973" s="44"/>
      <c r="W973" s="44"/>
    </row>
    <row r="974">
      <c r="M974" s="44"/>
      <c r="W974" s="44"/>
    </row>
    <row r="975">
      <c r="M975" s="44"/>
      <c r="W975" s="44"/>
    </row>
    <row r="976">
      <c r="M976" s="44"/>
      <c r="W976" s="44"/>
    </row>
    <row r="977">
      <c r="M977" s="44"/>
      <c r="W977" s="44"/>
    </row>
    <row r="978">
      <c r="M978" s="44"/>
      <c r="W978" s="44"/>
    </row>
    <row r="979">
      <c r="M979" s="44"/>
      <c r="W979" s="44"/>
    </row>
    <row r="980">
      <c r="M980" s="44"/>
      <c r="W980" s="44"/>
    </row>
    <row r="981">
      <c r="M981" s="44"/>
      <c r="W981" s="44"/>
    </row>
    <row r="982">
      <c r="M982" s="44"/>
      <c r="W982" s="44"/>
    </row>
    <row r="983">
      <c r="M983" s="44"/>
      <c r="W983" s="44"/>
    </row>
    <row r="984">
      <c r="M984" s="44"/>
      <c r="W984" s="44"/>
    </row>
    <row r="985">
      <c r="M985" s="44"/>
      <c r="W985" s="44"/>
    </row>
    <row r="986">
      <c r="M986" s="44"/>
      <c r="W986" s="44"/>
    </row>
    <row r="987">
      <c r="M987" s="44"/>
      <c r="W987" s="44"/>
    </row>
    <row r="988">
      <c r="M988" s="44"/>
      <c r="W988" s="44"/>
    </row>
    <row r="989">
      <c r="M989" s="44"/>
      <c r="W989" s="44"/>
    </row>
    <row r="990">
      <c r="M990" s="44"/>
      <c r="W990" s="44"/>
    </row>
    <row r="991">
      <c r="M991" s="44"/>
      <c r="W991" s="44"/>
    </row>
    <row r="992">
      <c r="M992" s="44"/>
      <c r="W992" s="44"/>
    </row>
    <row r="993">
      <c r="M993" s="44"/>
      <c r="W993" s="44"/>
    </row>
    <row r="994">
      <c r="M994" s="44"/>
      <c r="W994" s="44"/>
    </row>
    <row r="995">
      <c r="M995" s="44"/>
      <c r="W995" s="44"/>
    </row>
    <row r="996">
      <c r="M996" s="44"/>
      <c r="W996" s="44"/>
    </row>
    <row r="997">
      <c r="M997" s="44"/>
      <c r="W997" s="44"/>
    </row>
    <row r="998">
      <c r="M998" s="44"/>
      <c r="W998" s="44"/>
    </row>
    <row r="999">
      <c r="M999" s="44"/>
      <c r="W999" s="44"/>
    </row>
    <row r="1000">
      <c r="M1000" s="44"/>
      <c r="W1000" s="44"/>
    </row>
    <row r="1001">
      <c r="M1001" s="44"/>
      <c r="W1001" s="44"/>
    </row>
    <row r="1002">
      <c r="M1002" s="44"/>
      <c r="W1002" s="44"/>
    </row>
    <row r="1003">
      <c r="M1003" s="44"/>
      <c r="W1003" s="44"/>
    </row>
    <row r="1004">
      <c r="M1004" s="44"/>
      <c r="W1004" s="44"/>
    </row>
    <row r="1005">
      <c r="M1005" s="44"/>
      <c r="W1005" s="44"/>
    </row>
    <row r="1006">
      <c r="M1006" s="44"/>
      <c r="W1006" s="44"/>
    </row>
    <row r="1007">
      <c r="M1007" s="44"/>
      <c r="W1007" s="44"/>
    </row>
    <row r="1008">
      <c r="M1008" s="44"/>
      <c r="W1008" s="44"/>
    </row>
    <row r="1009">
      <c r="M1009" s="44"/>
      <c r="W1009" s="44"/>
    </row>
    <row r="1010">
      <c r="M1010" s="44"/>
      <c r="W1010" s="44"/>
    </row>
    <row r="1011">
      <c r="M1011" s="44"/>
      <c r="W1011" s="44"/>
    </row>
    <row r="1012">
      <c r="M1012" s="44"/>
      <c r="W1012" s="44"/>
    </row>
    <row r="1013">
      <c r="M1013" s="44"/>
      <c r="W1013" s="44"/>
    </row>
    <row r="1014">
      <c r="M1014" s="44"/>
      <c r="W1014" s="44"/>
    </row>
    <row r="1015">
      <c r="M1015" s="44"/>
      <c r="W1015" s="44"/>
    </row>
    <row r="1016">
      <c r="M1016" s="44"/>
      <c r="W1016" s="44"/>
    </row>
    <row r="1017">
      <c r="M1017" s="44"/>
      <c r="W1017" s="44"/>
    </row>
    <row r="1018">
      <c r="M1018" s="44"/>
      <c r="W1018" s="44"/>
    </row>
    <row r="1019">
      <c r="M1019" s="44"/>
      <c r="W1019" s="44"/>
    </row>
    <row r="1020">
      <c r="M1020" s="44"/>
      <c r="W1020" s="44"/>
    </row>
    <row r="1021">
      <c r="M1021" s="44"/>
      <c r="W1021" s="44"/>
    </row>
    <row r="1022">
      <c r="M1022" s="44"/>
      <c r="W1022" s="44"/>
    </row>
    <row r="1023">
      <c r="M1023" s="44"/>
      <c r="W1023" s="44"/>
    </row>
    <row r="1024">
      <c r="M1024" s="44"/>
      <c r="W1024" s="44"/>
    </row>
    <row r="1025">
      <c r="M1025" s="44"/>
      <c r="W1025" s="44"/>
    </row>
    <row r="1026">
      <c r="M1026" s="44"/>
      <c r="W1026" s="44"/>
    </row>
    <row r="1027">
      <c r="M1027" s="44"/>
      <c r="W1027" s="44"/>
    </row>
    <row r="1028">
      <c r="M1028" s="44"/>
      <c r="W1028" s="44"/>
    </row>
    <row r="1029">
      <c r="M1029" s="44"/>
      <c r="W1029" s="44"/>
    </row>
    <row r="1030">
      <c r="M1030" s="44"/>
      <c r="W1030" s="44"/>
    </row>
    <row r="1031">
      <c r="M1031" s="44"/>
      <c r="W1031" s="44"/>
    </row>
    <row r="1032">
      <c r="M1032" s="44"/>
      <c r="W1032" s="44"/>
    </row>
    <row r="1033">
      <c r="M1033" s="44"/>
      <c r="W1033" s="44"/>
    </row>
    <row r="1034">
      <c r="M1034" s="44"/>
      <c r="W1034" s="44"/>
    </row>
    <row r="1035">
      <c r="M1035" s="44"/>
      <c r="W1035" s="44"/>
    </row>
    <row r="1036">
      <c r="M1036" s="44"/>
      <c r="W1036" s="44"/>
    </row>
    <row r="1037">
      <c r="M1037" s="44"/>
      <c r="W1037" s="44"/>
    </row>
    <row r="1038">
      <c r="M1038" s="44"/>
      <c r="W1038" s="44"/>
    </row>
    <row r="1039">
      <c r="M1039" s="44"/>
      <c r="W1039" s="44"/>
    </row>
    <row r="1040">
      <c r="M1040" s="44"/>
      <c r="W1040" s="44"/>
    </row>
    <row r="1041">
      <c r="M1041" s="44"/>
      <c r="W1041" s="44"/>
    </row>
    <row r="1042">
      <c r="M1042" s="44"/>
      <c r="W1042" s="44"/>
    </row>
    <row r="1043">
      <c r="M1043" s="44"/>
      <c r="W1043" s="44"/>
    </row>
    <row r="1044">
      <c r="M1044" s="44"/>
      <c r="W1044" s="44"/>
    </row>
    <row r="1045">
      <c r="M1045" s="44"/>
      <c r="W1045" s="44"/>
    </row>
    <row r="1046">
      <c r="M1046" s="44"/>
      <c r="W1046" s="44"/>
    </row>
    <row r="1047">
      <c r="M1047" s="44"/>
      <c r="W1047" s="44"/>
    </row>
    <row r="1048">
      <c r="M1048" s="44"/>
      <c r="W1048" s="44"/>
    </row>
    <row r="1049">
      <c r="M1049" s="44"/>
      <c r="W1049" s="44"/>
    </row>
    <row r="1050">
      <c r="M1050" s="44"/>
      <c r="W1050" s="44"/>
    </row>
    <row r="1051">
      <c r="M1051" s="44"/>
      <c r="W1051" s="44"/>
    </row>
    <row r="1052">
      <c r="M1052" s="44"/>
      <c r="W1052" s="44"/>
    </row>
    <row r="1053">
      <c r="M1053" s="44"/>
      <c r="W1053" s="44"/>
    </row>
    <row r="1054">
      <c r="M1054" s="44"/>
      <c r="W1054" s="44"/>
    </row>
    <row r="1055">
      <c r="M1055" s="44"/>
      <c r="W1055" s="44"/>
    </row>
    <row r="1056">
      <c r="M1056" s="44"/>
      <c r="W1056" s="44"/>
    </row>
    <row r="1057">
      <c r="M1057" s="44"/>
      <c r="W1057" s="44"/>
    </row>
    <row r="1058">
      <c r="M1058" s="44"/>
      <c r="W1058" s="44"/>
    </row>
    <row r="1059">
      <c r="M1059" s="44"/>
      <c r="W1059" s="44"/>
    </row>
    <row r="1060">
      <c r="M1060" s="44"/>
      <c r="W1060" s="44"/>
    </row>
    <row r="1061">
      <c r="M1061" s="44"/>
      <c r="W1061" s="44"/>
    </row>
    <row r="1062">
      <c r="M1062" s="44"/>
      <c r="W1062" s="44"/>
    </row>
    <row r="1063">
      <c r="M1063" s="44"/>
      <c r="W1063" s="44"/>
    </row>
    <row r="1064">
      <c r="M1064" s="44"/>
      <c r="W1064" s="44"/>
    </row>
    <row r="1065">
      <c r="M1065" s="44"/>
      <c r="W1065" s="44"/>
    </row>
    <row r="1066">
      <c r="M1066" s="44"/>
      <c r="W1066" s="44"/>
    </row>
    <row r="1067">
      <c r="M1067" s="44"/>
      <c r="W1067" s="44"/>
    </row>
    <row r="1068">
      <c r="M1068" s="44"/>
      <c r="W1068" s="44"/>
    </row>
    <row r="1069">
      <c r="M1069" s="44"/>
      <c r="W1069" s="44"/>
    </row>
    <row r="1070">
      <c r="M1070" s="44"/>
      <c r="W1070" s="44"/>
    </row>
    <row r="1071">
      <c r="M1071" s="44"/>
      <c r="W1071" s="44"/>
    </row>
    <row r="1072">
      <c r="M1072" s="44"/>
      <c r="W1072" s="44"/>
    </row>
    <row r="1073">
      <c r="M1073" s="44"/>
      <c r="W1073" s="44"/>
    </row>
    <row r="1074">
      <c r="M1074" s="44"/>
      <c r="W1074" s="44"/>
    </row>
    <row r="1075">
      <c r="M1075" s="44"/>
      <c r="W1075" s="44"/>
    </row>
    <row r="1076">
      <c r="M1076" s="44"/>
      <c r="W1076" s="44"/>
    </row>
    <row r="1077">
      <c r="M1077" s="44"/>
      <c r="W1077" s="44"/>
    </row>
    <row r="1078">
      <c r="M1078" s="44"/>
      <c r="W1078" s="44"/>
    </row>
    <row r="1079">
      <c r="M1079" s="44"/>
      <c r="W1079" s="44"/>
    </row>
    <row r="1080">
      <c r="M1080" s="44"/>
      <c r="W1080" s="44"/>
    </row>
    <row r="1081">
      <c r="M1081" s="44"/>
      <c r="W1081" s="44"/>
    </row>
    <row r="1082">
      <c r="M1082" s="44"/>
      <c r="W1082" s="44"/>
    </row>
    <row r="1083">
      <c r="M1083" s="44"/>
      <c r="W1083" s="44"/>
    </row>
    <row r="1084">
      <c r="M1084" s="44"/>
      <c r="W1084" s="44"/>
    </row>
    <row r="1085">
      <c r="M1085" s="44"/>
      <c r="W1085" s="44"/>
    </row>
    <row r="1086">
      <c r="M1086" s="44"/>
      <c r="W1086" s="44"/>
    </row>
    <row r="1087">
      <c r="M1087" s="44"/>
      <c r="W1087" s="44"/>
    </row>
    <row r="1088">
      <c r="M1088" s="44"/>
      <c r="W1088" s="44"/>
    </row>
    <row r="1089">
      <c r="M1089" s="44"/>
      <c r="W1089" s="44"/>
    </row>
    <row r="1090">
      <c r="M1090" s="44"/>
      <c r="W1090" s="44"/>
    </row>
    <row r="1091">
      <c r="M1091" s="44"/>
      <c r="W1091" s="44"/>
    </row>
    <row r="1092">
      <c r="M1092" s="44"/>
      <c r="W1092" s="44"/>
    </row>
    <row r="1093">
      <c r="M1093" s="44"/>
      <c r="W1093" s="44"/>
    </row>
    <row r="1094">
      <c r="M1094" s="44"/>
      <c r="W1094" s="44"/>
    </row>
    <row r="1095">
      <c r="M1095" s="44"/>
      <c r="W1095" s="44"/>
    </row>
    <row r="1096">
      <c r="M1096" s="44"/>
      <c r="W1096" s="44"/>
    </row>
    <row r="1097">
      <c r="M1097" s="44"/>
      <c r="W1097" s="44"/>
    </row>
    <row r="1098">
      <c r="M1098" s="44"/>
      <c r="W1098" s="44"/>
    </row>
    <row r="1099">
      <c r="M1099" s="44"/>
      <c r="W1099" s="44"/>
    </row>
    <row r="1100">
      <c r="M1100" s="44"/>
      <c r="W1100" s="44"/>
    </row>
    <row r="1101">
      <c r="M1101" s="44"/>
      <c r="W1101" s="44"/>
    </row>
    <row r="1102">
      <c r="M1102" s="44"/>
      <c r="W1102" s="44"/>
    </row>
    <row r="1103">
      <c r="M1103" s="44"/>
      <c r="W1103" s="44"/>
    </row>
    <row r="1104">
      <c r="M1104" s="44"/>
      <c r="W1104" s="44"/>
    </row>
    <row r="1105">
      <c r="M1105" s="44"/>
      <c r="W1105" s="44"/>
    </row>
    <row r="1106">
      <c r="M1106" s="44"/>
      <c r="W1106" s="44"/>
    </row>
    <row r="1107">
      <c r="M1107" s="44"/>
      <c r="W1107" s="44"/>
    </row>
    <row r="1108">
      <c r="M1108" s="44"/>
      <c r="W1108" s="44"/>
    </row>
    <row r="1109">
      <c r="M1109" s="44"/>
      <c r="W1109" s="44"/>
    </row>
    <row r="1110">
      <c r="M1110" s="44"/>
      <c r="W1110" s="44"/>
    </row>
    <row r="1111">
      <c r="M1111" s="44"/>
      <c r="W1111" s="44"/>
    </row>
    <row r="1112">
      <c r="M1112" s="44"/>
      <c r="W1112" s="44"/>
    </row>
    <row r="1113">
      <c r="M1113" s="44"/>
      <c r="W1113" s="44"/>
    </row>
    <row r="1114">
      <c r="M1114" s="44"/>
      <c r="W1114" s="44"/>
    </row>
    <row r="1115">
      <c r="M1115" s="44"/>
      <c r="W1115" s="44"/>
    </row>
    <row r="1116">
      <c r="M1116" s="44"/>
      <c r="W1116" s="44"/>
    </row>
    <row r="1117">
      <c r="M1117" s="44"/>
      <c r="W1117" s="44"/>
    </row>
    <row r="1118">
      <c r="M1118" s="44"/>
      <c r="W1118" s="44"/>
    </row>
    <row r="1119">
      <c r="M1119" s="44"/>
      <c r="W1119" s="44"/>
    </row>
    <row r="1120">
      <c r="M1120" s="44"/>
      <c r="W1120" s="44"/>
    </row>
    <row r="1121">
      <c r="M1121" s="44"/>
      <c r="W1121" s="44"/>
    </row>
    <row r="1122">
      <c r="M1122" s="44"/>
      <c r="W1122" s="44"/>
    </row>
    <row r="1123">
      <c r="M1123" s="44"/>
      <c r="W1123" s="44"/>
    </row>
    <row r="1124">
      <c r="M1124" s="44"/>
      <c r="W1124" s="44"/>
    </row>
    <row r="1125">
      <c r="M1125" s="44"/>
      <c r="W1125" s="44"/>
    </row>
    <row r="1126">
      <c r="M1126" s="44"/>
      <c r="W1126" s="44"/>
    </row>
    <row r="1127">
      <c r="M1127" s="44"/>
      <c r="W1127" s="44"/>
    </row>
    <row r="1128">
      <c r="M1128" s="44"/>
      <c r="W1128" s="44"/>
    </row>
    <row r="1129">
      <c r="M1129" s="44"/>
      <c r="W1129" s="44"/>
    </row>
    <row r="1130">
      <c r="M1130" s="44"/>
      <c r="W1130" s="44"/>
    </row>
    <row r="1131">
      <c r="M1131" s="44"/>
      <c r="W1131" s="44"/>
    </row>
    <row r="1132">
      <c r="M1132" s="44"/>
      <c r="W1132" s="44"/>
    </row>
    <row r="1133">
      <c r="M1133" s="44"/>
      <c r="W1133" s="44"/>
    </row>
    <row r="1134">
      <c r="M1134" s="44"/>
      <c r="W1134" s="44"/>
    </row>
    <row r="1135">
      <c r="M1135" s="44"/>
      <c r="W1135" s="44"/>
    </row>
    <row r="1136">
      <c r="M1136" s="44"/>
      <c r="W1136" s="44"/>
    </row>
    <row r="1137">
      <c r="M1137" s="44"/>
      <c r="W1137" s="44"/>
    </row>
    <row r="1138">
      <c r="M1138" s="44"/>
      <c r="W1138" s="44"/>
    </row>
    <row r="1139">
      <c r="M1139" s="44"/>
      <c r="W1139" s="44"/>
    </row>
    <row r="1140">
      <c r="M1140" s="44"/>
      <c r="W1140" s="44"/>
    </row>
    <row r="1141">
      <c r="M1141" s="44"/>
      <c r="W1141" s="44"/>
    </row>
    <row r="1142">
      <c r="M1142" s="44"/>
      <c r="W1142" s="44"/>
    </row>
    <row r="1143">
      <c r="M1143" s="44"/>
      <c r="W1143" s="44"/>
    </row>
    <row r="1144">
      <c r="M1144" s="44"/>
      <c r="W1144" s="44"/>
    </row>
    <row r="1145">
      <c r="M1145" s="44"/>
      <c r="W1145" s="44"/>
    </row>
    <row r="1146">
      <c r="M1146" s="44"/>
      <c r="W1146" s="44"/>
    </row>
    <row r="1147">
      <c r="M1147" s="44"/>
      <c r="W1147" s="44"/>
    </row>
    <row r="1148">
      <c r="M1148" s="44"/>
      <c r="W1148" s="44"/>
    </row>
    <row r="1149">
      <c r="M1149" s="44"/>
      <c r="W1149" s="44"/>
    </row>
    <row r="1150">
      <c r="M1150" s="44"/>
      <c r="W1150" s="44"/>
    </row>
    <row r="1151">
      <c r="M1151" s="44"/>
      <c r="W1151" s="44"/>
    </row>
    <row r="1152">
      <c r="M1152" s="44"/>
      <c r="W1152" s="44"/>
    </row>
    <row r="1153">
      <c r="M1153" s="44"/>
      <c r="W1153" s="44"/>
    </row>
    <row r="1154">
      <c r="M1154" s="44"/>
      <c r="W1154" s="44"/>
    </row>
    <row r="1155">
      <c r="M1155" s="44"/>
      <c r="W1155" s="44"/>
    </row>
    <row r="1156">
      <c r="M1156" s="44"/>
      <c r="W1156" s="44"/>
    </row>
    <row r="1157">
      <c r="M1157" s="44"/>
      <c r="W1157" s="44"/>
    </row>
    <row r="1158">
      <c r="M1158" s="44"/>
      <c r="W1158" s="44"/>
    </row>
    <row r="1159">
      <c r="M1159" s="44"/>
      <c r="W1159" s="44"/>
    </row>
    <row r="1160">
      <c r="M1160" s="44"/>
      <c r="W1160" s="44"/>
    </row>
    <row r="1161">
      <c r="M1161" s="44"/>
      <c r="W1161" s="44"/>
    </row>
    <row r="1162">
      <c r="M1162" s="44"/>
      <c r="W1162" s="44"/>
    </row>
    <row r="1163">
      <c r="M1163" s="44"/>
      <c r="W1163" s="44"/>
    </row>
    <row r="1164">
      <c r="M1164" s="44"/>
      <c r="W1164" s="44"/>
    </row>
    <row r="1165">
      <c r="M1165" s="44"/>
      <c r="W1165" s="44"/>
    </row>
    <row r="1166">
      <c r="M1166" s="44"/>
      <c r="W1166" s="44"/>
    </row>
    <row r="1167">
      <c r="M1167" s="44"/>
      <c r="W1167" s="44"/>
    </row>
    <row r="1168">
      <c r="M1168" s="44"/>
      <c r="W1168" s="44"/>
    </row>
    <row r="1169">
      <c r="M1169" s="44"/>
      <c r="W1169" s="44"/>
    </row>
    <row r="1170">
      <c r="M1170" s="44"/>
      <c r="W1170" s="44"/>
    </row>
    <row r="1171">
      <c r="M1171" s="44"/>
      <c r="W1171" s="44"/>
    </row>
    <row r="1172">
      <c r="M1172" s="44"/>
      <c r="W1172" s="44"/>
    </row>
    <row r="1173">
      <c r="M1173" s="44"/>
      <c r="W1173" s="44"/>
    </row>
    <row r="1174">
      <c r="M1174" s="44"/>
      <c r="W1174" s="44"/>
    </row>
    <row r="1175">
      <c r="M1175" s="44"/>
      <c r="W1175" s="44"/>
    </row>
    <row r="1176">
      <c r="M1176" s="44"/>
      <c r="W1176" s="44"/>
    </row>
    <row r="1177">
      <c r="M1177" s="44"/>
      <c r="W1177" s="44"/>
    </row>
    <row r="1178">
      <c r="M1178" s="44"/>
      <c r="W1178" s="44"/>
    </row>
    <row r="1179">
      <c r="M1179" s="44"/>
      <c r="W1179" s="44"/>
    </row>
    <row r="1180">
      <c r="M1180" s="44"/>
      <c r="W1180" s="44"/>
    </row>
    <row r="1181">
      <c r="M1181" s="44"/>
      <c r="W1181" s="44"/>
    </row>
    <row r="1182">
      <c r="M1182" s="44"/>
      <c r="W1182" s="44"/>
    </row>
    <row r="1183">
      <c r="M1183" s="44"/>
      <c r="W1183" s="44"/>
    </row>
    <row r="1184">
      <c r="M1184" s="44"/>
      <c r="W1184" s="44"/>
    </row>
    <row r="1185">
      <c r="M1185" s="44"/>
      <c r="W1185" s="44"/>
    </row>
    <row r="1186">
      <c r="M1186" s="44"/>
      <c r="W1186" s="44"/>
    </row>
    <row r="1187">
      <c r="M1187" s="44"/>
      <c r="W1187" s="44"/>
    </row>
    <row r="1188">
      <c r="M1188" s="44"/>
      <c r="W1188" s="44"/>
    </row>
    <row r="1189">
      <c r="M1189" s="44"/>
      <c r="W1189" s="44"/>
    </row>
    <row r="1190">
      <c r="M1190" s="44"/>
      <c r="W1190" s="44"/>
    </row>
    <row r="1191">
      <c r="M1191" s="44"/>
      <c r="W1191" s="44"/>
    </row>
    <row r="1192">
      <c r="M1192" s="44"/>
      <c r="W1192" s="44"/>
    </row>
    <row r="1193">
      <c r="M1193" s="44"/>
      <c r="W1193" s="44"/>
    </row>
    <row r="1194">
      <c r="M1194" s="44"/>
      <c r="W1194" s="44"/>
    </row>
    <row r="1195">
      <c r="M1195" s="44"/>
      <c r="W1195" s="44"/>
    </row>
    <row r="1196">
      <c r="M1196" s="44"/>
      <c r="W1196" s="44"/>
    </row>
    <row r="1197">
      <c r="M1197" s="44"/>
      <c r="W1197" s="44"/>
    </row>
    <row r="1198">
      <c r="M1198" s="44"/>
      <c r="W1198" s="44"/>
    </row>
    <row r="1199">
      <c r="M1199" s="44"/>
      <c r="W1199" s="44"/>
    </row>
    <row r="1200">
      <c r="M1200" s="44"/>
      <c r="W1200" s="44"/>
    </row>
    <row r="1201">
      <c r="M1201" s="44"/>
      <c r="W1201" s="44"/>
    </row>
    <row r="1202">
      <c r="M1202" s="44"/>
      <c r="W1202" s="44"/>
    </row>
    <row r="1203">
      <c r="M1203" s="44"/>
      <c r="W1203" s="44"/>
    </row>
    <row r="1204">
      <c r="M1204" s="44"/>
      <c r="W1204" s="44"/>
    </row>
    <row r="1205">
      <c r="M1205" s="44"/>
      <c r="W1205" s="44"/>
    </row>
    <row r="1206">
      <c r="M1206" s="44"/>
      <c r="W1206" s="44"/>
    </row>
    <row r="1207">
      <c r="M1207" s="44"/>
      <c r="W1207" s="44"/>
    </row>
    <row r="1208">
      <c r="M1208" s="44"/>
      <c r="W1208" s="44"/>
    </row>
    <row r="1209">
      <c r="M1209" s="44"/>
      <c r="W1209" s="44"/>
    </row>
    <row r="1210">
      <c r="M1210" s="44"/>
      <c r="W1210" s="44"/>
    </row>
    <row r="1211">
      <c r="M1211" s="44"/>
      <c r="W1211" s="44"/>
    </row>
    <row r="1212">
      <c r="M1212" s="44"/>
      <c r="W1212" s="44"/>
    </row>
    <row r="1213">
      <c r="M1213" s="44"/>
      <c r="W1213" s="44"/>
    </row>
    <row r="1214">
      <c r="M1214" s="44"/>
      <c r="W1214" s="44"/>
    </row>
    <row r="1215">
      <c r="M1215" s="44"/>
      <c r="W1215" s="44"/>
    </row>
    <row r="1216">
      <c r="M1216" s="44"/>
      <c r="W1216" s="44"/>
    </row>
    <row r="1217">
      <c r="M1217" s="44"/>
      <c r="W1217" s="44"/>
    </row>
    <row r="1218">
      <c r="M1218" s="44"/>
      <c r="W1218" s="44"/>
    </row>
    <row r="1219">
      <c r="M1219" s="44"/>
      <c r="W1219" s="44"/>
    </row>
    <row r="1220">
      <c r="M1220" s="44"/>
      <c r="W1220" s="44"/>
    </row>
    <row r="1221">
      <c r="M1221" s="44"/>
      <c r="W1221" s="44"/>
    </row>
    <row r="1222">
      <c r="M1222" s="44"/>
      <c r="W1222" s="44"/>
    </row>
    <row r="1223">
      <c r="M1223" s="44"/>
      <c r="W1223" s="44"/>
    </row>
    <row r="1224">
      <c r="M1224" s="44"/>
      <c r="W1224" s="44"/>
    </row>
    <row r="1225">
      <c r="M1225" s="44"/>
      <c r="W1225" s="44"/>
    </row>
    <row r="1226">
      <c r="M1226" s="44"/>
      <c r="W1226" s="44"/>
    </row>
    <row r="1227">
      <c r="M1227" s="44"/>
      <c r="W1227" s="44"/>
    </row>
    <row r="1228">
      <c r="M1228" s="44"/>
      <c r="W1228" s="44"/>
    </row>
    <row r="1229">
      <c r="M1229" s="44"/>
      <c r="W1229" s="44"/>
    </row>
    <row r="1230">
      <c r="M1230" s="44"/>
      <c r="W1230" s="44"/>
    </row>
    <row r="1231">
      <c r="M1231" s="44"/>
      <c r="W1231" s="44"/>
    </row>
    <row r="1232">
      <c r="M1232" s="44"/>
      <c r="W1232" s="44"/>
    </row>
    <row r="1233">
      <c r="M1233" s="44"/>
      <c r="W1233" s="44"/>
    </row>
    <row r="1234">
      <c r="M1234" s="44"/>
      <c r="W1234" s="44"/>
    </row>
    <row r="1235">
      <c r="M1235" s="44"/>
      <c r="W1235" s="44"/>
    </row>
    <row r="1236">
      <c r="M1236" s="44"/>
      <c r="W1236" s="44"/>
    </row>
    <row r="1237">
      <c r="M1237" s="44"/>
      <c r="W1237" s="44"/>
    </row>
    <row r="1238">
      <c r="M1238" s="44"/>
      <c r="W1238" s="44"/>
    </row>
    <row r="1239">
      <c r="M1239" s="44"/>
      <c r="W1239" s="44"/>
    </row>
    <row r="1240">
      <c r="M1240" s="44"/>
      <c r="W1240" s="44"/>
    </row>
    <row r="1241">
      <c r="M1241" s="44"/>
      <c r="W1241" s="44"/>
    </row>
    <row r="1242">
      <c r="M1242" s="44"/>
      <c r="W1242" s="44"/>
    </row>
    <row r="1243">
      <c r="M1243" s="44"/>
      <c r="W1243" s="44"/>
    </row>
    <row r="1244">
      <c r="M1244" s="44"/>
      <c r="W1244" s="44"/>
    </row>
    <row r="1245">
      <c r="M1245" s="44"/>
      <c r="W1245" s="44"/>
    </row>
    <row r="1246">
      <c r="M1246" s="44"/>
      <c r="W1246" s="44"/>
    </row>
    <row r="1247">
      <c r="M1247" s="44"/>
      <c r="W1247" s="44"/>
    </row>
    <row r="1248">
      <c r="M1248" s="44"/>
      <c r="W1248" s="44"/>
    </row>
    <row r="1249">
      <c r="M1249" s="44"/>
      <c r="W1249" s="44"/>
    </row>
    <row r="1250">
      <c r="M1250" s="44"/>
      <c r="W1250" s="44"/>
    </row>
    <row r="1251">
      <c r="M1251" s="44"/>
      <c r="W1251" s="44"/>
    </row>
    <row r="1252">
      <c r="M1252" s="44"/>
      <c r="W1252" s="44"/>
    </row>
    <row r="1253">
      <c r="M1253" s="44"/>
      <c r="W1253" s="44"/>
    </row>
    <row r="1254">
      <c r="M1254" s="44"/>
      <c r="W1254" s="44"/>
    </row>
    <row r="1255">
      <c r="M1255" s="44"/>
      <c r="W1255" s="44"/>
    </row>
    <row r="1256">
      <c r="M1256" s="44"/>
      <c r="W1256" s="44"/>
    </row>
    <row r="1257">
      <c r="M1257" s="44"/>
      <c r="W1257" s="44"/>
    </row>
    <row r="1258">
      <c r="M1258" s="44"/>
      <c r="W1258" s="44"/>
    </row>
    <row r="1259">
      <c r="M1259" s="44"/>
      <c r="W1259" s="44"/>
    </row>
    <row r="1260">
      <c r="M1260" s="44"/>
      <c r="W1260" s="44"/>
    </row>
    <row r="1261">
      <c r="M1261" s="44"/>
      <c r="W1261" s="44"/>
    </row>
    <row r="1262">
      <c r="M1262" s="44"/>
      <c r="W1262" s="44"/>
    </row>
    <row r="1263">
      <c r="M1263" s="44"/>
      <c r="W1263" s="44"/>
    </row>
    <row r="1264">
      <c r="M1264" s="44"/>
      <c r="W1264" s="44"/>
    </row>
    <row r="1265">
      <c r="M1265" s="44"/>
      <c r="W1265" s="44"/>
    </row>
    <row r="1266">
      <c r="M1266" s="44"/>
      <c r="W1266" s="44"/>
    </row>
    <row r="1267">
      <c r="M1267" s="44"/>
      <c r="W1267" s="44"/>
    </row>
    <row r="1268">
      <c r="M1268" s="44"/>
      <c r="W1268" s="44"/>
    </row>
    <row r="1269">
      <c r="M1269" s="44"/>
      <c r="W1269" s="44"/>
    </row>
    <row r="1270">
      <c r="M1270" s="44"/>
      <c r="W1270" s="44"/>
    </row>
    <row r="1271">
      <c r="M1271" s="44"/>
      <c r="W1271" s="44"/>
    </row>
    <row r="1272">
      <c r="M1272" s="44"/>
      <c r="W1272" s="44"/>
    </row>
    <row r="1273">
      <c r="M1273" s="44"/>
      <c r="W1273" s="44"/>
    </row>
    <row r="1274">
      <c r="M1274" s="44"/>
      <c r="W1274" s="44"/>
    </row>
    <row r="1275">
      <c r="M1275" s="44"/>
      <c r="W1275" s="44"/>
    </row>
    <row r="1276">
      <c r="M1276" s="44"/>
      <c r="W1276" s="44"/>
    </row>
    <row r="1277">
      <c r="M1277" s="44"/>
      <c r="W1277" s="44"/>
    </row>
    <row r="1278">
      <c r="M1278" s="44"/>
      <c r="W1278" s="44"/>
    </row>
    <row r="1279">
      <c r="M1279" s="44"/>
      <c r="W1279" s="44"/>
    </row>
    <row r="1280">
      <c r="M1280" s="44"/>
      <c r="W1280" s="44"/>
    </row>
    <row r="1281">
      <c r="M1281" s="44"/>
      <c r="W1281" s="44"/>
    </row>
    <row r="1282">
      <c r="M1282" s="44"/>
      <c r="W1282" s="44"/>
    </row>
    <row r="1283">
      <c r="M1283" s="44"/>
      <c r="W1283" s="44"/>
    </row>
    <row r="1284">
      <c r="M1284" s="44"/>
      <c r="W1284" s="44"/>
    </row>
    <row r="1285">
      <c r="M1285" s="44"/>
      <c r="W1285" s="44"/>
    </row>
    <row r="1286">
      <c r="M1286" s="44"/>
      <c r="W1286" s="44"/>
    </row>
    <row r="1287">
      <c r="M1287" s="44"/>
      <c r="W1287" s="44"/>
    </row>
    <row r="1288">
      <c r="M1288" s="44"/>
      <c r="W1288" s="44"/>
    </row>
    <row r="1289">
      <c r="M1289" s="44"/>
      <c r="W1289" s="44"/>
    </row>
    <row r="1290">
      <c r="M1290" s="44"/>
      <c r="W1290" s="44"/>
    </row>
    <row r="1291">
      <c r="M1291" s="44"/>
      <c r="W1291" s="44"/>
    </row>
    <row r="1292">
      <c r="M1292" s="44"/>
      <c r="W1292" s="44"/>
    </row>
    <row r="1293">
      <c r="M1293" s="44"/>
      <c r="W1293" s="44"/>
    </row>
    <row r="1294">
      <c r="M1294" s="44"/>
      <c r="W1294" s="44"/>
    </row>
    <row r="1295">
      <c r="M1295" s="44"/>
      <c r="W1295" s="44"/>
    </row>
    <row r="1296">
      <c r="M1296" s="44"/>
      <c r="W1296" s="44"/>
    </row>
    <row r="1297">
      <c r="M1297" s="44"/>
      <c r="W1297" s="44"/>
    </row>
    <row r="1298">
      <c r="M1298" s="44"/>
      <c r="W1298" s="44"/>
    </row>
    <row r="1299">
      <c r="M1299" s="44"/>
      <c r="W1299" s="44"/>
    </row>
    <row r="1300">
      <c r="M1300" s="44"/>
      <c r="W1300" s="44"/>
    </row>
    <row r="1301">
      <c r="M1301" s="44"/>
      <c r="W1301" s="44"/>
    </row>
    <row r="1302">
      <c r="M1302" s="44"/>
      <c r="W1302" s="44"/>
    </row>
    <row r="1303">
      <c r="M1303" s="44"/>
      <c r="W1303" s="44"/>
    </row>
    <row r="1304">
      <c r="M1304" s="44"/>
      <c r="W1304" s="44"/>
    </row>
    <row r="1305">
      <c r="M1305" s="44"/>
      <c r="W1305" s="44"/>
    </row>
    <row r="1306">
      <c r="M1306" s="44"/>
      <c r="W1306" s="44"/>
    </row>
    <row r="1307">
      <c r="M1307" s="44"/>
      <c r="W1307" s="44"/>
    </row>
    <row r="1308">
      <c r="M1308" s="44"/>
      <c r="W1308" s="44"/>
    </row>
    <row r="1309">
      <c r="M1309" s="44"/>
      <c r="W1309" s="44"/>
    </row>
    <row r="1310">
      <c r="M1310" s="44"/>
      <c r="W1310" s="44"/>
    </row>
    <row r="1311">
      <c r="M1311" s="44"/>
      <c r="W1311" s="44"/>
    </row>
    <row r="1312">
      <c r="M1312" s="44"/>
      <c r="W1312" s="44"/>
    </row>
    <row r="1313">
      <c r="M1313" s="44"/>
      <c r="W1313" s="44"/>
    </row>
    <row r="1314">
      <c r="M1314" s="44"/>
      <c r="W1314" s="44"/>
    </row>
    <row r="1315">
      <c r="M1315" s="44"/>
      <c r="W1315" s="44"/>
    </row>
    <row r="1316">
      <c r="M1316" s="44"/>
      <c r="W1316" s="44"/>
    </row>
    <row r="1317">
      <c r="M1317" s="44"/>
      <c r="W1317" s="44"/>
    </row>
    <row r="1318">
      <c r="M1318" s="44"/>
      <c r="W1318" s="44"/>
    </row>
    <row r="1319">
      <c r="M1319" s="44"/>
      <c r="W1319" s="44"/>
    </row>
    <row r="1320">
      <c r="M1320" s="44"/>
      <c r="W1320" s="44"/>
    </row>
    <row r="1321">
      <c r="M1321" s="44"/>
      <c r="W1321" s="44"/>
    </row>
    <row r="1322">
      <c r="M1322" s="44"/>
      <c r="W1322" s="44"/>
    </row>
    <row r="1323">
      <c r="M1323" s="44"/>
      <c r="W1323" s="44"/>
    </row>
    <row r="1324">
      <c r="M1324" s="44"/>
      <c r="W1324" s="44"/>
    </row>
    <row r="1325">
      <c r="M1325" s="44"/>
      <c r="W1325" s="44"/>
    </row>
    <row r="1326">
      <c r="M1326" s="44"/>
      <c r="W1326" s="44"/>
    </row>
    <row r="1327">
      <c r="M1327" s="44"/>
      <c r="W1327" s="44"/>
    </row>
    <row r="1328">
      <c r="M1328" s="44"/>
      <c r="W1328" s="44"/>
    </row>
    <row r="1329">
      <c r="M1329" s="44"/>
      <c r="W1329" s="44"/>
    </row>
    <row r="1330">
      <c r="M1330" s="44"/>
      <c r="W1330" s="44"/>
    </row>
    <row r="1331">
      <c r="M1331" s="44"/>
      <c r="W1331" s="44"/>
    </row>
    <row r="1332">
      <c r="M1332" s="44"/>
      <c r="W1332" s="44"/>
    </row>
    <row r="1333">
      <c r="M1333" s="44"/>
      <c r="W1333" s="44"/>
    </row>
    <row r="1334">
      <c r="M1334" s="44"/>
      <c r="W1334" s="44"/>
    </row>
    <row r="1335">
      <c r="M1335" s="44"/>
      <c r="W1335" s="44"/>
    </row>
    <row r="1336">
      <c r="M1336" s="44"/>
      <c r="W1336" s="44"/>
    </row>
    <row r="1337">
      <c r="M1337" s="44"/>
      <c r="W1337" s="44"/>
    </row>
    <row r="1338">
      <c r="M1338" s="44"/>
      <c r="W1338" s="44"/>
    </row>
    <row r="1339">
      <c r="M1339" s="44"/>
      <c r="W1339" s="44"/>
    </row>
    <row r="1340">
      <c r="M1340" s="44"/>
      <c r="W1340" s="44"/>
    </row>
    <row r="1341">
      <c r="M1341" s="44"/>
      <c r="W1341" s="44"/>
    </row>
    <row r="1342">
      <c r="M1342" s="44"/>
      <c r="W1342" s="44"/>
    </row>
    <row r="1343">
      <c r="M1343" s="44"/>
      <c r="W1343" s="44"/>
    </row>
    <row r="1344">
      <c r="M1344" s="44"/>
      <c r="W1344" s="44"/>
    </row>
    <row r="1345">
      <c r="M1345" s="44"/>
      <c r="W1345" s="44"/>
    </row>
    <row r="1346">
      <c r="M1346" s="44"/>
      <c r="W1346" s="44"/>
    </row>
    <row r="1347">
      <c r="M1347" s="44"/>
      <c r="W1347" s="44"/>
    </row>
    <row r="1348">
      <c r="M1348" s="44"/>
      <c r="W1348" s="44"/>
    </row>
    <row r="1349">
      <c r="M1349" s="44"/>
      <c r="W1349" s="44"/>
    </row>
    <row r="1350">
      <c r="M1350" s="44"/>
      <c r="W1350" s="44"/>
    </row>
    <row r="1351">
      <c r="M1351" s="44"/>
      <c r="W1351" s="44"/>
    </row>
    <row r="1352">
      <c r="M1352" s="44"/>
      <c r="W1352" s="44"/>
    </row>
    <row r="1353">
      <c r="M1353" s="44"/>
      <c r="W1353" s="44"/>
    </row>
    <row r="1354">
      <c r="M1354" s="44"/>
      <c r="W1354" s="44"/>
    </row>
    <row r="1355">
      <c r="M1355" s="44"/>
      <c r="W1355" s="44"/>
    </row>
    <row r="1356">
      <c r="M1356" s="44"/>
      <c r="W1356" s="44"/>
    </row>
    <row r="1357">
      <c r="M1357" s="44"/>
      <c r="W1357" s="44"/>
    </row>
    <row r="1358">
      <c r="M1358" s="44"/>
      <c r="W1358" s="44"/>
    </row>
    <row r="1359">
      <c r="M1359" s="44"/>
      <c r="W1359" s="44"/>
    </row>
    <row r="1360">
      <c r="M1360" s="44"/>
      <c r="W1360" s="44"/>
    </row>
    <row r="1361">
      <c r="M1361" s="44"/>
      <c r="W1361" s="44"/>
    </row>
    <row r="1362">
      <c r="M1362" s="44"/>
      <c r="W1362" s="44"/>
    </row>
    <row r="1363">
      <c r="M1363" s="44"/>
      <c r="W1363" s="44"/>
    </row>
    <row r="1364">
      <c r="M1364" s="44"/>
      <c r="W1364" s="44"/>
    </row>
    <row r="1365">
      <c r="M1365" s="44"/>
      <c r="W1365" s="44"/>
    </row>
    <row r="1366">
      <c r="M1366" s="44"/>
      <c r="W1366" s="44"/>
    </row>
    <row r="1367">
      <c r="M1367" s="44"/>
      <c r="W1367" s="44"/>
    </row>
    <row r="1368">
      <c r="M1368" s="44"/>
      <c r="W1368" s="44"/>
    </row>
    <row r="1369">
      <c r="M1369" s="44"/>
      <c r="W1369" s="44"/>
    </row>
    <row r="1370">
      <c r="M1370" s="44"/>
      <c r="W1370" s="44"/>
    </row>
    <row r="1371">
      <c r="M1371" s="44"/>
      <c r="W1371" s="44"/>
    </row>
    <row r="1372">
      <c r="M1372" s="44"/>
      <c r="W1372" s="44"/>
    </row>
    <row r="1373">
      <c r="M1373" s="44"/>
      <c r="W1373" s="44"/>
    </row>
    <row r="1374">
      <c r="M1374" s="44"/>
      <c r="W1374" s="44"/>
    </row>
    <row r="1375">
      <c r="M1375" s="44"/>
      <c r="W1375" s="44"/>
    </row>
    <row r="1376">
      <c r="M1376" s="44"/>
      <c r="W1376" s="44"/>
    </row>
    <row r="1377">
      <c r="M1377" s="44"/>
      <c r="W1377" s="44"/>
    </row>
    <row r="1378">
      <c r="M1378" s="44"/>
      <c r="W1378" s="44"/>
    </row>
    <row r="1379">
      <c r="M1379" s="44"/>
      <c r="W1379" s="44"/>
    </row>
    <row r="1380">
      <c r="M1380" s="44"/>
      <c r="W1380" s="44"/>
    </row>
    <row r="1381">
      <c r="M1381" s="44"/>
      <c r="W1381" s="44"/>
    </row>
    <row r="1382">
      <c r="M1382" s="44"/>
      <c r="W1382" s="44"/>
    </row>
    <row r="1383">
      <c r="M1383" s="44"/>
      <c r="W1383" s="44"/>
    </row>
    <row r="1384">
      <c r="M1384" s="44"/>
      <c r="W1384" s="44"/>
    </row>
    <row r="1385">
      <c r="M1385" s="44"/>
      <c r="W1385" s="44"/>
    </row>
    <row r="1386">
      <c r="M1386" s="44"/>
      <c r="W1386" s="44"/>
    </row>
    <row r="1387">
      <c r="M1387" s="44"/>
      <c r="W1387" s="44"/>
    </row>
    <row r="1388">
      <c r="M1388" s="44"/>
      <c r="W1388" s="44"/>
    </row>
    <row r="1389">
      <c r="M1389" s="44"/>
      <c r="W1389" s="44"/>
    </row>
    <row r="1390">
      <c r="M1390" s="44"/>
      <c r="W1390" s="44"/>
    </row>
    <row r="1391">
      <c r="M1391" s="44"/>
      <c r="W1391" s="44"/>
    </row>
    <row r="1392">
      <c r="M1392" s="44"/>
      <c r="W1392" s="44"/>
    </row>
    <row r="1393">
      <c r="M1393" s="44"/>
      <c r="W1393" s="44"/>
    </row>
    <row r="1394">
      <c r="M1394" s="44"/>
      <c r="W1394" s="44"/>
    </row>
    <row r="1395">
      <c r="M1395" s="44"/>
      <c r="W1395" s="44"/>
    </row>
    <row r="1396">
      <c r="M1396" s="44"/>
      <c r="W1396" s="44"/>
    </row>
    <row r="1397">
      <c r="M1397" s="44"/>
      <c r="W1397" s="44"/>
    </row>
    <row r="1398">
      <c r="M1398" s="44"/>
      <c r="W1398" s="44"/>
    </row>
    <row r="1399">
      <c r="M1399" s="44"/>
      <c r="W1399" s="44"/>
    </row>
    <row r="1400">
      <c r="M1400" s="44"/>
      <c r="W1400" s="44"/>
    </row>
    <row r="1401">
      <c r="M1401" s="44"/>
      <c r="W1401" s="44"/>
    </row>
    <row r="1402">
      <c r="M1402" s="44"/>
      <c r="W1402" s="44"/>
    </row>
    <row r="1403">
      <c r="M1403" s="44"/>
      <c r="W1403" s="44"/>
    </row>
    <row r="1404">
      <c r="M1404" s="44"/>
      <c r="W1404" s="44"/>
    </row>
    <row r="1405">
      <c r="M1405" s="44"/>
      <c r="W1405" s="44"/>
    </row>
    <row r="1406">
      <c r="M1406" s="44"/>
      <c r="W1406" s="44"/>
    </row>
    <row r="1407">
      <c r="M1407" s="44"/>
      <c r="W1407" s="44"/>
    </row>
    <row r="1408">
      <c r="M1408" s="44"/>
      <c r="W1408" s="44"/>
    </row>
    <row r="1409">
      <c r="M1409" s="44"/>
      <c r="W1409" s="44"/>
    </row>
    <row r="1410">
      <c r="M1410" s="44"/>
      <c r="W1410" s="44"/>
    </row>
    <row r="1411">
      <c r="M1411" s="44"/>
      <c r="W1411" s="44"/>
    </row>
    <row r="1412">
      <c r="M1412" s="44"/>
      <c r="W1412" s="44"/>
    </row>
    <row r="1413">
      <c r="M1413" s="44"/>
      <c r="W1413" s="44"/>
    </row>
    <row r="1414">
      <c r="M1414" s="44"/>
      <c r="W1414" s="44"/>
    </row>
    <row r="1415">
      <c r="M1415" s="44"/>
      <c r="W1415" s="44"/>
    </row>
    <row r="1416">
      <c r="M1416" s="44"/>
      <c r="W1416" s="44"/>
    </row>
    <row r="1417">
      <c r="M1417" s="44"/>
      <c r="W1417" s="44"/>
    </row>
    <row r="1418">
      <c r="M1418" s="44"/>
      <c r="W1418" s="44"/>
    </row>
    <row r="1419">
      <c r="M1419" s="44"/>
      <c r="W1419" s="44"/>
    </row>
    <row r="1420">
      <c r="M1420" s="44"/>
      <c r="W1420" s="44"/>
    </row>
    <row r="1421">
      <c r="M1421" s="44"/>
      <c r="W1421" s="44"/>
    </row>
    <row r="1422">
      <c r="M1422" s="44"/>
      <c r="W1422" s="44"/>
    </row>
    <row r="1423">
      <c r="M1423" s="44"/>
      <c r="W1423" s="44"/>
    </row>
    <row r="1424">
      <c r="M1424" s="44"/>
      <c r="W1424" s="44"/>
    </row>
    <row r="1425">
      <c r="M1425" s="44"/>
      <c r="W1425" s="44"/>
    </row>
    <row r="1426">
      <c r="M1426" s="44"/>
      <c r="W1426" s="44"/>
    </row>
    <row r="1427">
      <c r="M1427" s="44"/>
      <c r="W1427" s="44"/>
    </row>
    <row r="1428">
      <c r="M1428" s="44"/>
      <c r="W1428" s="44"/>
    </row>
    <row r="1429">
      <c r="M1429" s="44"/>
      <c r="W1429" s="44"/>
    </row>
    <row r="1430">
      <c r="M1430" s="44"/>
      <c r="W1430" s="44"/>
    </row>
    <row r="1431">
      <c r="M1431" s="44"/>
      <c r="W1431" s="44"/>
    </row>
    <row r="1432">
      <c r="M1432" s="44"/>
      <c r="W1432" s="44"/>
    </row>
    <row r="1433">
      <c r="M1433" s="44"/>
      <c r="W1433" s="44"/>
    </row>
    <row r="1434">
      <c r="M1434" s="44"/>
      <c r="W1434" s="44"/>
    </row>
    <row r="1435">
      <c r="M1435" s="44"/>
      <c r="W1435" s="44"/>
    </row>
    <row r="1436">
      <c r="M1436" s="44"/>
      <c r="W1436" s="44"/>
    </row>
    <row r="1437">
      <c r="M1437" s="44"/>
      <c r="W1437" s="44"/>
    </row>
    <row r="1438">
      <c r="M1438" s="44"/>
      <c r="W1438" s="44"/>
    </row>
    <row r="1439">
      <c r="M1439" s="44"/>
      <c r="W1439" s="44"/>
    </row>
    <row r="1440">
      <c r="M1440" s="44"/>
      <c r="W1440" s="44"/>
    </row>
    <row r="1441">
      <c r="M1441" s="44"/>
      <c r="W1441" s="44"/>
    </row>
    <row r="1442">
      <c r="M1442" s="44"/>
      <c r="W1442" s="44"/>
    </row>
    <row r="1443">
      <c r="M1443" s="44"/>
      <c r="W1443" s="44"/>
    </row>
    <row r="1444">
      <c r="M1444" s="44"/>
      <c r="W1444" s="44"/>
    </row>
    <row r="1445">
      <c r="M1445" s="44"/>
      <c r="W1445" s="44"/>
    </row>
    <row r="1446">
      <c r="M1446" s="44"/>
      <c r="W1446" s="44"/>
    </row>
    <row r="1447">
      <c r="M1447" s="44"/>
      <c r="W1447" s="44"/>
    </row>
    <row r="1448">
      <c r="M1448" s="44"/>
      <c r="W1448" s="44"/>
    </row>
    <row r="1449">
      <c r="M1449" s="44"/>
      <c r="W1449" s="44"/>
    </row>
    <row r="1450">
      <c r="M1450" s="44"/>
      <c r="W1450" s="44"/>
    </row>
    <row r="1451">
      <c r="M1451" s="44"/>
      <c r="W1451" s="44"/>
    </row>
    <row r="1452">
      <c r="M1452" s="44"/>
      <c r="W1452" s="44"/>
    </row>
    <row r="1453">
      <c r="M1453" s="44"/>
      <c r="W1453" s="44"/>
    </row>
    <row r="1454">
      <c r="M1454" s="44"/>
      <c r="W1454" s="44"/>
    </row>
    <row r="1455">
      <c r="M1455" s="44"/>
      <c r="W1455" s="44"/>
    </row>
    <row r="1456">
      <c r="M1456" s="44"/>
      <c r="W1456" s="44"/>
    </row>
    <row r="1457">
      <c r="M1457" s="44"/>
      <c r="W1457" s="44"/>
    </row>
    <row r="1458">
      <c r="M1458" s="44"/>
      <c r="W1458" s="44"/>
    </row>
    <row r="1459">
      <c r="M1459" s="44"/>
      <c r="W1459" s="44"/>
    </row>
    <row r="1460">
      <c r="M1460" s="44"/>
      <c r="W1460" s="44"/>
    </row>
    <row r="1461">
      <c r="M1461" s="44"/>
      <c r="W1461" s="44"/>
    </row>
    <row r="1462">
      <c r="M1462" s="44"/>
      <c r="W1462" s="44"/>
    </row>
    <row r="1463">
      <c r="M1463" s="44"/>
      <c r="W1463" s="44"/>
    </row>
    <row r="1464">
      <c r="M1464" s="44"/>
      <c r="W1464" s="44"/>
    </row>
    <row r="1465">
      <c r="M1465" s="44"/>
      <c r="W1465" s="44"/>
    </row>
    <row r="1466">
      <c r="M1466" s="44"/>
      <c r="W1466" s="44"/>
    </row>
    <row r="1467">
      <c r="M1467" s="44"/>
      <c r="W1467" s="44"/>
    </row>
    <row r="1468">
      <c r="M1468" s="44"/>
      <c r="W1468" s="44"/>
    </row>
    <row r="1469">
      <c r="M1469" s="44"/>
      <c r="W1469" s="44"/>
    </row>
    <row r="1470">
      <c r="M1470" s="44"/>
      <c r="W1470" s="44"/>
    </row>
    <row r="1471">
      <c r="M1471" s="44"/>
      <c r="W1471" s="44"/>
    </row>
    <row r="1472">
      <c r="M1472" s="44"/>
      <c r="W1472" s="44"/>
    </row>
    <row r="1473">
      <c r="M1473" s="44"/>
      <c r="W1473" s="44"/>
    </row>
    <row r="1474">
      <c r="M1474" s="44"/>
      <c r="W1474" s="44"/>
    </row>
    <row r="1475">
      <c r="M1475" s="44"/>
      <c r="W1475" s="44"/>
    </row>
    <row r="1476">
      <c r="M1476" s="44"/>
      <c r="W1476" s="44"/>
    </row>
    <row r="1477">
      <c r="M1477" s="44"/>
      <c r="W1477" s="44"/>
    </row>
    <row r="1478">
      <c r="M1478" s="44"/>
      <c r="W1478" s="44"/>
    </row>
    <row r="1479">
      <c r="M1479" s="44"/>
      <c r="W1479" s="44"/>
    </row>
    <row r="1480">
      <c r="M1480" s="44"/>
      <c r="W1480" s="44"/>
    </row>
    <row r="1481">
      <c r="M1481" s="44"/>
      <c r="W1481" s="44"/>
    </row>
    <row r="1482">
      <c r="M1482" s="44"/>
      <c r="W1482" s="44"/>
    </row>
    <row r="1483">
      <c r="M1483" s="44"/>
      <c r="W1483" s="44"/>
    </row>
    <row r="1484">
      <c r="M1484" s="44"/>
      <c r="W1484" s="44"/>
    </row>
    <row r="1485">
      <c r="M1485" s="44"/>
      <c r="W1485" s="44"/>
    </row>
    <row r="1486">
      <c r="M1486" s="44"/>
      <c r="W1486" s="44"/>
    </row>
    <row r="1487">
      <c r="M1487" s="44"/>
      <c r="W1487" s="44"/>
    </row>
    <row r="1488">
      <c r="M1488" s="44"/>
      <c r="W1488" s="44"/>
    </row>
    <row r="1489">
      <c r="M1489" s="44"/>
      <c r="W1489" s="44"/>
    </row>
    <row r="1490">
      <c r="M1490" s="44"/>
      <c r="W1490" s="44"/>
    </row>
    <row r="1491">
      <c r="M1491" s="44"/>
      <c r="W1491" s="44"/>
    </row>
    <row r="1492">
      <c r="M1492" s="44"/>
      <c r="W1492" s="44"/>
    </row>
    <row r="1493">
      <c r="M1493" s="44"/>
      <c r="W1493" s="44"/>
    </row>
    <row r="1494">
      <c r="M1494" s="44"/>
      <c r="W1494" s="44"/>
    </row>
    <row r="1495">
      <c r="M1495" s="44"/>
      <c r="W1495" s="44"/>
    </row>
    <row r="1496">
      <c r="M1496" s="44"/>
      <c r="W1496" s="44"/>
    </row>
    <row r="1497">
      <c r="M1497" s="44"/>
      <c r="W1497" s="44"/>
    </row>
    <row r="1498">
      <c r="M1498" s="44"/>
      <c r="W1498" s="44"/>
    </row>
    <row r="1499">
      <c r="M1499" s="44"/>
      <c r="W1499" s="44"/>
    </row>
    <row r="1500">
      <c r="M1500" s="44"/>
      <c r="W1500" s="44"/>
    </row>
    <row r="1501">
      <c r="M1501" s="44"/>
      <c r="W1501" s="44"/>
    </row>
    <row r="1502">
      <c r="M1502" s="44"/>
      <c r="W1502" s="44"/>
    </row>
    <row r="1503">
      <c r="M1503" s="44"/>
      <c r="W1503" s="44"/>
    </row>
    <row r="1504">
      <c r="M1504" s="44"/>
      <c r="W1504" s="44"/>
    </row>
    <row r="1505">
      <c r="M1505" s="44"/>
      <c r="W1505" s="44"/>
    </row>
    <row r="1506">
      <c r="M1506" s="44"/>
      <c r="W1506" s="44"/>
    </row>
    <row r="1507">
      <c r="M1507" s="44"/>
      <c r="W1507" s="44"/>
    </row>
    <row r="1508">
      <c r="M1508" s="44"/>
      <c r="W1508" s="44"/>
    </row>
    <row r="1509">
      <c r="M1509" s="44"/>
      <c r="W1509" s="44"/>
    </row>
    <row r="1510">
      <c r="M1510" s="44"/>
      <c r="W1510" s="44"/>
    </row>
    <row r="1511">
      <c r="M1511" s="44"/>
      <c r="W1511" s="44"/>
    </row>
    <row r="1512">
      <c r="M1512" s="44"/>
      <c r="W1512" s="44"/>
    </row>
    <row r="1513">
      <c r="M1513" s="44"/>
      <c r="W1513" s="44"/>
    </row>
    <row r="1514">
      <c r="M1514" s="44"/>
      <c r="W1514" s="44"/>
    </row>
    <row r="1515">
      <c r="M1515" s="44"/>
      <c r="W1515" s="44"/>
    </row>
    <row r="1516">
      <c r="M1516" s="44"/>
      <c r="W1516" s="44"/>
    </row>
    <row r="1517">
      <c r="M1517" s="44"/>
      <c r="W1517" s="44"/>
    </row>
    <row r="1518">
      <c r="M1518" s="44"/>
      <c r="W1518" s="44"/>
    </row>
    <row r="1519">
      <c r="M1519" s="44"/>
      <c r="W1519" s="44"/>
    </row>
    <row r="1520">
      <c r="M1520" s="44"/>
      <c r="W1520" s="44"/>
    </row>
    <row r="1521">
      <c r="M1521" s="44"/>
      <c r="W1521" s="44"/>
    </row>
    <row r="1522">
      <c r="M1522" s="44"/>
      <c r="W1522" s="44"/>
    </row>
    <row r="1523">
      <c r="M1523" s="44"/>
      <c r="W1523" s="44"/>
    </row>
    <row r="1524">
      <c r="M1524" s="44"/>
      <c r="W1524" s="44"/>
    </row>
    <row r="1525">
      <c r="M1525" s="44"/>
      <c r="W1525" s="44"/>
    </row>
    <row r="1526">
      <c r="M1526" s="44"/>
      <c r="W1526" s="44"/>
    </row>
    <row r="1527">
      <c r="M1527" s="44"/>
      <c r="W1527" s="44"/>
    </row>
    <row r="1528">
      <c r="M1528" s="44"/>
      <c r="W1528" s="44"/>
    </row>
    <row r="1529">
      <c r="M1529" s="44"/>
      <c r="W1529" s="44"/>
    </row>
    <row r="1530">
      <c r="M1530" s="44"/>
      <c r="W1530" s="44"/>
    </row>
    <row r="1531">
      <c r="M1531" s="44"/>
      <c r="W1531" s="44"/>
    </row>
    <row r="1532">
      <c r="M1532" s="44"/>
      <c r="W1532" s="44"/>
    </row>
    <row r="1533">
      <c r="M1533" s="44"/>
      <c r="W1533" s="44"/>
    </row>
    <row r="1534">
      <c r="M1534" s="44"/>
      <c r="W1534" s="44"/>
    </row>
    <row r="1535">
      <c r="M1535" s="44"/>
      <c r="W1535" s="44"/>
    </row>
    <row r="1536">
      <c r="M1536" s="44"/>
      <c r="W1536" s="44"/>
    </row>
    <row r="1537">
      <c r="M1537" s="44"/>
      <c r="W1537" s="44"/>
    </row>
    <row r="1538">
      <c r="M1538" s="44"/>
      <c r="W1538" s="44"/>
    </row>
    <row r="1539">
      <c r="M1539" s="44"/>
      <c r="W1539" s="44"/>
    </row>
    <row r="1540">
      <c r="M1540" s="44"/>
      <c r="W1540" s="44"/>
    </row>
    <row r="1541">
      <c r="M1541" s="44"/>
      <c r="W1541" s="44"/>
    </row>
    <row r="1542">
      <c r="M1542" s="44"/>
      <c r="W1542" s="44"/>
    </row>
    <row r="1543">
      <c r="M1543" s="44"/>
      <c r="W1543" s="44"/>
    </row>
    <row r="1544">
      <c r="M1544" s="44"/>
      <c r="W1544" s="44"/>
    </row>
    <row r="1545">
      <c r="M1545" s="44"/>
      <c r="W1545" s="44"/>
    </row>
    <row r="1546">
      <c r="M1546" s="44"/>
      <c r="W1546" s="44"/>
    </row>
    <row r="1547">
      <c r="M1547" s="44"/>
      <c r="W1547" s="44"/>
    </row>
    <row r="1548">
      <c r="M1548" s="44"/>
      <c r="W1548" s="44"/>
    </row>
    <row r="1549">
      <c r="M1549" s="44"/>
      <c r="W1549" s="44"/>
    </row>
    <row r="1550">
      <c r="M1550" s="44"/>
      <c r="W1550" s="44"/>
    </row>
    <row r="1551">
      <c r="M1551" s="44"/>
      <c r="W1551" s="44"/>
    </row>
    <row r="1552">
      <c r="M1552" s="44"/>
      <c r="W1552" s="44"/>
    </row>
    <row r="1553">
      <c r="M1553" s="44"/>
      <c r="W1553" s="44"/>
    </row>
    <row r="1554">
      <c r="M1554" s="44"/>
      <c r="W1554" s="44"/>
    </row>
    <row r="1555">
      <c r="M1555" s="44"/>
      <c r="W1555" s="44"/>
    </row>
    <row r="1556">
      <c r="M1556" s="44"/>
      <c r="W1556" s="44"/>
    </row>
    <row r="1557">
      <c r="M1557" s="44"/>
      <c r="W1557" s="44"/>
    </row>
    <row r="1558">
      <c r="M1558" s="44"/>
      <c r="W1558" s="44"/>
    </row>
    <row r="1559">
      <c r="M1559" s="44"/>
      <c r="W1559" s="44"/>
    </row>
    <row r="1560">
      <c r="M1560" s="44"/>
      <c r="W1560" s="44"/>
    </row>
    <row r="1561">
      <c r="M1561" s="44"/>
      <c r="W1561" s="44"/>
    </row>
    <row r="1562">
      <c r="M1562" s="44"/>
      <c r="W1562" s="44"/>
    </row>
    <row r="1563">
      <c r="M1563" s="44"/>
      <c r="W1563" s="44"/>
    </row>
    <row r="1564">
      <c r="M1564" s="44"/>
      <c r="W1564" s="44"/>
    </row>
    <row r="1565">
      <c r="M1565" s="44"/>
      <c r="W1565" s="44"/>
    </row>
    <row r="1566">
      <c r="M1566" s="44"/>
      <c r="W1566" s="44"/>
    </row>
    <row r="1567">
      <c r="M1567" s="44"/>
      <c r="W1567" s="44"/>
    </row>
    <row r="1568">
      <c r="M1568" s="44"/>
      <c r="W1568" s="44"/>
    </row>
    <row r="1569">
      <c r="M1569" s="44"/>
      <c r="W1569" s="44"/>
    </row>
    <row r="1570">
      <c r="M1570" s="44"/>
      <c r="W1570" s="44"/>
    </row>
    <row r="1571">
      <c r="M1571" s="44"/>
      <c r="W1571" s="44"/>
    </row>
    <row r="1572">
      <c r="M1572" s="44"/>
      <c r="W1572" s="44"/>
    </row>
    <row r="1573">
      <c r="M1573" s="44"/>
      <c r="W1573" s="44"/>
    </row>
    <row r="1574">
      <c r="M1574" s="44"/>
      <c r="W1574" s="44"/>
    </row>
    <row r="1575">
      <c r="M1575" s="44"/>
      <c r="W1575" s="44"/>
    </row>
    <row r="1576">
      <c r="M1576" s="44"/>
      <c r="W1576" s="44"/>
    </row>
    <row r="1577">
      <c r="M1577" s="44"/>
      <c r="W1577" s="44"/>
    </row>
    <row r="1578">
      <c r="M1578" s="44"/>
      <c r="W1578" s="44"/>
    </row>
    <row r="1579">
      <c r="M1579" s="44"/>
      <c r="W1579" s="44"/>
    </row>
    <row r="1580">
      <c r="M1580" s="44"/>
      <c r="W1580" s="44"/>
    </row>
    <row r="1581">
      <c r="M1581" s="44"/>
      <c r="W1581" s="44"/>
    </row>
    <row r="1582">
      <c r="M1582" s="44"/>
      <c r="W1582" s="44"/>
    </row>
    <row r="1583">
      <c r="M1583" s="44"/>
      <c r="W1583" s="44"/>
    </row>
    <row r="1584">
      <c r="M1584" s="44"/>
      <c r="W1584" s="44"/>
    </row>
    <row r="1585">
      <c r="M1585" s="44"/>
      <c r="W1585" s="44"/>
    </row>
    <row r="1586">
      <c r="M1586" s="44"/>
      <c r="W1586" s="44"/>
    </row>
    <row r="1587">
      <c r="M1587" s="44"/>
      <c r="W1587" s="44"/>
    </row>
    <row r="1588">
      <c r="M1588" s="44"/>
      <c r="W1588" s="44"/>
    </row>
    <row r="1589">
      <c r="M1589" s="44"/>
      <c r="W1589" s="44"/>
    </row>
    <row r="1590">
      <c r="M1590" s="44"/>
      <c r="W1590" s="44"/>
    </row>
    <row r="1591">
      <c r="M1591" s="44"/>
      <c r="W1591" s="44"/>
    </row>
    <row r="1592">
      <c r="M1592" s="44"/>
      <c r="W1592" s="44"/>
    </row>
    <row r="1593">
      <c r="M1593" s="44"/>
      <c r="W1593" s="44"/>
    </row>
    <row r="1594">
      <c r="M1594" s="44"/>
      <c r="W1594" s="44"/>
    </row>
    <row r="1595">
      <c r="M1595" s="44"/>
      <c r="W1595" s="44"/>
    </row>
    <row r="1596">
      <c r="M1596" s="44"/>
      <c r="W1596" s="44"/>
    </row>
    <row r="1597">
      <c r="M1597" s="44"/>
      <c r="W1597" s="44"/>
    </row>
    <row r="1598">
      <c r="M1598" s="44"/>
      <c r="W1598" s="44"/>
    </row>
    <row r="1599">
      <c r="M1599" s="44"/>
      <c r="W1599" s="44"/>
    </row>
    <row r="1600">
      <c r="M1600" s="44"/>
      <c r="W1600" s="44"/>
    </row>
    <row r="1601">
      <c r="M1601" s="44"/>
      <c r="W1601" s="44"/>
    </row>
    <row r="1602">
      <c r="M1602" s="44"/>
      <c r="W1602" s="44"/>
    </row>
    <row r="1603">
      <c r="M1603" s="44"/>
      <c r="W1603" s="44"/>
    </row>
    <row r="1604">
      <c r="M1604" s="44"/>
      <c r="W1604" s="44"/>
    </row>
    <row r="1605">
      <c r="M1605" s="44"/>
      <c r="W1605" s="44"/>
    </row>
    <row r="1606">
      <c r="M1606" s="44"/>
      <c r="W1606" s="44"/>
    </row>
    <row r="1607">
      <c r="M1607" s="44"/>
      <c r="W1607" s="44"/>
    </row>
    <row r="1608">
      <c r="M1608" s="44"/>
      <c r="W1608" s="44"/>
    </row>
    <row r="1609">
      <c r="M1609" s="44"/>
      <c r="W1609" s="44"/>
    </row>
    <row r="1610">
      <c r="M1610" s="44"/>
      <c r="W1610" s="44"/>
    </row>
    <row r="1611">
      <c r="M1611" s="44"/>
      <c r="W1611" s="44"/>
    </row>
    <row r="1612">
      <c r="M1612" s="44"/>
      <c r="W1612" s="44"/>
    </row>
    <row r="1613">
      <c r="M1613" s="44"/>
      <c r="W1613" s="44"/>
    </row>
    <row r="1614">
      <c r="M1614" s="44"/>
      <c r="W1614" s="44"/>
    </row>
    <row r="1615">
      <c r="M1615" s="44"/>
      <c r="W1615" s="44"/>
    </row>
    <row r="1616">
      <c r="M1616" s="44"/>
      <c r="W1616" s="44"/>
    </row>
    <row r="1617">
      <c r="M1617" s="44"/>
      <c r="W1617" s="44"/>
    </row>
    <row r="1618">
      <c r="M1618" s="44"/>
      <c r="W1618" s="44"/>
    </row>
    <row r="1619">
      <c r="M1619" s="44"/>
      <c r="W1619" s="44"/>
    </row>
    <row r="1620">
      <c r="M1620" s="44"/>
      <c r="W1620" s="44"/>
    </row>
    <row r="1621">
      <c r="M1621" s="44"/>
      <c r="W1621" s="44"/>
    </row>
    <row r="1622">
      <c r="M1622" s="44"/>
      <c r="W1622" s="44"/>
    </row>
    <row r="1623">
      <c r="M1623" s="44"/>
      <c r="W1623" s="44"/>
    </row>
    <row r="1624">
      <c r="M1624" s="44"/>
      <c r="W1624" s="44"/>
    </row>
    <row r="1625">
      <c r="M1625" s="44"/>
      <c r="W1625" s="44"/>
    </row>
    <row r="1626">
      <c r="M1626" s="44"/>
      <c r="W1626" s="44"/>
    </row>
    <row r="1627">
      <c r="M1627" s="44"/>
      <c r="W1627" s="44"/>
    </row>
    <row r="1628">
      <c r="M1628" s="44"/>
      <c r="W1628" s="44"/>
    </row>
    <row r="1629">
      <c r="M1629" s="44"/>
      <c r="W1629" s="44"/>
    </row>
    <row r="1630">
      <c r="M1630" s="44"/>
      <c r="W1630" s="44"/>
    </row>
    <row r="1631">
      <c r="M1631" s="44"/>
      <c r="W1631" s="44"/>
    </row>
    <row r="1632">
      <c r="M1632" s="44"/>
      <c r="W1632" s="44"/>
    </row>
    <row r="1633">
      <c r="M1633" s="44"/>
      <c r="W1633" s="44"/>
    </row>
    <row r="1634">
      <c r="M1634" s="44"/>
      <c r="W1634" s="44"/>
    </row>
    <row r="1635">
      <c r="M1635" s="44"/>
      <c r="W1635" s="44"/>
    </row>
    <row r="1636">
      <c r="M1636" s="44"/>
      <c r="W1636" s="44"/>
    </row>
    <row r="1637">
      <c r="M1637" s="44"/>
      <c r="W1637" s="44"/>
    </row>
    <row r="1638">
      <c r="M1638" s="44"/>
      <c r="W1638" s="44"/>
    </row>
    <row r="1639">
      <c r="M1639" s="44"/>
      <c r="W1639" s="44"/>
    </row>
    <row r="1640">
      <c r="M1640" s="44"/>
      <c r="W1640" s="44"/>
    </row>
    <row r="1641">
      <c r="M1641" s="44"/>
      <c r="W1641" s="44"/>
    </row>
    <row r="1642">
      <c r="M1642" s="44"/>
      <c r="W1642" s="44"/>
    </row>
    <row r="1643">
      <c r="M1643" s="44"/>
      <c r="W1643" s="44"/>
    </row>
    <row r="1644">
      <c r="M1644" s="44"/>
      <c r="W1644" s="44"/>
    </row>
    <row r="1645">
      <c r="M1645" s="44"/>
      <c r="W1645" s="44"/>
    </row>
    <row r="1646">
      <c r="M1646" s="44"/>
      <c r="W1646" s="44"/>
    </row>
    <row r="1647">
      <c r="M1647" s="44"/>
      <c r="W1647" s="44"/>
    </row>
    <row r="1648">
      <c r="M1648" s="44"/>
      <c r="W1648" s="44"/>
    </row>
    <row r="1649">
      <c r="M1649" s="44"/>
      <c r="W1649" s="44"/>
    </row>
    <row r="1650">
      <c r="M1650" s="44"/>
      <c r="W1650" s="44"/>
    </row>
    <row r="1651">
      <c r="M1651" s="44"/>
      <c r="W1651" s="44"/>
    </row>
    <row r="1652">
      <c r="M1652" s="44"/>
      <c r="W1652" s="44"/>
    </row>
    <row r="1653">
      <c r="M1653" s="44"/>
      <c r="W1653" s="44"/>
    </row>
    <row r="1654">
      <c r="M1654" s="44"/>
      <c r="W1654" s="44"/>
    </row>
    <row r="1655">
      <c r="M1655" s="44"/>
      <c r="W1655" s="44"/>
    </row>
    <row r="1656">
      <c r="M1656" s="44"/>
      <c r="W1656" s="44"/>
    </row>
    <row r="1657">
      <c r="M1657" s="44"/>
      <c r="W1657" s="44"/>
    </row>
    <row r="1658">
      <c r="M1658" s="44"/>
      <c r="W1658" s="44"/>
    </row>
    <row r="1659">
      <c r="M1659" s="44"/>
      <c r="W1659" s="44"/>
    </row>
    <row r="1660">
      <c r="M1660" s="44"/>
      <c r="W1660" s="44"/>
    </row>
    <row r="1661">
      <c r="M1661" s="44"/>
      <c r="W1661" s="44"/>
    </row>
    <row r="1662">
      <c r="M1662" s="44"/>
      <c r="W1662" s="44"/>
    </row>
    <row r="1663">
      <c r="M1663" s="44"/>
      <c r="W1663" s="44"/>
    </row>
    <row r="1664">
      <c r="M1664" s="44"/>
      <c r="W1664" s="44"/>
    </row>
    <row r="1665">
      <c r="M1665" s="44"/>
      <c r="W1665" s="44"/>
    </row>
    <row r="1666">
      <c r="M1666" s="44"/>
      <c r="W1666" s="44"/>
    </row>
    <row r="1667">
      <c r="M1667" s="44"/>
      <c r="W1667" s="44"/>
    </row>
    <row r="1668">
      <c r="M1668" s="44"/>
      <c r="W1668" s="44"/>
    </row>
    <row r="1669">
      <c r="M1669" s="44"/>
      <c r="W1669" s="44"/>
    </row>
    <row r="1670">
      <c r="M1670" s="44"/>
      <c r="W1670" s="44"/>
    </row>
    <row r="1671">
      <c r="M1671" s="44"/>
      <c r="W1671" s="44"/>
    </row>
    <row r="1672">
      <c r="M1672" s="44"/>
      <c r="W1672" s="44"/>
    </row>
    <row r="1673">
      <c r="M1673" s="44"/>
      <c r="W1673" s="44"/>
    </row>
    <row r="1674">
      <c r="M1674" s="44"/>
      <c r="W1674" s="44"/>
    </row>
    <row r="1675">
      <c r="M1675" s="44"/>
      <c r="W1675" s="44"/>
    </row>
    <row r="1676">
      <c r="M1676" s="44"/>
      <c r="W1676" s="44"/>
    </row>
    <row r="1677">
      <c r="M1677" s="44"/>
      <c r="W1677" s="44"/>
    </row>
    <row r="1678">
      <c r="M1678" s="44"/>
      <c r="W1678" s="44"/>
    </row>
    <row r="1679">
      <c r="M1679" s="44"/>
      <c r="W1679" s="44"/>
    </row>
    <row r="1680">
      <c r="M1680" s="44"/>
      <c r="W1680" s="44"/>
    </row>
    <row r="1681">
      <c r="M1681" s="44"/>
      <c r="W1681" s="44"/>
    </row>
    <row r="1682">
      <c r="M1682" s="44"/>
      <c r="W1682" s="44"/>
    </row>
    <row r="1683">
      <c r="M1683" s="44"/>
      <c r="W1683" s="44"/>
    </row>
    <row r="1684">
      <c r="M1684" s="44"/>
      <c r="W1684" s="44"/>
    </row>
    <row r="1685">
      <c r="M1685" s="44"/>
      <c r="W1685" s="44"/>
    </row>
    <row r="1686">
      <c r="M1686" s="44"/>
      <c r="W1686" s="44"/>
    </row>
    <row r="1687">
      <c r="M1687" s="44"/>
      <c r="W1687" s="44"/>
    </row>
    <row r="1688">
      <c r="M1688" s="44"/>
      <c r="W1688" s="44"/>
    </row>
    <row r="1689">
      <c r="M1689" s="44"/>
      <c r="W1689" s="44"/>
    </row>
    <row r="1690">
      <c r="M1690" s="44"/>
      <c r="W1690" s="44"/>
    </row>
    <row r="1691">
      <c r="M1691" s="44"/>
      <c r="W1691" s="44"/>
    </row>
    <row r="1692">
      <c r="M1692" s="44"/>
      <c r="W1692" s="44"/>
    </row>
    <row r="1693">
      <c r="M1693" s="44"/>
      <c r="W1693" s="44"/>
    </row>
    <row r="1694">
      <c r="M1694" s="44"/>
      <c r="W1694" s="44"/>
    </row>
    <row r="1695">
      <c r="M1695" s="44"/>
      <c r="W1695" s="44"/>
    </row>
    <row r="1696">
      <c r="M1696" s="44"/>
      <c r="W1696" s="44"/>
    </row>
    <row r="1697">
      <c r="M1697" s="44"/>
      <c r="W1697" s="44"/>
    </row>
    <row r="1698">
      <c r="M1698" s="44"/>
      <c r="W1698" s="44"/>
    </row>
    <row r="1699">
      <c r="M1699" s="44"/>
      <c r="W1699" s="44"/>
    </row>
    <row r="1700">
      <c r="M1700" s="44"/>
      <c r="W1700" s="44"/>
    </row>
    <row r="1701">
      <c r="M1701" s="44"/>
      <c r="W1701" s="44"/>
    </row>
    <row r="1702">
      <c r="M1702" s="44"/>
      <c r="W1702" s="44"/>
    </row>
    <row r="1703">
      <c r="M1703" s="44"/>
      <c r="W1703" s="44"/>
    </row>
    <row r="1704">
      <c r="M1704" s="44"/>
      <c r="W1704" s="44"/>
    </row>
    <row r="1705">
      <c r="M1705" s="44"/>
      <c r="W1705" s="44"/>
    </row>
    <row r="1706">
      <c r="M1706" s="44"/>
      <c r="W1706" s="44"/>
    </row>
    <row r="1707">
      <c r="M1707" s="44"/>
      <c r="W1707" s="44"/>
    </row>
    <row r="1708">
      <c r="M1708" s="44"/>
      <c r="W1708" s="44"/>
    </row>
    <row r="1709">
      <c r="M1709" s="44"/>
      <c r="W1709" s="44"/>
    </row>
    <row r="1710">
      <c r="M1710" s="44"/>
      <c r="W1710" s="44"/>
    </row>
    <row r="1711">
      <c r="M1711" s="44"/>
      <c r="W1711" s="44"/>
    </row>
    <row r="1712">
      <c r="M1712" s="44"/>
      <c r="W1712" s="44"/>
    </row>
    <row r="1713">
      <c r="M1713" s="44"/>
      <c r="W1713" s="44"/>
    </row>
    <row r="1714">
      <c r="M1714" s="44"/>
      <c r="W1714" s="44"/>
    </row>
    <row r="1715">
      <c r="M1715" s="44"/>
      <c r="W1715" s="44"/>
    </row>
    <row r="1716">
      <c r="M1716" s="44"/>
      <c r="W1716" s="44"/>
    </row>
    <row r="1717">
      <c r="M1717" s="44"/>
      <c r="W1717" s="44"/>
    </row>
    <row r="1718">
      <c r="M1718" s="44"/>
      <c r="W1718" s="44"/>
    </row>
    <row r="1719">
      <c r="M1719" s="44"/>
      <c r="W1719" s="44"/>
    </row>
    <row r="1720">
      <c r="M1720" s="44"/>
      <c r="W1720" s="44"/>
    </row>
    <row r="1721">
      <c r="M1721" s="44"/>
      <c r="W1721" s="44"/>
    </row>
    <row r="1722">
      <c r="M1722" s="44"/>
      <c r="W1722" s="44"/>
    </row>
    <row r="1723">
      <c r="M1723" s="44"/>
      <c r="W1723" s="44"/>
    </row>
    <row r="1724">
      <c r="M1724" s="44"/>
      <c r="W1724" s="44"/>
    </row>
    <row r="1725">
      <c r="M1725" s="44"/>
      <c r="W1725" s="44"/>
    </row>
    <row r="1726">
      <c r="M1726" s="44"/>
      <c r="W1726" s="44"/>
    </row>
    <row r="1727">
      <c r="M1727" s="44"/>
      <c r="W1727" s="44"/>
    </row>
    <row r="1728">
      <c r="M1728" s="44"/>
      <c r="W1728" s="44"/>
    </row>
    <row r="1729">
      <c r="M1729" s="44"/>
      <c r="W1729" s="44"/>
    </row>
    <row r="1730">
      <c r="M1730" s="44"/>
      <c r="W1730" s="44"/>
    </row>
    <row r="1731">
      <c r="M1731" s="44"/>
      <c r="W1731" s="44"/>
    </row>
    <row r="1732">
      <c r="M1732" s="44"/>
      <c r="W1732" s="44"/>
    </row>
    <row r="1733">
      <c r="M1733" s="44"/>
      <c r="W1733" s="44"/>
    </row>
    <row r="1734">
      <c r="M1734" s="44"/>
      <c r="W1734" s="44"/>
    </row>
    <row r="1735">
      <c r="M1735" s="44"/>
      <c r="W1735" s="44"/>
    </row>
    <row r="1736">
      <c r="M1736" s="44"/>
      <c r="W1736" s="44"/>
    </row>
    <row r="1737">
      <c r="M1737" s="44"/>
      <c r="W1737" s="44"/>
    </row>
    <row r="1738">
      <c r="M1738" s="44"/>
      <c r="W1738" s="44"/>
    </row>
    <row r="1739">
      <c r="M1739" s="44"/>
      <c r="W1739" s="44"/>
    </row>
    <row r="1740">
      <c r="M1740" s="44"/>
      <c r="W1740" s="44"/>
    </row>
    <row r="1741">
      <c r="M1741" s="44"/>
      <c r="W1741" s="44"/>
    </row>
    <row r="1742">
      <c r="M1742" s="44"/>
      <c r="W1742" s="44"/>
    </row>
    <row r="1743">
      <c r="M1743" s="44"/>
      <c r="W1743" s="44"/>
    </row>
    <row r="1744">
      <c r="M1744" s="44"/>
      <c r="W1744" s="44"/>
    </row>
    <row r="1745">
      <c r="M1745" s="44"/>
      <c r="W1745" s="44"/>
    </row>
    <row r="1746">
      <c r="M1746" s="44"/>
      <c r="W1746" s="44"/>
    </row>
    <row r="1747">
      <c r="M1747" s="44"/>
      <c r="W1747" s="44"/>
    </row>
    <row r="1748">
      <c r="M1748" s="44"/>
      <c r="W1748" s="44"/>
    </row>
    <row r="1749">
      <c r="M1749" s="44"/>
      <c r="W1749" s="44"/>
    </row>
    <row r="1750">
      <c r="M1750" s="44"/>
      <c r="W1750" s="44"/>
    </row>
    <row r="1751">
      <c r="M1751" s="44"/>
      <c r="W1751" s="44"/>
    </row>
    <row r="1752">
      <c r="M1752" s="44"/>
      <c r="W1752" s="44"/>
    </row>
    <row r="1753">
      <c r="M1753" s="44"/>
      <c r="W1753" s="44"/>
    </row>
    <row r="1754">
      <c r="M1754" s="44"/>
      <c r="W1754" s="44"/>
    </row>
    <row r="1755">
      <c r="M1755" s="44"/>
      <c r="W1755" s="44"/>
    </row>
    <row r="1756">
      <c r="M1756" s="44"/>
      <c r="W1756" s="44"/>
    </row>
    <row r="1757">
      <c r="M1757" s="44"/>
      <c r="W1757" s="44"/>
    </row>
    <row r="1758">
      <c r="M1758" s="44"/>
      <c r="W1758" s="44"/>
    </row>
    <row r="1759">
      <c r="M1759" s="44"/>
      <c r="W1759" s="44"/>
    </row>
    <row r="1760">
      <c r="M1760" s="44"/>
      <c r="W1760" s="44"/>
    </row>
    <row r="1761">
      <c r="M1761" s="44"/>
      <c r="W1761" s="44"/>
    </row>
    <row r="1762">
      <c r="M1762" s="44"/>
      <c r="W1762" s="44"/>
    </row>
    <row r="1763">
      <c r="M1763" s="44"/>
      <c r="W1763" s="44"/>
    </row>
    <row r="1764">
      <c r="M1764" s="44"/>
      <c r="W1764" s="44"/>
    </row>
    <row r="1765">
      <c r="M1765" s="44"/>
      <c r="W1765" s="44"/>
    </row>
    <row r="1766">
      <c r="M1766" s="44"/>
      <c r="W1766" s="44"/>
    </row>
    <row r="1767">
      <c r="M1767" s="44"/>
      <c r="W1767" s="44"/>
    </row>
    <row r="1768">
      <c r="M1768" s="44"/>
      <c r="W1768" s="44"/>
    </row>
    <row r="1769">
      <c r="M1769" s="44"/>
      <c r="W1769" s="44"/>
    </row>
    <row r="1770">
      <c r="M1770" s="44"/>
      <c r="W1770" s="44"/>
    </row>
    <row r="1771">
      <c r="M1771" s="44"/>
      <c r="W1771" s="44"/>
    </row>
    <row r="1772">
      <c r="M1772" s="44"/>
      <c r="W1772" s="44"/>
    </row>
    <row r="1773">
      <c r="M1773" s="44"/>
      <c r="W1773" s="44"/>
    </row>
    <row r="1774">
      <c r="M1774" s="44"/>
      <c r="W1774" s="44"/>
    </row>
    <row r="1775">
      <c r="M1775" s="44"/>
      <c r="W1775" s="44"/>
    </row>
    <row r="1776">
      <c r="M1776" s="44"/>
      <c r="W1776" s="44"/>
    </row>
    <row r="1777">
      <c r="M1777" s="44"/>
      <c r="W1777" s="44"/>
    </row>
    <row r="1778">
      <c r="M1778" s="44"/>
      <c r="W1778" s="44"/>
    </row>
    <row r="1779">
      <c r="M1779" s="44"/>
      <c r="W1779" s="44"/>
    </row>
    <row r="1780">
      <c r="M1780" s="44"/>
      <c r="W1780" s="44"/>
    </row>
    <row r="1781">
      <c r="M1781" s="44"/>
      <c r="W1781" s="44"/>
    </row>
    <row r="1782">
      <c r="M1782" s="44"/>
      <c r="W1782" s="44"/>
    </row>
    <row r="1783">
      <c r="M1783" s="44"/>
      <c r="W1783" s="44"/>
    </row>
    <row r="1784">
      <c r="M1784" s="44"/>
      <c r="W1784" s="44"/>
    </row>
    <row r="1785">
      <c r="M1785" s="44"/>
      <c r="W1785" s="44"/>
    </row>
    <row r="1786">
      <c r="M1786" s="44"/>
      <c r="W1786" s="44"/>
    </row>
    <row r="1787">
      <c r="M1787" s="44"/>
      <c r="W1787" s="44"/>
    </row>
    <row r="1788">
      <c r="M1788" s="44"/>
      <c r="W1788" s="44"/>
    </row>
    <row r="1789">
      <c r="M1789" s="44"/>
      <c r="W1789" s="44"/>
    </row>
    <row r="1790">
      <c r="M1790" s="44"/>
      <c r="W1790" s="44"/>
    </row>
    <row r="1791">
      <c r="M1791" s="44"/>
      <c r="W1791" s="44"/>
    </row>
    <row r="1792">
      <c r="M1792" s="44"/>
      <c r="W1792" s="44"/>
    </row>
    <row r="1793">
      <c r="M1793" s="44"/>
      <c r="W1793" s="44"/>
    </row>
    <row r="1794">
      <c r="M1794" s="44"/>
      <c r="W1794" s="44"/>
    </row>
    <row r="1795">
      <c r="M1795" s="44"/>
      <c r="W1795" s="44"/>
    </row>
    <row r="1796">
      <c r="M1796" s="44"/>
      <c r="W1796" s="44"/>
    </row>
    <row r="1797">
      <c r="M1797" s="44"/>
      <c r="W1797" s="44"/>
    </row>
    <row r="1798">
      <c r="M1798" s="44"/>
      <c r="W1798" s="44"/>
    </row>
    <row r="1799">
      <c r="M1799" s="44"/>
      <c r="W1799" s="44"/>
    </row>
    <row r="1800">
      <c r="M1800" s="44"/>
      <c r="W1800" s="44"/>
    </row>
    <row r="1801">
      <c r="M1801" s="44"/>
      <c r="W1801" s="44"/>
    </row>
    <row r="1802">
      <c r="M1802" s="44"/>
      <c r="W1802" s="44"/>
    </row>
    <row r="1803">
      <c r="M1803" s="44"/>
      <c r="W1803" s="44"/>
    </row>
    <row r="1804">
      <c r="M1804" s="44"/>
      <c r="W1804" s="44"/>
    </row>
    <row r="1805">
      <c r="M1805" s="44"/>
      <c r="W1805" s="44"/>
    </row>
    <row r="1806">
      <c r="M1806" s="44"/>
      <c r="W1806" s="44"/>
    </row>
    <row r="1807">
      <c r="M1807" s="44"/>
      <c r="W1807" s="44"/>
    </row>
    <row r="1808">
      <c r="M1808" s="44"/>
      <c r="W1808" s="44"/>
    </row>
    <row r="1809">
      <c r="M1809" s="44"/>
      <c r="W1809" s="44"/>
    </row>
    <row r="1810">
      <c r="M1810" s="44"/>
      <c r="W1810" s="44"/>
    </row>
    <row r="1811">
      <c r="M1811" s="44"/>
      <c r="W1811" s="44"/>
    </row>
    <row r="1812">
      <c r="M1812" s="44"/>
      <c r="W1812" s="44"/>
    </row>
    <row r="1813">
      <c r="M1813" s="44"/>
      <c r="W1813" s="44"/>
    </row>
    <row r="1814">
      <c r="M1814" s="44"/>
      <c r="W1814" s="44"/>
    </row>
    <row r="1815">
      <c r="M1815" s="44"/>
      <c r="W1815" s="44"/>
    </row>
    <row r="1816">
      <c r="M1816" s="44"/>
      <c r="W1816" s="44"/>
    </row>
    <row r="1817">
      <c r="M1817" s="44"/>
      <c r="W1817" s="44"/>
    </row>
    <row r="1818">
      <c r="M1818" s="44"/>
      <c r="W1818" s="44"/>
    </row>
    <row r="1819">
      <c r="M1819" s="44"/>
      <c r="W1819" s="44"/>
    </row>
    <row r="1820">
      <c r="M1820" s="44"/>
      <c r="W1820" s="44"/>
    </row>
    <row r="1821">
      <c r="M1821" s="44"/>
      <c r="W1821" s="44"/>
    </row>
    <row r="1822">
      <c r="M1822" s="44"/>
      <c r="W1822" s="44"/>
    </row>
    <row r="1823">
      <c r="M1823" s="44"/>
      <c r="W1823" s="44"/>
    </row>
    <row r="1824">
      <c r="M1824" s="44"/>
      <c r="W1824" s="44"/>
    </row>
    <row r="1825">
      <c r="M1825" s="44"/>
      <c r="W1825" s="44"/>
    </row>
    <row r="1826">
      <c r="M1826" s="44"/>
      <c r="W1826" s="44"/>
    </row>
    <row r="1827">
      <c r="M1827" s="44"/>
      <c r="W1827" s="44"/>
    </row>
    <row r="1828">
      <c r="M1828" s="44"/>
      <c r="W1828" s="44"/>
    </row>
    <row r="1829">
      <c r="M1829" s="44"/>
      <c r="W1829" s="44"/>
    </row>
    <row r="1830">
      <c r="M1830" s="44"/>
      <c r="W1830" s="44"/>
    </row>
    <row r="1831">
      <c r="M1831" s="44"/>
      <c r="W1831" s="44"/>
    </row>
    <row r="1832">
      <c r="M1832" s="44"/>
      <c r="W1832" s="44"/>
    </row>
    <row r="1833">
      <c r="M1833" s="44"/>
      <c r="W1833" s="44"/>
    </row>
    <row r="1834">
      <c r="M1834" s="44"/>
      <c r="W1834" s="44"/>
    </row>
    <row r="1835">
      <c r="M1835" s="44"/>
      <c r="W1835" s="44"/>
    </row>
    <row r="1836">
      <c r="M1836" s="44"/>
      <c r="W1836" s="44"/>
    </row>
    <row r="1837">
      <c r="M1837" s="44"/>
      <c r="W1837" s="44"/>
    </row>
    <row r="1838">
      <c r="M1838" s="44"/>
      <c r="W1838" s="44"/>
    </row>
    <row r="1839">
      <c r="M1839" s="44"/>
      <c r="W1839" s="44"/>
    </row>
    <row r="1840">
      <c r="M1840" s="44"/>
      <c r="W1840" s="44"/>
    </row>
    <row r="1841">
      <c r="M1841" s="44"/>
      <c r="W1841" s="44"/>
    </row>
    <row r="1842">
      <c r="M1842" s="44"/>
      <c r="W1842" s="44"/>
    </row>
    <row r="1843">
      <c r="M1843" s="44"/>
      <c r="W1843" s="44"/>
    </row>
    <row r="1844">
      <c r="M1844" s="44"/>
      <c r="W1844" s="44"/>
    </row>
    <row r="1845">
      <c r="M1845" s="44"/>
      <c r="W1845" s="44"/>
    </row>
    <row r="1846">
      <c r="M1846" s="44"/>
      <c r="W1846" s="44"/>
    </row>
    <row r="1847">
      <c r="M1847" s="44"/>
      <c r="W1847" s="44"/>
    </row>
    <row r="1848">
      <c r="M1848" s="44"/>
      <c r="W1848" s="44"/>
    </row>
    <row r="1849">
      <c r="M1849" s="44"/>
      <c r="W1849" s="44"/>
    </row>
    <row r="1850">
      <c r="M1850" s="44"/>
      <c r="W1850" s="44"/>
    </row>
    <row r="1851">
      <c r="M1851" s="44"/>
      <c r="W1851" s="44"/>
    </row>
    <row r="1852">
      <c r="M1852" s="44"/>
      <c r="W1852" s="44"/>
    </row>
    <row r="1853">
      <c r="M1853" s="44"/>
      <c r="W1853" s="44"/>
    </row>
    <row r="1854">
      <c r="M1854" s="44"/>
      <c r="W1854" s="44"/>
    </row>
    <row r="1855">
      <c r="M1855" s="44"/>
      <c r="W1855" s="44"/>
    </row>
    <row r="1856">
      <c r="M1856" s="44"/>
      <c r="W1856" s="44"/>
    </row>
    <row r="1857">
      <c r="M1857" s="44"/>
      <c r="W1857" s="44"/>
    </row>
    <row r="1858">
      <c r="M1858" s="44"/>
      <c r="W1858" s="44"/>
    </row>
    <row r="1859">
      <c r="M1859" s="44"/>
      <c r="W1859" s="44"/>
    </row>
    <row r="1860">
      <c r="M1860" s="44"/>
      <c r="W1860" s="44"/>
    </row>
    <row r="1861">
      <c r="M1861" s="44"/>
      <c r="W1861" s="44"/>
    </row>
    <row r="1862">
      <c r="M1862" s="44"/>
      <c r="W1862" s="44"/>
    </row>
    <row r="1863">
      <c r="M1863" s="44"/>
      <c r="W1863" s="44"/>
    </row>
    <row r="1864">
      <c r="M1864" s="44"/>
      <c r="W1864" s="44"/>
    </row>
    <row r="1865">
      <c r="M1865" s="44"/>
      <c r="W1865" s="44"/>
    </row>
    <row r="1866">
      <c r="M1866" s="44"/>
      <c r="W1866" s="44"/>
    </row>
    <row r="1867">
      <c r="M1867" s="44"/>
      <c r="W1867" s="44"/>
    </row>
    <row r="1868">
      <c r="M1868" s="44"/>
      <c r="W1868" s="44"/>
    </row>
    <row r="1869">
      <c r="M1869" s="44"/>
      <c r="W1869" s="44"/>
    </row>
    <row r="1870">
      <c r="M1870" s="44"/>
      <c r="W1870" s="44"/>
    </row>
    <row r="1871">
      <c r="M1871" s="44"/>
      <c r="W1871" s="44"/>
    </row>
    <row r="1872">
      <c r="M1872" s="44"/>
      <c r="W1872" s="44"/>
    </row>
    <row r="1873">
      <c r="M1873" s="44"/>
      <c r="W1873" s="44"/>
    </row>
    <row r="1874">
      <c r="M1874" s="44"/>
      <c r="W1874" s="44"/>
    </row>
    <row r="1875">
      <c r="M1875" s="44"/>
      <c r="W1875" s="44"/>
    </row>
    <row r="1876">
      <c r="M1876" s="44"/>
      <c r="W1876" s="44"/>
    </row>
    <row r="1877">
      <c r="M1877" s="44"/>
      <c r="W1877" s="44"/>
    </row>
    <row r="1878">
      <c r="M1878" s="44"/>
      <c r="W1878" s="44"/>
    </row>
    <row r="1879">
      <c r="M1879" s="44"/>
      <c r="W1879" s="44"/>
    </row>
    <row r="1880">
      <c r="M1880" s="44"/>
      <c r="W1880" s="44"/>
    </row>
    <row r="1881">
      <c r="M1881" s="44"/>
      <c r="W1881" s="44"/>
    </row>
    <row r="1882">
      <c r="M1882" s="44"/>
      <c r="W1882" s="44"/>
    </row>
    <row r="1883">
      <c r="M1883" s="44"/>
      <c r="W1883" s="44"/>
    </row>
    <row r="1884">
      <c r="M1884" s="44"/>
      <c r="W1884" s="44"/>
    </row>
    <row r="1885">
      <c r="M1885" s="44"/>
      <c r="W1885" s="44"/>
    </row>
    <row r="1886">
      <c r="M1886" s="44"/>
      <c r="W1886" s="44"/>
    </row>
    <row r="1887">
      <c r="M1887" s="44"/>
      <c r="W1887" s="44"/>
    </row>
    <row r="1888">
      <c r="M1888" s="44"/>
      <c r="W1888" s="44"/>
    </row>
    <row r="1889">
      <c r="M1889" s="44"/>
      <c r="W1889" s="44"/>
    </row>
    <row r="1890">
      <c r="M1890" s="44"/>
      <c r="W1890" s="44"/>
    </row>
    <row r="1891">
      <c r="M1891" s="44"/>
      <c r="W1891" s="44"/>
    </row>
    <row r="1892">
      <c r="M1892" s="44"/>
      <c r="W1892" s="44"/>
    </row>
    <row r="1893">
      <c r="M1893" s="44"/>
      <c r="W1893" s="44"/>
    </row>
    <row r="1894">
      <c r="M1894" s="44"/>
      <c r="W1894" s="44"/>
    </row>
    <row r="1895">
      <c r="M1895" s="44"/>
      <c r="W1895" s="44"/>
    </row>
    <row r="1896">
      <c r="M1896" s="44"/>
      <c r="W1896" s="44"/>
    </row>
    <row r="1897">
      <c r="M1897" s="44"/>
      <c r="W1897" s="44"/>
    </row>
    <row r="1898">
      <c r="M1898" s="44"/>
      <c r="W1898" s="44"/>
    </row>
    <row r="1899">
      <c r="M1899" s="44"/>
      <c r="W1899" s="44"/>
    </row>
    <row r="1900">
      <c r="M1900" s="44"/>
      <c r="W1900" s="44"/>
    </row>
    <row r="1901">
      <c r="M1901" s="44"/>
      <c r="W1901" s="44"/>
    </row>
    <row r="1902">
      <c r="M1902" s="44"/>
      <c r="W1902" s="44"/>
    </row>
    <row r="1903">
      <c r="M1903" s="44"/>
      <c r="W1903" s="44"/>
    </row>
    <row r="1904">
      <c r="M1904" s="44"/>
      <c r="W1904" s="44"/>
    </row>
    <row r="1905">
      <c r="M1905" s="44"/>
      <c r="W1905" s="44"/>
    </row>
    <row r="1906">
      <c r="M1906" s="44"/>
      <c r="W1906" s="44"/>
    </row>
    <row r="1907">
      <c r="M1907" s="44"/>
      <c r="W1907" s="44"/>
    </row>
    <row r="1908">
      <c r="M1908" s="44"/>
      <c r="W1908" s="44"/>
    </row>
    <row r="1909">
      <c r="M1909" s="44"/>
      <c r="W1909" s="44"/>
    </row>
    <row r="1910">
      <c r="M1910" s="44"/>
      <c r="W1910" s="44"/>
    </row>
    <row r="1911">
      <c r="M1911" s="44"/>
      <c r="W1911" s="44"/>
    </row>
    <row r="1912">
      <c r="M1912" s="44"/>
      <c r="W1912" s="44"/>
    </row>
    <row r="1913">
      <c r="M1913" s="44"/>
      <c r="W1913" s="44"/>
    </row>
    <row r="1914">
      <c r="M1914" s="44"/>
      <c r="W1914" s="44"/>
    </row>
    <row r="1915">
      <c r="M1915" s="44"/>
      <c r="W1915" s="44"/>
    </row>
    <row r="1916">
      <c r="M1916" s="44"/>
      <c r="W1916" s="44"/>
    </row>
    <row r="1917">
      <c r="M1917" s="44"/>
      <c r="W1917" s="44"/>
    </row>
    <row r="1918">
      <c r="M1918" s="44"/>
      <c r="W1918" s="44"/>
    </row>
    <row r="1919">
      <c r="M1919" s="44"/>
      <c r="W1919" s="44"/>
    </row>
    <row r="1920">
      <c r="M1920" s="44"/>
      <c r="W1920" s="44"/>
    </row>
    <row r="1921">
      <c r="M1921" s="44"/>
      <c r="W1921" s="44"/>
    </row>
    <row r="1922">
      <c r="M1922" s="44"/>
      <c r="W1922" s="44"/>
    </row>
    <row r="1923">
      <c r="M1923" s="44"/>
      <c r="W1923" s="44"/>
    </row>
    <row r="1924">
      <c r="M1924" s="44"/>
      <c r="W1924" s="44"/>
    </row>
    <row r="1925">
      <c r="M1925" s="44"/>
      <c r="W1925" s="44"/>
    </row>
    <row r="1926">
      <c r="M1926" s="44"/>
      <c r="W1926" s="44"/>
    </row>
    <row r="1927">
      <c r="M1927" s="44"/>
      <c r="W1927" s="44"/>
    </row>
    <row r="1928">
      <c r="M1928" s="44"/>
      <c r="W1928" s="44"/>
    </row>
    <row r="1929">
      <c r="M1929" s="44"/>
      <c r="W1929" s="44"/>
    </row>
    <row r="1930">
      <c r="M1930" s="44"/>
      <c r="W1930" s="44"/>
    </row>
    <row r="1931">
      <c r="M1931" s="44"/>
      <c r="W1931" s="44"/>
    </row>
    <row r="1932">
      <c r="M1932" s="44"/>
      <c r="W1932" s="44"/>
    </row>
    <row r="1933">
      <c r="M1933" s="44"/>
      <c r="W1933" s="44"/>
    </row>
    <row r="1934">
      <c r="M1934" s="44"/>
      <c r="W1934" s="44"/>
    </row>
    <row r="1935">
      <c r="M1935" s="44"/>
      <c r="W1935" s="44"/>
    </row>
    <row r="1936">
      <c r="M1936" s="44"/>
      <c r="W1936" s="44"/>
    </row>
    <row r="1937">
      <c r="M1937" s="44"/>
      <c r="W1937" s="44"/>
    </row>
    <row r="1938">
      <c r="M1938" s="44"/>
      <c r="W1938" s="44"/>
    </row>
    <row r="1939">
      <c r="M1939" s="44"/>
      <c r="W1939" s="44"/>
    </row>
    <row r="1940">
      <c r="M1940" s="44"/>
      <c r="W1940" s="44"/>
    </row>
    <row r="1941">
      <c r="M1941" s="44"/>
      <c r="W1941" s="44"/>
    </row>
    <row r="1942">
      <c r="M1942" s="44"/>
      <c r="W1942" s="44"/>
    </row>
    <row r="1943">
      <c r="M1943" s="44"/>
      <c r="W1943" s="44"/>
    </row>
    <row r="1944">
      <c r="M1944" s="44"/>
      <c r="W1944" s="44"/>
    </row>
    <row r="1945">
      <c r="M1945" s="44"/>
      <c r="W1945" s="44"/>
    </row>
    <row r="1946">
      <c r="M1946" s="44"/>
      <c r="W1946" s="44"/>
    </row>
    <row r="1947">
      <c r="M1947" s="44"/>
      <c r="W1947" s="44"/>
    </row>
    <row r="1948">
      <c r="M1948" s="44"/>
      <c r="W1948" s="44"/>
    </row>
    <row r="1949">
      <c r="M1949" s="44"/>
      <c r="W1949" s="44"/>
    </row>
    <row r="1950">
      <c r="M1950" s="44"/>
      <c r="W1950" s="44"/>
    </row>
    <row r="1951">
      <c r="M1951" s="44"/>
      <c r="W1951" s="44"/>
    </row>
    <row r="1952">
      <c r="M1952" s="44"/>
      <c r="W1952" s="44"/>
    </row>
    <row r="1953">
      <c r="M1953" s="44"/>
      <c r="W1953" s="44"/>
    </row>
    <row r="1954">
      <c r="M1954" s="44"/>
      <c r="W1954" s="44"/>
    </row>
    <row r="1955">
      <c r="M1955" s="44"/>
      <c r="W1955" s="44"/>
    </row>
    <row r="1956">
      <c r="M1956" s="44"/>
      <c r="W1956" s="44"/>
    </row>
    <row r="1957">
      <c r="M1957" s="44"/>
      <c r="W1957" s="44"/>
    </row>
    <row r="1958">
      <c r="M1958" s="44"/>
      <c r="W1958" s="44"/>
    </row>
    <row r="1959">
      <c r="M1959" s="44"/>
      <c r="W1959" s="44"/>
    </row>
    <row r="1960">
      <c r="M1960" s="44"/>
      <c r="W1960" s="44"/>
    </row>
    <row r="1961">
      <c r="M1961" s="44"/>
      <c r="W1961" s="44"/>
    </row>
    <row r="1962">
      <c r="M1962" s="44"/>
      <c r="W1962" s="44"/>
    </row>
    <row r="1963">
      <c r="M1963" s="44"/>
      <c r="W1963" s="44"/>
    </row>
    <row r="1964">
      <c r="M1964" s="44"/>
      <c r="W1964" s="44"/>
    </row>
    <row r="1965">
      <c r="M1965" s="44"/>
      <c r="W1965" s="44"/>
    </row>
    <row r="1966">
      <c r="M1966" s="44"/>
      <c r="W1966" s="44"/>
    </row>
    <row r="1967">
      <c r="M1967" s="44"/>
      <c r="W1967" s="44"/>
    </row>
    <row r="1968">
      <c r="M1968" s="44"/>
      <c r="W1968" s="44"/>
    </row>
    <row r="1969">
      <c r="M1969" s="44"/>
      <c r="W1969" s="44"/>
    </row>
    <row r="1970">
      <c r="M1970" s="44"/>
      <c r="W1970" s="44"/>
    </row>
    <row r="1971">
      <c r="M1971" s="44"/>
      <c r="W1971" s="44"/>
    </row>
    <row r="1972">
      <c r="M1972" s="44"/>
      <c r="W1972" s="44"/>
    </row>
    <row r="1973">
      <c r="M1973" s="44"/>
      <c r="W1973" s="44"/>
    </row>
    <row r="1974">
      <c r="M1974" s="44"/>
      <c r="W1974" s="44"/>
    </row>
    <row r="1975">
      <c r="M1975" s="44"/>
      <c r="W1975" s="44"/>
    </row>
    <row r="1976">
      <c r="M1976" s="44"/>
      <c r="W1976" s="44"/>
    </row>
    <row r="1977">
      <c r="M1977" s="44"/>
      <c r="W1977" s="44"/>
    </row>
    <row r="1978">
      <c r="M1978" s="44"/>
      <c r="W1978" s="44"/>
    </row>
    <row r="1979">
      <c r="M1979" s="44"/>
      <c r="W1979" s="44"/>
    </row>
    <row r="1980">
      <c r="M1980" s="44"/>
      <c r="W1980" s="44"/>
    </row>
    <row r="1981">
      <c r="M1981" s="44"/>
      <c r="W1981" s="44"/>
    </row>
    <row r="1982">
      <c r="M1982" s="44"/>
      <c r="W1982" s="44"/>
    </row>
    <row r="1983">
      <c r="M1983" s="44"/>
      <c r="W1983" s="44"/>
    </row>
    <row r="1984">
      <c r="M1984" s="44"/>
      <c r="W1984" s="44"/>
    </row>
    <row r="1985">
      <c r="M1985" s="44"/>
      <c r="W1985" s="44"/>
    </row>
    <row r="1986">
      <c r="M1986" s="44"/>
      <c r="W1986" s="44"/>
    </row>
    <row r="1987">
      <c r="M1987" s="44"/>
      <c r="W1987" s="44"/>
    </row>
    <row r="1988">
      <c r="M1988" s="44"/>
      <c r="W1988" s="44"/>
    </row>
    <row r="1989">
      <c r="M1989" s="44"/>
      <c r="W1989" s="44"/>
    </row>
    <row r="1990">
      <c r="M1990" s="44"/>
      <c r="W1990" s="44"/>
    </row>
    <row r="1991">
      <c r="M1991" s="44"/>
      <c r="W1991" s="44"/>
    </row>
    <row r="1992">
      <c r="M1992" s="44"/>
      <c r="W1992" s="44"/>
    </row>
    <row r="1993">
      <c r="M1993" s="44"/>
      <c r="W1993" s="44"/>
    </row>
    <row r="1994">
      <c r="M1994" s="44"/>
      <c r="W1994" s="44"/>
    </row>
    <row r="1995">
      <c r="M1995" s="44"/>
      <c r="W1995" s="44"/>
    </row>
    <row r="1996">
      <c r="M1996" s="44"/>
      <c r="W1996" s="44"/>
    </row>
    <row r="1997">
      <c r="M1997" s="44"/>
      <c r="W1997" s="44"/>
    </row>
    <row r="1998">
      <c r="M1998" s="44"/>
      <c r="W1998" s="44"/>
    </row>
    <row r="1999">
      <c r="M1999" s="44"/>
      <c r="W1999" s="44"/>
    </row>
    <row r="2000">
      <c r="M2000" s="44"/>
      <c r="W2000" s="44"/>
    </row>
    <row r="2001">
      <c r="M2001" s="44"/>
      <c r="W2001" s="44"/>
    </row>
    <row r="2002">
      <c r="M2002" s="44"/>
      <c r="W2002" s="44"/>
    </row>
    <row r="2003">
      <c r="M2003" s="44"/>
      <c r="W2003" s="44"/>
    </row>
    <row r="2004">
      <c r="M2004" s="44"/>
      <c r="W2004" s="44"/>
    </row>
    <row r="2005">
      <c r="M2005" s="44"/>
      <c r="W2005" s="44"/>
    </row>
    <row r="2006">
      <c r="M2006" s="44"/>
      <c r="W2006" s="44"/>
    </row>
    <row r="2007">
      <c r="M2007" s="44"/>
      <c r="W2007" s="44"/>
    </row>
    <row r="2008">
      <c r="M2008" s="44"/>
      <c r="W2008" s="44"/>
    </row>
    <row r="2009">
      <c r="M2009" s="44"/>
      <c r="W2009" s="44"/>
    </row>
    <row r="2010">
      <c r="M2010" s="44"/>
      <c r="W2010" s="44"/>
    </row>
    <row r="2011">
      <c r="M2011" s="44"/>
      <c r="W2011" s="44"/>
    </row>
    <row r="2012">
      <c r="M2012" s="44"/>
      <c r="W2012" s="44"/>
    </row>
    <row r="2013">
      <c r="M2013" s="44"/>
      <c r="W2013" s="44"/>
    </row>
    <row r="2014">
      <c r="M2014" s="44"/>
      <c r="W2014" s="44"/>
    </row>
    <row r="2015">
      <c r="M2015" s="44"/>
      <c r="W2015" s="44"/>
    </row>
    <row r="2016">
      <c r="M2016" s="44"/>
      <c r="W2016" s="44"/>
    </row>
    <row r="2017">
      <c r="M2017" s="44"/>
      <c r="W2017" s="44"/>
    </row>
    <row r="2018">
      <c r="M2018" s="44"/>
      <c r="W2018" s="44"/>
    </row>
    <row r="2019">
      <c r="M2019" s="44"/>
      <c r="W2019" s="44"/>
    </row>
    <row r="2020">
      <c r="M2020" s="44"/>
      <c r="W2020" s="44"/>
    </row>
    <row r="2021">
      <c r="M2021" s="44"/>
      <c r="W2021" s="44"/>
    </row>
    <row r="2022">
      <c r="M2022" s="44"/>
      <c r="W2022" s="44"/>
    </row>
    <row r="2023">
      <c r="M2023" s="44"/>
      <c r="W2023" s="44"/>
    </row>
    <row r="2024">
      <c r="M2024" s="44"/>
      <c r="W2024" s="44"/>
    </row>
    <row r="2025">
      <c r="M2025" s="44"/>
      <c r="W2025" s="44"/>
    </row>
    <row r="2026">
      <c r="M2026" s="44"/>
      <c r="W2026" s="44"/>
    </row>
    <row r="2027">
      <c r="M2027" s="44"/>
      <c r="W2027" s="44"/>
    </row>
    <row r="2028">
      <c r="M2028" s="44"/>
      <c r="W2028" s="44"/>
    </row>
    <row r="2029">
      <c r="M2029" s="44"/>
      <c r="W2029" s="44"/>
    </row>
    <row r="2030">
      <c r="M2030" s="44"/>
      <c r="W2030" s="44"/>
    </row>
    <row r="2031">
      <c r="M2031" s="44"/>
      <c r="W2031" s="44"/>
    </row>
    <row r="2032">
      <c r="M2032" s="44"/>
      <c r="W2032" s="44"/>
    </row>
    <row r="2033">
      <c r="M2033" s="44"/>
      <c r="W2033" s="44"/>
    </row>
    <row r="2034">
      <c r="M2034" s="44"/>
      <c r="W2034" s="44"/>
    </row>
    <row r="2035">
      <c r="M2035" s="44"/>
      <c r="W2035" s="44"/>
    </row>
    <row r="2036">
      <c r="M2036" s="44"/>
      <c r="W2036" s="44"/>
    </row>
    <row r="2037">
      <c r="M2037" s="44"/>
      <c r="W2037" s="44"/>
    </row>
    <row r="2038">
      <c r="M2038" s="44"/>
      <c r="W2038" s="44"/>
    </row>
    <row r="2039">
      <c r="M2039" s="44"/>
      <c r="W2039" s="44"/>
    </row>
    <row r="2040">
      <c r="M2040" s="44"/>
      <c r="W2040" s="44"/>
    </row>
    <row r="2041">
      <c r="M2041" s="44"/>
      <c r="W2041" s="44"/>
    </row>
    <row r="2042">
      <c r="M2042" s="44"/>
      <c r="W2042" s="44"/>
    </row>
    <row r="2043">
      <c r="M2043" s="44"/>
      <c r="W2043" s="44"/>
    </row>
    <row r="2044">
      <c r="M2044" s="44"/>
      <c r="W2044" s="44"/>
    </row>
    <row r="2045">
      <c r="M2045" s="44"/>
      <c r="W2045" s="44"/>
    </row>
    <row r="2046">
      <c r="M2046" s="44"/>
      <c r="W2046" s="44"/>
    </row>
    <row r="2047">
      <c r="M2047" s="44"/>
      <c r="W2047" s="44"/>
    </row>
    <row r="2048">
      <c r="M2048" s="44"/>
      <c r="W2048" s="44"/>
    </row>
    <row r="2049">
      <c r="M2049" s="44"/>
      <c r="W2049" s="44"/>
    </row>
    <row r="2050">
      <c r="M2050" s="44"/>
      <c r="W2050" s="44"/>
    </row>
    <row r="2051">
      <c r="M2051" s="44"/>
      <c r="W2051" s="44"/>
    </row>
    <row r="2052">
      <c r="M2052" s="44"/>
      <c r="W2052" s="44"/>
    </row>
    <row r="2053">
      <c r="M2053" s="44"/>
      <c r="W2053" s="44"/>
    </row>
    <row r="2054">
      <c r="M2054" s="44"/>
      <c r="W2054" s="44"/>
    </row>
    <row r="2055">
      <c r="M2055" s="44"/>
      <c r="W2055" s="44"/>
    </row>
    <row r="2056">
      <c r="M2056" s="44"/>
      <c r="W2056" s="44"/>
    </row>
    <row r="2057">
      <c r="M2057" s="44"/>
      <c r="W2057" s="44"/>
    </row>
    <row r="2058">
      <c r="M2058" s="44"/>
      <c r="W2058" s="44"/>
    </row>
    <row r="2059">
      <c r="M2059" s="44"/>
      <c r="W2059" s="44"/>
    </row>
    <row r="2060">
      <c r="M2060" s="44"/>
      <c r="W2060" s="44"/>
    </row>
    <row r="2061">
      <c r="M2061" s="44"/>
      <c r="W2061" s="44"/>
    </row>
    <row r="2062">
      <c r="M2062" s="44"/>
      <c r="W2062" s="44"/>
    </row>
    <row r="2063">
      <c r="M2063" s="44"/>
      <c r="W2063" s="44"/>
    </row>
    <row r="2064">
      <c r="M2064" s="44"/>
      <c r="W2064" s="44"/>
    </row>
    <row r="2065">
      <c r="M2065" s="44"/>
      <c r="W2065" s="44"/>
    </row>
    <row r="2066">
      <c r="M2066" s="44"/>
      <c r="W2066" s="44"/>
    </row>
    <row r="2067">
      <c r="M2067" s="44"/>
      <c r="W2067" s="44"/>
    </row>
    <row r="2068">
      <c r="M2068" s="44"/>
      <c r="W2068" s="44"/>
    </row>
    <row r="2069">
      <c r="M2069" s="44"/>
      <c r="W2069" s="44"/>
    </row>
    <row r="2070">
      <c r="M2070" s="44"/>
      <c r="W2070" s="44"/>
    </row>
    <row r="2071">
      <c r="M2071" s="44"/>
      <c r="W2071" s="44"/>
    </row>
    <row r="2072">
      <c r="M2072" s="44"/>
      <c r="W2072" s="44"/>
    </row>
    <row r="2073">
      <c r="M2073" s="44"/>
      <c r="W2073" s="44"/>
    </row>
    <row r="2074">
      <c r="M2074" s="44"/>
      <c r="W2074" s="44"/>
    </row>
    <row r="2075">
      <c r="M2075" s="44"/>
      <c r="W2075" s="44"/>
    </row>
    <row r="2076">
      <c r="M2076" s="44"/>
      <c r="W2076" s="44"/>
    </row>
    <row r="2077">
      <c r="M2077" s="44"/>
      <c r="W2077" s="44"/>
    </row>
    <row r="2078">
      <c r="M2078" s="44"/>
      <c r="W2078" s="44"/>
    </row>
    <row r="2079">
      <c r="M2079" s="44"/>
      <c r="W2079" s="44"/>
    </row>
    <row r="2080">
      <c r="M2080" s="44"/>
      <c r="W2080" s="44"/>
    </row>
    <row r="2081">
      <c r="M2081" s="44"/>
      <c r="W2081" s="44"/>
    </row>
    <row r="2082">
      <c r="M2082" s="44"/>
      <c r="W2082" s="44"/>
    </row>
    <row r="2083">
      <c r="M2083" s="44"/>
      <c r="W2083" s="44"/>
    </row>
    <row r="2084">
      <c r="M2084" s="44"/>
      <c r="W2084" s="44"/>
    </row>
    <row r="2085">
      <c r="M2085" s="44"/>
      <c r="W2085" s="44"/>
    </row>
    <row r="2086">
      <c r="M2086" s="44"/>
      <c r="W2086" s="44"/>
    </row>
    <row r="2087">
      <c r="M2087" s="44"/>
      <c r="W2087" s="44"/>
    </row>
    <row r="2088">
      <c r="M2088" s="44"/>
      <c r="W2088" s="44"/>
    </row>
    <row r="2089">
      <c r="M2089" s="44"/>
      <c r="W2089" s="44"/>
    </row>
    <row r="2090">
      <c r="M2090" s="44"/>
      <c r="W2090" s="44"/>
    </row>
    <row r="2091">
      <c r="M2091" s="44"/>
      <c r="W2091" s="44"/>
    </row>
    <row r="2092">
      <c r="M2092" s="44"/>
      <c r="W2092" s="44"/>
    </row>
    <row r="2093">
      <c r="M2093" s="44"/>
      <c r="W2093" s="44"/>
    </row>
    <row r="2094">
      <c r="M2094" s="44"/>
      <c r="W2094" s="44"/>
    </row>
    <row r="2095">
      <c r="M2095" s="44"/>
      <c r="W2095" s="44"/>
    </row>
    <row r="2096">
      <c r="M2096" s="44"/>
      <c r="W2096" s="44"/>
    </row>
    <row r="2097">
      <c r="M2097" s="44"/>
      <c r="W2097" s="44"/>
    </row>
    <row r="2098">
      <c r="M2098" s="44"/>
      <c r="W2098" s="44"/>
    </row>
    <row r="2099">
      <c r="M2099" s="44"/>
      <c r="W2099" s="44"/>
    </row>
    <row r="2100">
      <c r="M2100" s="44"/>
      <c r="W2100" s="44"/>
    </row>
    <row r="2101">
      <c r="M2101" s="44"/>
      <c r="W2101" s="44"/>
    </row>
    <row r="2102">
      <c r="M2102" s="44"/>
      <c r="W2102" s="44"/>
    </row>
    <row r="2103">
      <c r="M2103" s="44"/>
      <c r="W2103" s="44"/>
    </row>
    <row r="2104">
      <c r="M2104" s="44"/>
      <c r="W2104" s="44"/>
    </row>
    <row r="2105">
      <c r="M2105" s="44"/>
      <c r="W2105" s="44"/>
    </row>
    <row r="2106">
      <c r="M2106" s="44"/>
      <c r="W2106" s="44"/>
    </row>
    <row r="2107">
      <c r="M2107" s="44"/>
      <c r="W2107" s="44"/>
    </row>
    <row r="2108">
      <c r="M2108" s="44"/>
      <c r="W2108" s="44"/>
    </row>
    <row r="2109">
      <c r="M2109" s="44"/>
      <c r="W2109" s="44"/>
    </row>
    <row r="2110">
      <c r="M2110" s="44"/>
      <c r="W2110" s="44"/>
    </row>
    <row r="2111">
      <c r="M2111" s="44"/>
      <c r="W2111" s="44"/>
    </row>
    <row r="2112">
      <c r="M2112" s="44"/>
      <c r="W2112" s="44"/>
    </row>
    <row r="2113">
      <c r="M2113" s="44"/>
      <c r="W2113" s="44"/>
    </row>
    <row r="2114">
      <c r="M2114" s="44"/>
      <c r="W2114" s="44"/>
    </row>
    <row r="2115">
      <c r="M2115" s="44"/>
      <c r="W2115" s="44"/>
    </row>
    <row r="2116">
      <c r="M2116" s="44"/>
      <c r="W2116" s="44"/>
    </row>
    <row r="2117">
      <c r="M2117" s="44"/>
      <c r="W2117" s="44"/>
    </row>
    <row r="2118">
      <c r="M2118" s="44"/>
      <c r="W2118" s="44"/>
    </row>
    <row r="2119">
      <c r="M2119" s="44"/>
      <c r="W2119" s="44"/>
    </row>
    <row r="2120">
      <c r="M2120" s="44"/>
      <c r="W2120" s="44"/>
    </row>
    <row r="2121">
      <c r="M2121" s="44"/>
      <c r="W2121" s="44"/>
    </row>
    <row r="2122">
      <c r="M2122" s="44"/>
      <c r="W2122" s="44"/>
    </row>
    <row r="2123">
      <c r="M2123" s="44"/>
      <c r="W2123" s="44"/>
    </row>
    <row r="2124">
      <c r="M2124" s="44"/>
      <c r="W2124" s="44"/>
    </row>
    <row r="2125">
      <c r="M2125" s="44"/>
      <c r="W2125" s="44"/>
    </row>
    <row r="2126">
      <c r="M2126" s="44"/>
      <c r="W2126" s="44"/>
    </row>
    <row r="2127">
      <c r="M2127" s="44"/>
      <c r="W2127" s="44"/>
    </row>
    <row r="2128">
      <c r="M2128" s="44"/>
      <c r="W2128" s="44"/>
    </row>
    <row r="2129">
      <c r="M2129" s="44"/>
      <c r="W2129" s="44"/>
    </row>
    <row r="2130">
      <c r="M2130" s="44"/>
      <c r="W2130" s="44"/>
    </row>
    <row r="2131">
      <c r="M2131" s="44"/>
      <c r="W2131" s="44"/>
    </row>
    <row r="2132">
      <c r="M2132" s="44"/>
      <c r="W2132" s="44"/>
    </row>
    <row r="2133">
      <c r="M2133" s="44"/>
      <c r="W2133" s="44"/>
    </row>
    <row r="2134">
      <c r="M2134" s="44"/>
      <c r="W2134" s="44"/>
    </row>
    <row r="2135">
      <c r="M2135" s="44"/>
      <c r="W2135" s="44"/>
    </row>
    <row r="2136">
      <c r="M2136" s="44"/>
      <c r="W2136" s="44"/>
    </row>
    <row r="2137">
      <c r="M2137" s="44"/>
      <c r="W2137" s="44"/>
    </row>
    <row r="2138">
      <c r="M2138" s="44"/>
      <c r="W2138" s="44"/>
    </row>
    <row r="2139">
      <c r="M2139" s="44"/>
      <c r="W2139" s="44"/>
    </row>
    <row r="2140">
      <c r="M2140" s="44"/>
      <c r="W2140" s="44"/>
    </row>
    <row r="2141">
      <c r="M2141" s="44"/>
      <c r="W2141" s="44"/>
    </row>
    <row r="2142">
      <c r="M2142" s="44"/>
      <c r="W2142" s="44"/>
    </row>
    <row r="2143">
      <c r="M2143" s="44"/>
      <c r="W2143" s="44"/>
    </row>
    <row r="2144">
      <c r="M2144" s="44"/>
      <c r="W2144" s="44"/>
    </row>
    <row r="2145">
      <c r="M2145" s="44"/>
      <c r="W2145" s="44"/>
    </row>
    <row r="2146">
      <c r="M2146" s="44"/>
      <c r="W2146" s="44"/>
    </row>
    <row r="2147">
      <c r="M2147" s="44"/>
      <c r="W2147" s="44"/>
    </row>
    <row r="2148">
      <c r="M2148" s="44"/>
      <c r="W2148" s="44"/>
    </row>
    <row r="2149">
      <c r="M2149" s="44"/>
      <c r="W2149" s="44"/>
    </row>
    <row r="2150">
      <c r="M2150" s="44"/>
      <c r="W2150" s="44"/>
    </row>
    <row r="2151">
      <c r="M2151" s="44"/>
      <c r="W2151" s="44"/>
    </row>
    <row r="2152">
      <c r="M2152" s="44"/>
      <c r="W2152" s="44"/>
    </row>
    <row r="2153">
      <c r="M2153" s="44"/>
      <c r="W2153" s="44"/>
    </row>
    <row r="2154">
      <c r="M2154" s="44"/>
      <c r="W2154" s="44"/>
    </row>
    <row r="2155">
      <c r="M2155" s="44"/>
      <c r="W2155" s="44"/>
    </row>
    <row r="2156">
      <c r="M2156" s="44"/>
      <c r="W2156" s="44"/>
    </row>
    <row r="2157">
      <c r="M2157" s="44"/>
      <c r="W2157" s="44"/>
    </row>
    <row r="2158">
      <c r="M2158" s="44"/>
      <c r="W2158" s="44"/>
    </row>
    <row r="2159">
      <c r="M2159" s="44"/>
      <c r="W2159" s="44"/>
    </row>
    <row r="2160">
      <c r="M2160" s="44"/>
      <c r="W2160" s="44"/>
    </row>
    <row r="2161">
      <c r="M2161" s="44"/>
      <c r="W2161" s="44"/>
    </row>
    <row r="2162">
      <c r="M2162" s="44"/>
      <c r="W2162" s="44"/>
    </row>
    <row r="2163">
      <c r="M2163" s="44"/>
      <c r="W2163" s="44"/>
    </row>
    <row r="2164">
      <c r="M2164" s="44"/>
      <c r="W2164" s="44"/>
    </row>
    <row r="2165">
      <c r="M2165" s="44"/>
      <c r="W2165" s="44"/>
    </row>
    <row r="2166">
      <c r="M2166" s="44"/>
      <c r="W2166" s="44"/>
    </row>
    <row r="2167">
      <c r="M2167" s="44"/>
      <c r="W2167" s="44"/>
    </row>
    <row r="2168">
      <c r="M2168" s="44"/>
      <c r="W2168" s="44"/>
    </row>
    <row r="2169">
      <c r="M2169" s="44"/>
      <c r="W2169" s="44"/>
    </row>
    <row r="2170">
      <c r="M2170" s="44"/>
      <c r="W2170" s="44"/>
    </row>
    <row r="2171">
      <c r="M2171" s="44"/>
      <c r="W2171" s="44"/>
    </row>
    <row r="2172">
      <c r="M2172" s="44"/>
      <c r="W2172" s="44"/>
    </row>
    <row r="2173">
      <c r="M2173" s="44"/>
      <c r="W2173" s="44"/>
    </row>
    <row r="2174">
      <c r="M2174" s="44"/>
      <c r="W2174" s="44"/>
    </row>
    <row r="2175">
      <c r="M2175" s="44"/>
      <c r="W2175" s="44"/>
    </row>
    <row r="2176">
      <c r="M2176" s="44"/>
      <c r="W2176" s="44"/>
    </row>
    <row r="2177">
      <c r="M2177" s="44"/>
      <c r="W2177" s="44"/>
    </row>
    <row r="2178">
      <c r="M2178" s="44"/>
      <c r="W2178" s="44"/>
    </row>
    <row r="2179">
      <c r="M2179" s="44"/>
      <c r="W2179" s="44"/>
    </row>
    <row r="2180">
      <c r="M2180" s="44"/>
      <c r="W2180" s="44"/>
    </row>
    <row r="2181">
      <c r="M2181" s="44"/>
      <c r="W2181" s="44"/>
    </row>
    <row r="2182">
      <c r="M2182" s="44"/>
      <c r="W2182" s="44"/>
    </row>
    <row r="2183">
      <c r="M2183" s="44"/>
      <c r="W2183" s="44"/>
    </row>
    <row r="2184">
      <c r="M2184" s="44"/>
      <c r="W2184" s="44"/>
    </row>
    <row r="2185">
      <c r="M2185" s="44"/>
      <c r="W2185" s="44"/>
    </row>
    <row r="2186">
      <c r="M2186" s="44"/>
      <c r="W2186" s="44"/>
    </row>
    <row r="2187">
      <c r="M2187" s="44"/>
      <c r="W2187" s="44"/>
    </row>
    <row r="2188">
      <c r="M2188" s="44"/>
      <c r="W2188" s="44"/>
    </row>
    <row r="2189">
      <c r="M2189" s="44"/>
      <c r="W2189" s="44"/>
    </row>
    <row r="2190">
      <c r="M2190" s="44"/>
      <c r="W2190" s="44"/>
    </row>
    <row r="2191">
      <c r="M2191" s="44"/>
      <c r="W2191" s="44"/>
    </row>
    <row r="2192">
      <c r="M2192" s="44"/>
      <c r="W2192" s="44"/>
    </row>
    <row r="2193">
      <c r="M2193" s="44"/>
      <c r="W2193" s="44"/>
    </row>
    <row r="2194">
      <c r="M2194" s="44"/>
      <c r="W2194" s="44"/>
    </row>
    <row r="2195">
      <c r="M2195" s="44"/>
      <c r="W2195" s="44"/>
    </row>
    <row r="2196">
      <c r="M2196" s="44"/>
      <c r="W2196" s="44"/>
    </row>
    <row r="2197">
      <c r="M2197" s="44"/>
      <c r="W2197" s="44"/>
    </row>
    <row r="2198">
      <c r="M2198" s="44"/>
      <c r="W2198" s="44"/>
    </row>
    <row r="2199">
      <c r="M2199" s="44"/>
      <c r="W2199" s="44"/>
    </row>
    <row r="2200">
      <c r="M2200" s="44"/>
      <c r="W2200" s="44"/>
    </row>
    <row r="2201">
      <c r="M2201" s="44"/>
      <c r="W2201" s="44"/>
    </row>
    <row r="2202">
      <c r="M2202" s="44"/>
      <c r="W2202" s="44"/>
    </row>
    <row r="2203">
      <c r="M2203" s="44"/>
      <c r="W2203" s="44"/>
    </row>
    <row r="2204">
      <c r="M2204" s="44"/>
      <c r="W2204" s="44"/>
    </row>
    <row r="2205">
      <c r="M2205" s="44"/>
      <c r="W2205" s="44"/>
    </row>
    <row r="2206">
      <c r="M2206" s="44"/>
      <c r="W2206" s="44"/>
    </row>
    <row r="2207">
      <c r="M2207" s="44"/>
      <c r="W2207" s="44"/>
    </row>
    <row r="2208">
      <c r="M2208" s="44"/>
      <c r="W2208" s="44"/>
    </row>
    <row r="2209">
      <c r="M2209" s="44"/>
      <c r="W2209" s="44"/>
    </row>
    <row r="2210">
      <c r="M2210" s="44"/>
      <c r="W2210" s="44"/>
    </row>
    <row r="2211">
      <c r="M2211" s="44"/>
      <c r="W2211" s="44"/>
    </row>
    <row r="2212">
      <c r="M2212" s="44"/>
      <c r="W2212" s="44"/>
    </row>
    <row r="2213">
      <c r="M2213" s="44"/>
      <c r="W2213" s="44"/>
    </row>
    <row r="2214">
      <c r="M2214" s="44"/>
      <c r="W2214" s="44"/>
    </row>
    <row r="2215">
      <c r="M2215" s="44"/>
      <c r="W2215" s="44"/>
    </row>
    <row r="2216">
      <c r="M2216" s="44"/>
      <c r="W2216" s="44"/>
    </row>
    <row r="2217">
      <c r="M2217" s="44"/>
      <c r="W2217" s="44"/>
    </row>
    <row r="2218">
      <c r="M2218" s="44"/>
      <c r="W2218" s="44"/>
    </row>
    <row r="2219">
      <c r="M2219" s="44"/>
      <c r="W2219" s="44"/>
    </row>
    <row r="2220">
      <c r="M2220" s="44"/>
      <c r="W2220" s="44"/>
    </row>
    <row r="2221">
      <c r="M2221" s="44"/>
      <c r="W2221" s="44"/>
    </row>
    <row r="2222">
      <c r="M2222" s="44"/>
      <c r="W2222" s="44"/>
    </row>
    <row r="2223">
      <c r="M2223" s="44"/>
      <c r="W2223" s="44"/>
    </row>
    <row r="2224">
      <c r="M2224" s="44"/>
      <c r="W2224" s="44"/>
    </row>
    <row r="2225">
      <c r="M2225" s="44"/>
      <c r="W2225" s="44"/>
    </row>
    <row r="2226">
      <c r="M2226" s="44"/>
      <c r="W2226" s="44"/>
    </row>
    <row r="2227">
      <c r="M2227" s="44"/>
      <c r="W2227" s="44"/>
    </row>
    <row r="2228">
      <c r="M2228" s="44"/>
      <c r="W2228" s="44"/>
    </row>
    <row r="2229">
      <c r="M2229" s="44"/>
      <c r="W2229" s="44"/>
    </row>
    <row r="2230">
      <c r="M2230" s="44"/>
      <c r="W2230" s="44"/>
    </row>
    <row r="2231">
      <c r="M2231" s="44"/>
      <c r="W2231" s="44"/>
    </row>
    <row r="2232">
      <c r="M2232" s="44"/>
      <c r="W2232" s="44"/>
    </row>
    <row r="2233">
      <c r="M2233" s="44"/>
      <c r="W2233" s="44"/>
    </row>
    <row r="2234">
      <c r="M2234" s="44"/>
      <c r="W2234" s="44"/>
    </row>
    <row r="2235">
      <c r="M2235" s="44"/>
      <c r="W2235" s="44"/>
    </row>
    <row r="2236">
      <c r="M2236" s="44"/>
      <c r="W2236" s="44"/>
    </row>
    <row r="2237">
      <c r="M2237" s="44"/>
      <c r="W2237" s="44"/>
    </row>
    <row r="2238">
      <c r="M2238" s="44"/>
      <c r="W2238" s="44"/>
    </row>
    <row r="2239">
      <c r="M2239" s="44"/>
      <c r="W2239" s="44"/>
    </row>
    <row r="2240">
      <c r="M2240" s="44"/>
      <c r="W2240" s="44"/>
    </row>
    <row r="2241">
      <c r="M2241" s="44"/>
      <c r="W2241" s="44"/>
    </row>
    <row r="2242">
      <c r="M2242" s="44"/>
      <c r="W2242" s="44"/>
    </row>
    <row r="2243">
      <c r="M2243" s="44"/>
      <c r="W2243" s="44"/>
    </row>
    <row r="2244">
      <c r="M2244" s="44"/>
      <c r="W2244" s="44"/>
    </row>
    <row r="2245">
      <c r="M2245" s="44"/>
      <c r="W2245" s="44"/>
    </row>
    <row r="2246">
      <c r="M2246" s="44"/>
      <c r="W2246" s="44"/>
    </row>
    <row r="2247">
      <c r="M2247" s="44"/>
      <c r="W2247" s="44"/>
    </row>
    <row r="2248">
      <c r="M2248" s="44"/>
      <c r="W2248" s="44"/>
    </row>
    <row r="2249">
      <c r="M2249" s="44"/>
      <c r="W2249" s="44"/>
    </row>
    <row r="2250">
      <c r="M2250" s="44"/>
      <c r="W2250" s="44"/>
    </row>
    <row r="2251">
      <c r="M2251" s="44"/>
      <c r="W2251" s="44"/>
    </row>
    <row r="2252">
      <c r="M2252" s="44"/>
      <c r="W2252" s="44"/>
    </row>
    <row r="2253">
      <c r="M2253" s="44"/>
      <c r="W2253" s="44"/>
    </row>
    <row r="2254">
      <c r="M2254" s="44"/>
      <c r="W2254" s="44"/>
    </row>
    <row r="2255">
      <c r="M2255" s="44"/>
      <c r="W2255" s="44"/>
    </row>
    <row r="2256">
      <c r="M2256" s="44"/>
      <c r="W2256" s="44"/>
    </row>
    <row r="2257">
      <c r="M2257" s="44"/>
      <c r="W2257" s="44"/>
    </row>
    <row r="2258">
      <c r="M2258" s="44"/>
      <c r="W2258" s="44"/>
    </row>
    <row r="2259">
      <c r="M2259" s="44"/>
      <c r="W2259" s="44"/>
    </row>
    <row r="2260">
      <c r="M2260" s="44"/>
      <c r="W2260" s="44"/>
    </row>
    <row r="2261">
      <c r="M2261" s="44"/>
      <c r="W2261" s="44"/>
    </row>
    <row r="2262">
      <c r="M2262" s="44"/>
      <c r="W2262" s="44"/>
    </row>
    <row r="2263">
      <c r="M2263" s="44"/>
      <c r="W2263" s="44"/>
    </row>
    <row r="2264">
      <c r="M2264" s="44"/>
      <c r="W2264" s="44"/>
    </row>
    <row r="2265">
      <c r="M2265" s="44"/>
      <c r="W2265" s="44"/>
    </row>
    <row r="2266">
      <c r="M2266" s="44"/>
      <c r="W2266" s="44"/>
    </row>
    <row r="2267">
      <c r="M2267" s="44"/>
      <c r="W2267" s="44"/>
    </row>
    <row r="2268">
      <c r="M2268" s="44"/>
      <c r="W2268" s="44"/>
    </row>
    <row r="2269">
      <c r="M2269" s="44"/>
      <c r="W2269" s="44"/>
    </row>
    <row r="2270">
      <c r="M2270" s="44"/>
      <c r="W2270" s="44"/>
    </row>
    <row r="2271">
      <c r="M2271" s="44"/>
      <c r="W2271" s="44"/>
    </row>
    <row r="2272">
      <c r="M2272" s="44"/>
      <c r="W2272" s="44"/>
    </row>
    <row r="2273">
      <c r="M2273" s="44"/>
      <c r="W2273" s="44"/>
    </row>
    <row r="2274">
      <c r="M2274" s="44"/>
      <c r="W2274" s="44"/>
    </row>
    <row r="2275">
      <c r="M2275" s="44"/>
      <c r="W2275" s="44"/>
    </row>
    <row r="2276">
      <c r="M2276" s="44"/>
      <c r="W2276" s="44"/>
    </row>
    <row r="2277">
      <c r="M2277" s="44"/>
      <c r="W2277" s="44"/>
    </row>
    <row r="2278">
      <c r="M2278" s="44"/>
      <c r="W2278" s="44"/>
    </row>
    <row r="2279">
      <c r="M2279" s="44"/>
      <c r="W2279" s="44"/>
    </row>
    <row r="2280">
      <c r="M2280" s="44"/>
      <c r="W2280" s="44"/>
    </row>
    <row r="2281">
      <c r="M2281" s="44"/>
      <c r="W2281" s="44"/>
    </row>
    <row r="2282">
      <c r="M2282" s="44"/>
      <c r="W2282" s="44"/>
    </row>
    <row r="2283">
      <c r="M2283" s="44"/>
      <c r="W2283" s="44"/>
    </row>
    <row r="2284">
      <c r="M2284" s="44"/>
      <c r="W2284" s="44"/>
    </row>
    <row r="2285">
      <c r="M2285" s="44"/>
      <c r="W2285" s="44"/>
    </row>
    <row r="2286">
      <c r="M2286" s="44"/>
      <c r="W2286" s="44"/>
    </row>
    <row r="2287">
      <c r="M2287" s="44"/>
      <c r="W2287" s="44"/>
    </row>
    <row r="2288">
      <c r="M2288" s="44"/>
      <c r="W2288" s="44"/>
    </row>
    <row r="2289">
      <c r="M2289" s="44"/>
      <c r="W2289" s="44"/>
    </row>
    <row r="2290">
      <c r="M2290" s="44"/>
      <c r="W2290" s="44"/>
    </row>
    <row r="2291">
      <c r="M2291" s="44"/>
      <c r="W2291" s="44"/>
    </row>
    <row r="2292">
      <c r="M2292" s="44"/>
      <c r="W2292" s="44"/>
    </row>
    <row r="2293">
      <c r="M2293" s="44"/>
      <c r="W2293" s="44"/>
    </row>
    <row r="2294">
      <c r="M2294" s="44"/>
      <c r="W2294" s="44"/>
    </row>
    <row r="2295">
      <c r="M2295" s="44"/>
      <c r="W2295" s="44"/>
    </row>
    <row r="2296">
      <c r="M2296" s="44"/>
      <c r="W2296" s="44"/>
    </row>
    <row r="2297">
      <c r="M2297" s="44"/>
      <c r="W2297" s="44"/>
    </row>
    <row r="2298">
      <c r="M2298" s="44"/>
      <c r="W2298" s="44"/>
    </row>
    <row r="2299">
      <c r="M2299" s="44"/>
      <c r="W2299" s="44"/>
    </row>
    <row r="2300">
      <c r="M2300" s="44"/>
      <c r="W2300" s="44"/>
    </row>
    <row r="2301">
      <c r="M2301" s="44"/>
      <c r="W2301" s="44"/>
    </row>
    <row r="2302">
      <c r="M2302" s="44"/>
      <c r="W2302" s="44"/>
    </row>
    <row r="2303">
      <c r="M2303" s="44"/>
      <c r="W2303" s="44"/>
    </row>
    <row r="2304">
      <c r="M2304" s="44"/>
      <c r="W2304" s="44"/>
    </row>
    <row r="2305">
      <c r="M2305" s="44"/>
      <c r="W2305" s="44"/>
    </row>
    <row r="2306">
      <c r="M2306" s="44"/>
      <c r="W2306" s="44"/>
    </row>
    <row r="2307">
      <c r="M2307" s="44"/>
      <c r="W2307" s="44"/>
    </row>
    <row r="2308">
      <c r="M2308" s="44"/>
      <c r="W2308" s="44"/>
    </row>
    <row r="2309">
      <c r="M2309" s="44"/>
      <c r="W2309" s="44"/>
    </row>
    <row r="2310">
      <c r="M2310" s="44"/>
      <c r="W2310" s="44"/>
    </row>
    <row r="2311">
      <c r="M2311" s="44"/>
      <c r="W2311" s="44"/>
    </row>
    <row r="2312">
      <c r="M2312" s="44"/>
      <c r="W2312" s="44"/>
    </row>
    <row r="2313">
      <c r="M2313" s="44"/>
      <c r="W2313" s="44"/>
    </row>
    <row r="2314">
      <c r="M2314" s="44"/>
      <c r="W2314" s="44"/>
    </row>
    <row r="2315">
      <c r="M2315" s="44"/>
      <c r="W2315" s="44"/>
    </row>
    <row r="2316">
      <c r="M2316" s="44"/>
      <c r="W2316" s="44"/>
    </row>
    <row r="2317">
      <c r="M2317" s="44"/>
      <c r="W2317" s="44"/>
    </row>
    <row r="2318">
      <c r="M2318" s="44"/>
      <c r="W2318" s="44"/>
    </row>
    <row r="2319">
      <c r="M2319" s="44"/>
      <c r="W2319" s="44"/>
    </row>
    <row r="2320">
      <c r="M2320" s="44"/>
      <c r="W2320" s="44"/>
    </row>
    <row r="2321">
      <c r="M2321" s="44"/>
      <c r="W2321" s="44"/>
    </row>
    <row r="2322">
      <c r="M2322" s="44"/>
      <c r="W2322" s="44"/>
    </row>
    <row r="2323">
      <c r="M2323" s="44"/>
      <c r="W2323" s="44"/>
    </row>
    <row r="2324">
      <c r="M2324" s="44"/>
      <c r="W2324" s="44"/>
    </row>
    <row r="2325">
      <c r="M2325" s="44"/>
      <c r="W2325" s="44"/>
    </row>
    <row r="2326">
      <c r="M2326" s="44"/>
      <c r="W2326" s="44"/>
    </row>
    <row r="2327">
      <c r="M2327" s="44"/>
      <c r="W2327" s="44"/>
    </row>
    <row r="2328">
      <c r="M2328" s="44"/>
      <c r="W2328" s="44"/>
    </row>
    <row r="2329">
      <c r="M2329" s="44"/>
      <c r="W2329" s="44"/>
    </row>
    <row r="2330">
      <c r="M2330" s="44"/>
      <c r="W2330" s="44"/>
    </row>
    <row r="2331">
      <c r="M2331" s="44"/>
      <c r="W2331" s="44"/>
    </row>
    <row r="2332">
      <c r="M2332" s="44"/>
      <c r="W2332" s="44"/>
    </row>
    <row r="2333">
      <c r="M2333" s="44"/>
      <c r="W2333" s="44"/>
    </row>
    <row r="2334">
      <c r="M2334" s="44"/>
      <c r="W2334" s="44"/>
    </row>
    <row r="2335">
      <c r="M2335" s="44"/>
      <c r="W2335" s="44"/>
    </row>
    <row r="2336">
      <c r="M2336" s="44"/>
      <c r="W2336" s="44"/>
    </row>
    <row r="2337">
      <c r="M2337" s="44"/>
      <c r="W2337" s="44"/>
    </row>
    <row r="2338">
      <c r="M2338" s="44"/>
      <c r="W2338" s="44"/>
    </row>
    <row r="2339">
      <c r="M2339" s="44"/>
      <c r="W2339" s="44"/>
    </row>
    <row r="2340">
      <c r="M2340" s="44"/>
      <c r="W2340" s="44"/>
    </row>
    <row r="2341">
      <c r="M2341" s="44"/>
      <c r="W2341" s="44"/>
    </row>
    <row r="2342">
      <c r="M2342" s="44"/>
      <c r="W2342" s="44"/>
    </row>
    <row r="2343">
      <c r="M2343" s="44"/>
      <c r="W2343" s="44"/>
    </row>
    <row r="2344">
      <c r="M2344" s="44"/>
      <c r="W2344" s="44"/>
    </row>
    <row r="2345">
      <c r="M2345" s="44"/>
      <c r="W2345" s="44"/>
    </row>
    <row r="2346">
      <c r="M2346" s="44"/>
      <c r="W2346" s="44"/>
    </row>
    <row r="2347">
      <c r="M2347" s="44"/>
      <c r="W2347" s="44"/>
    </row>
    <row r="2348">
      <c r="M2348" s="44"/>
      <c r="W2348" s="44"/>
    </row>
    <row r="2349">
      <c r="M2349" s="44"/>
      <c r="W2349" s="44"/>
    </row>
    <row r="2350">
      <c r="M2350" s="44"/>
      <c r="W2350" s="44"/>
    </row>
    <row r="2351">
      <c r="M2351" s="44"/>
      <c r="W2351" s="44"/>
    </row>
    <row r="2352">
      <c r="M2352" s="44"/>
      <c r="W2352" s="44"/>
    </row>
    <row r="2353">
      <c r="M2353" s="44"/>
      <c r="W2353" s="44"/>
    </row>
    <row r="2354">
      <c r="M2354" s="44"/>
      <c r="W2354" s="44"/>
    </row>
    <row r="2355">
      <c r="M2355" s="44"/>
      <c r="W2355" s="44"/>
    </row>
    <row r="2356">
      <c r="M2356" s="44"/>
      <c r="W2356" s="44"/>
    </row>
    <row r="2357">
      <c r="M2357" s="44"/>
      <c r="W2357" s="44"/>
    </row>
    <row r="2358">
      <c r="M2358" s="44"/>
      <c r="W2358" s="44"/>
    </row>
    <row r="2359">
      <c r="M2359" s="44"/>
      <c r="W2359" s="44"/>
    </row>
    <row r="2360">
      <c r="M2360" s="44"/>
      <c r="W2360" s="44"/>
    </row>
    <row r="2361">
      <c r="M2361" s="44"/>
      <c r="W2361" s="44"/>
    </row>
    <row r="2362">
      <c r="M2362" s="44"/>
      <c r="W2362" s="44"/>
    </row>
    <row r="2363">
      <c r="M2363" s="44"/>
      <c r="W2363" s="44"/>
    </row>
    <row r="2364">
      <c r="M2364" s="44"/>
      <c r="W2364" s="44"/>
    </row>
    <row r="2365">
      <c r="M2365" s="44"/>
      <c r="W2365" s="44"/>
    </row>
    <row r="2366">
      <c r="M2366" s="44"/>
      <c r="W2366" s="44"/>
    </row>
    <row r="2367">
      <c r="M2367" s="44"/>
      <c r="W2367" s="44"/>
    </row>
    <row r="2368">
      <c r="M2368" s="44"/>
      <c r="W2368" s="44"/>
    </row>
    <row r="2369">
      <c r="M2369" s="44"/>
      <c r="W2369" s="44"/>
    </row>
    <row r="2370">
      <c r="M2370" s="44"/>
      <c r="W2370" s="44"/>
    </row>
    <row r="2371">
      <c r="M2371" s="44"/>
      <c r="W2371" s="44"/>
    </row>
    <row r="2372">
      <c r="M2372" s="44"/>
      <c r="W2372" s="44"/>
    </row>
    <row r="2373">
      <c r="M2373" s="44"/>
      <c r="W2373" s="44"/>
    </row>
    <row r="2374">
      <c r="M2374" s="44"/>
      <c r="W2374" s="44"/>
    </row>
    <row r="2375">
      <c r="M2375" s="44"/>
      <c r="W2375" s="44"/>
    </row>
    <row r="2376">
      <c r="M2376" s="44"/>
      <c r="W2376" s="44"/>
    </row>
    <row r="2377">
      <c r="M2377" s="44"/>
      <c r="W2377" s="44"/>
    </row>
    <row r="2378">
      <c r="M2378" s="44"/>
      <c r="W2378" s="44"/>
    </row>
    <row r="2379">
      <c r="M2379" s="44"/>
      <c r="W2379" s="44"/>
    </row>
    <row r="2380">
      <c r="M2380" s="44"/>
      <c r="W2380" s="44"/>
    </row>
    <row r="2381">
      <c r="M2381" s="44"/>
      <c r="W2381" s="44"/>
    </row>
    <row r="2382">
      <c r="M2382" s="44"/>
      <c r="W2382" s="44"/>
    </row>
    <row r="2383">
      <c r="M2383" s="44"/>
      <c r="W2383" s="44"/>
    </row>
    <row r="2384">
      <c r="M2384" s="44"/>
      <c r="W2384" s="44"/>
    </row>
    <row r="2385">
      <c r="M2385" s="44"/>
      <c r="W2385" s="44"/>
    </row>
    <row r="2386">
      <c r="M2386" s="44"/>
      <c r="W2386" s="44"/>
    </row>
    <row r="2387">
      <c r="M2387" s="44"/>
      <c r="W2387" s="44"/>
    </row>
    <row r="2388">
      <c r="M2388" s="44"/>
      <c r="W2388" s="44"/>
    </row>
    <row r="2389">
      <c r="M2389" s="44"/>
      <c r="W2389" s="44"/>
    </row>
    <row r="2390">
      <c r="M2390" s="44"/>
      <c r="W2390" s="44"/>
    </row>
    <row r="2391">
      <c r="M2391" s="44"/>
      <c r="W2391" s="44"/>
    </row>
    <row r="2392">
      <c r="M2392" s="44"/>
      <c r="W2392" s="44"/>
    </row>
    <row r="2393">
      <c r="M2393" s="44"/>
      <c r="W2393" s="44"/>
    </row>
    <row r="2394">
      <c r="M2394" s="44"/>
      <c r="W2394" s="44"/>
    </row>
    <row r="2395">
      <c r="M2395" s="44"/>
      <c r="W2395" s="44"/>
    </row>
    <row r="2396">
      <c r="M2396" s="44"/>
      <c r="W2396" s="44"/>
    </row>
    <row r="2397">
      <c r="M2397" s="44"/>
      <c r="W2397" s="44"/>
    </row>
    <row r="2398">
      <c r="M2398" s="44"/>
      <c r="W2398" s="44"/>
    </row>
    <row r="2399">
      <c r="M2399" s="44"/>
      <c r="W2399" s="44"/>
    </row>
    <row r="2400">
      <c r="M2400" s="44"/>
      <c r="W2400" s="44"/>
    </row>
    <row r="2401">
      <c r="M2401" s="44"/>
      <c r="W2401" s="44"/>
    </row>
    <row r="2402">
      <c r="M2402" s="44"/>
      <c r="W2402" s="44"/>
    </row>
    <row r="2403">
      <c r="M2403" s="44"/>
      <c r="W2403" s="44"/>
    </row>
    <row r="2404">
      <c r="M2404" s="44"/>
      <c r="W2404" s="44"/>
    </row>
    <row r="2405">
      <c r="M2405" s="44"/>
      <c r="W2405" s="44"/>
    </row>
    <row r="2406">
      <c r="M2406" s="44"/>
      <c r="W2406" s="44"/>
    </row>
    <row r="2407">
      <c r="M2407" s="44"/>
      <c r="W2407" s="44"/>
    </row>
    <row r="2408">
      <c r="M2408" s="44"/>
      <c r="W2408" s="44"/>
    </row>
    <row r="2409">
      <c r="M2409" s="44"/>
      <c r="W2409" s="44"/>
    </row>
    <row r="2410">
      <c r="M2410" s="44"/>
      <c r="W2410" s="44"/>
    </row>
    <row r="2411">
      <c r="M2411" s="44"/>
      <c r="W2411" s="44"/>
    </row>
    <row r="2412">
      <c r="M2412" s="44"/>
      <c r="W2412" s="44"/>
    </row>
    <row r="2413">
      <c r="M2413" s="44"/>
      <c r="W2413" s="44"/>
    </row>
    <row r="2414">
      <c r="M2414" s="44"/>
      <c r="W2414" s="44"/>
    </row>
    <row r="2415">
      <c r="M2415" s="44"/>
      <c r="W2415" s="44"/>
    </row>
    <row r="2416">
      <c r="M2416" s="44"/>
      <c r="W2416" s="44"/>
    </row>
    <row r="2417">
      <c r="M2417" s="44"/>
      <c r="W2417" s="44"/>
    </row>
    <row r="2418">
      <c r="M2418" s="44"/>
      <c r="W2418" s="44"/>
    </row>
    <row r="2419">
      <c r="M2419" s="44"/>
      <c r="W2419" s="44"/>
    </row>
    <row r="2420">
      <c r="M2420" s="44"/>
      <c r="W2420" s="44"/>
    </row>
    <row r="2421">
      <c r="M2421" s="44"/>
      <c r="W2421" s="44"/>
    </row>
    <row r="2422">
      <c r="M2422" s="44"/>
      <c r="W2422" s="44"/>
    </row>
    <row r="2423">
      <c r="M2423" s="44"/>
      <c r="W2423" s="44"/>
    </row>
    <row r="2424">
      <c r="M2424" s="44"/>
      <c r="W2424" s="44"/>
    </row>
    <row r="2425">
      <c r="M2425" s="44"/>
      <c r="W2425" s="44"/>
    </row>
    <row r="2426">
      <c r="M2426" s="44"/>
      <c r="W2426" s="44"/>
    </row>
    <row r="2427">
      <c r="M2427" s="44"/>
      <c r="W2427" s="44"/>
    </row>
    <row r="2428">
      <c r="M2428" s="44"/>
      <c r="W2428" s="44"/>
    </row>
    <row r="2429">
      <c r="M2429" s="44"/>
      <c r="W2429" s="44"/>
    </row>
    <row r="2430">
      <c r="M2430" s="44"/>
      <c r="W2430" s="44"/>
    </row>
    <row r="2431">
      <c r="M2431" s="44"/>
      <c r="W2431" s="44"/>
    </row>
    <row r="2432">
      <c r="M2432" s="44"/>
      <c r="W2432" s="44"/>
    </row>
    <row r="2433">
      <c r="M2433" s="44"/>
      <c r="W2433" s="44"/>
    </row>
    <row r="2434">
      <c r="M2434" s="44"/>
      <c r="W2434" s="44"/>
    </row>
    <row r="2435">
      <c r="M2435" s="44"/>
      <c r="W2435" s="44"/>
    </row>
    <row r="2436">
      <c r="M2436" s="44"/>
      <c r="W2436" s="44"/>
    </row>
    <row r="2437">
      <c r="M2437" s="44"/>
      <c r="W2437" s="44"/>
    </row>
    <row r="2438">
      <c r="M2438" s="44"/>
      <c r="W2438" s="44"/>
    </row>
    <row r="2439">
      <c r="M2439" s="44"/>
      <c r="W2439" s="44"/>
    </row>
    <row r="2440">
      <c r="M2440" s="44"/>
      <c r="W2440" s="44"/>
    </row>
    <row r="2441">
      <c r="M2441" s="44"/>
      <c r="W2441" s="44"/>
    </row>
    <row r="2442">
      <c r="M2442" s="44"/>
      <c r="W2442" s="44"/>
    </row>
    <row r="2443">
      <c r="M2443" s="44"/>
      <c r="W2443" s="44"/>
    </row>
    <row r="2444">
      <c r="M2444" s="44"/>
      <c r="W2444" s="44"/>
    </row>
    <row r="2445">
      <c r="M2445" s="44"/>
      <c r="W2445" s="44"/>
    </row>
    <row r="2446">
      <c r="M2446" s="44"/>
      <c r="W2446" s="44"/>
    </row>
    <row r="2447">
      <c r="M2447" s="44"/>
      <c r="W2447" s="44"/>
    </row>
    <row r="2448">
      <c r="M2448" s="44"/>
      <c r="W2448" s="44"/>
    </row>
    <row r="2449">
      <c r="M2449" s="44"/>
      <c r="W2449" s="44"/>
    </row>
    <row r="2450">
      <c r="M2450" s="44"/>
      <c r="W2450" s="44"/>
    </row>
    <row r="2451">
      <c r="M2451" s="44"/>
      <c r="W2451" s="44"/>
    </row>
    <row r="2452">
      <c r="M2452" s="44"/>
      <c r="W2452" s="44"/>
    </row>
    <row r="2453">
      <c r="M2453" s="44"/>
      <c r="W2453" s="44"/>
    </row>
    <row r="2454">
      <c r="M2454" s="44"/>
      <c r="W2454" s="44"/>
    </row>
    <row r="2455">
      <c r="M2455" s="44"/>
      <c r="W2455" s="44"/>
    </row>
    <row r="2456">
      <c r="M2456" s="44"/>
      <c r="W2456" s="44"/>
    </row>
    <row r="2457">
      <c r="M2457" s="44"/>
      <c r="W2457" s="44"/>
    </row>
    <row r="2458">
      <c r="M2458" s="44"/>
      <c r="W2458" s="44"/>
    </row>
    <row r="2459">
      <c r="M2459" s="44"/>
      <c r="W2459" s="44"/>
    </row>
    <row r="2460">
      <c r="M2460" s="44"/>
      <c r="W2460" s="44"/>
    </row>
    <row r="2461">
      <c r="M2461" s="44"/>
      <c r="W2461" s="44"/>
    </row>
    <row r="2462">
      <c r="M2462" s="44"/>
      <c r="W2462" s="44"/>
    </row>
    <row r="2463">
      <c r="M2463" s="44"/>
      <c r="W2463" s="44"/>
    </row>
    <row r="2464">
      <c r="M2464" s="44"/>
      <c r="W2464" s="44"/>
    </row>
    <row r="2465">
      <c r="M2465" s="44"/>
      <c r="W2465" s="44"/>
    </row>
    <row r="2466">
      <c r="M2466" s="44"/>
      <c r="W2466" s="44"/>
    </row>
    <row r="2467">
      <c r="M2467" s="44"/>
      <c r="W2467" s="44"/>
    </row>
    <row r="2468">
      <c r="M2468" s="44"/>
      <c r="W2468" s="44"/>
    </row>
    <row r="2469">
      <c r="M2469" s="44"/>
      <c r="W2469" s="44"/>
    </row>
    <row r="2470">
      <c r="M2470" s="44"/>
      <c r="W2470" s="44"/>
    </row>
    <row r="2471">
      <c r="M2471" s="44"/>
      <c r="W2471" s="44"/>
    </row>
    <row r="2472">
      <c r="M2472" s="44"/>
      <c r="W2472" s="44"/>
    </row>
    <row r="2473">
      <c r="M2473" s="44"/>
      <c r="W2473" s="44"/>
    </row>
    <row r="2474">
      <c r="M2474" s="44"/>
      <c r="W2474" s="44"/>
    </row>
    <row r="2475">
      <c r="M2475" s="44"/>
      <c r="W2475" s="44"/>
    </row>
    <row r="2476">
      <c r="M2476" s="44"/>
      <c r="W2476" s="44"/>
    </row>
    <row r="2477">
      <c r="M2477" s="44"/>
      <c r="W2477" s="44"/>
    </row>
    <row r="2478">
      <c r="M2478" s="44"/>
      <c r="W2478" s="44"/>
    </row>
    <row r="2479">
      <c r="M2479" s="44"/>
      <c r="W2479" s="44"/>
    </row>
    <row r="2480">
      <c r="M2480" s="44"/>
      <c r="W2480" s="44"/>
    </row>
    <row r="2481">
      <c r="M2481" s="44"/>
      <c r="W2481" s="44"/>
    </row>
    <row r="2482">
      <c r="M2482" s="44"/>
      <c r="W2482" s="44"/>
    </row>
    <row r="2483">
      <c r="M2483" s="44"/>
      <c r="W2483" s="44"/>
    </row>
    <row r="2484">
      <c r="M2484" s="44"/>
      <c r="W2484" s="44"/>
    </row>
    <row r="2485">
      <c r="M2485" s="44"/>
      <c r="W2485" s="44"/>
    </row>
    <row r="2486">
      <c r="M2486" s="44"/>
      <c r="W2486" s="44"/>
    </row>
    <row r="2487">
      <c r="M2487" s="44"/>
      <c r="W2487" s="44"/>
    </row>
    <row r="2488">
      <c r="M2488" s="44"/>
      <c r="W2488" s="44"/>
    </row>
    <row r="2489">
      <c r="M2489" s="44"/>
      <c r="W2489" s="44"/>
    </row>
    <row r="2490">
      <c r="M2490" s="44"/>
      <c r="W2490" s="44"/>
    </row>
    <row r="2491">
      <c r="M2491" s="44"/>
      <c r="W2491" s="44"/>
    </row>
    <row r="2492">
      <c r="M2492" s="44"/>
      <c r="W2492" s="44"/>
    </row>
    <row r="2493">
      <c r="M2493" s="44"/>
      <c r="W2493" s="44"/>
    </row>
    <row r="2494">
      <c r="M2494" s="44"/>
      <c r="W2494" s="44"/>
    </row>
    <row r="2495">
      <c r="M2495" s="44"/>
      <c r="W2495" s="44"/>
    </row>
    <row r="2496">
      <c r="M2496" s="44"/>
      <c r="W2496" s="44"/>
    </row>
    <row r="2497">
      <c r="M2497" s="44"/>
      <c r="W2497" s="44"/>
    </row>
    <row r="2498">
      <c r="M2498" s="44"/>
      <c r="W2498" s="44"/>
    </row>
    <row r="2499">
      <c r="M2499" s="44"/>
      <c r="W2499" s="44"/>
    </row>
    <row r="2500">
      <c r="M2500" s="44"/>
      <c r="W2500" s="44"/>
    </row>
    <row r="2501">
      <c r="M2501" s="44"/>
      <c r="W2501" s="44"/>
    </row>
    <row r="2502">
      <c r="M2502" s="44"/>
      <c r="W2502" s="44"/>
    </row>
    <row r="2503">
      <c r="M2503" s="44"/>
      <c r="W2503" s="44"/>
    </row>
    <row r="2504">
      <c r="M2504" s="44"/>
      <c r="W2504" s="44"/>
    </row>
    <row r="2505">
      <c r="M2505" s="44"/>
      <c r="W2505" s="44"/>
    </row>
    <row r="2506">
      <c r="M2506" s="44"/>
      <c r="W2506" s="44"/>
    </row>
    <row r="2507">
      <c r="M2507" s="44"/>
      <c r="W2507" s="44"/>
    </row>
    <row r="2508">
      <c r="M2508" s="44"/>
      <c r="W2508" s="44"/>
    </row>
    <row r="2509">
      <c r="M2509" s="44"/>
      <c r="W2509" s="44"/>
    </row>
    <row r="2510">
      <c r="M2510" s="44"/>
      <c r="W2510" s="44"/>
    </row>
    <row r="2511">
      <c r="M2511" s="44"/>
      <c r="W2511" s="44"/>
    </row>
    <row r="2512">
      <c r="M2512" s="44"/>
      <c r="W2512" s="44"/>
    </row>
    <row r="2513">
      <c r="M2513" s="44"/>
      <c r="W2513" s="44"/>
    </row>
    <row r="2514">
      <c r="M2514" s="44"/>
      <c r="W2514" s="44"/>
    </row>
    <row r="2515">
      <c r="M2515" s="44"/>
      <c r="W2515" s="44"/>
    </row>
    <row r="2516">
      <c r="M2516" s="44"/>
      <c r="W2516" s="44"/>
    </row>
    <row r="2517">
      <c r="M2517" s="44"/>
      <c r="W2517" s="44"/>
    </row>
    <row r="2518">
      <c r="M2518" s="44"/>
      <c r="W2518" s="44"/>
    </row>
    <row r="2519">
      <c r="M2519" s="44"/>
      <c r="W2519" s="44"/>
    </row>
    <row r="2520">
      <c r="M2520" s="44"/>
      <c r="W2520" s="44"/>
    </row>
    <row r="2521">
      <c r="M2521" s="44"/>
      <c r="W2521" s="44"/>
    </row>
    <row r="2522">
      <c r="M2522" s="44"/>
      <c r="W2522" s="44"/>
    </row>
    <row r="2523">
      <c r="M2523" s="44"/>
      <c r="W2523" s="44"/>
    </row>
    <row r="2524">
      <c r="M2524" s="44"/>
      <c r="W2524" s="44"/>
    </row>
    <row r="2525">
      <c r="M2525" s="44"/>
      <c r="W2525" s="44"/>
    </row>
    <row r="2526">
      <c r="M2526" s="44"/>
      <c r="W2526" s="44"/>
    </row>
    <row r="2527">
      <c r="M2527" s="44"/>
      <c r="W2527" s="44"/>
    </row>
    <row r="2528">
      <c r="M2528" s="44"/>
      <c r="W2528" s="44"/>
    </row>
    <row r="2529">
      <c r="M2529" s="44"/>
      <c r="W2529" s="44"/>
    </row>
    <row r="2530">
      <c r="M2530" s="44"/>
      <c r="W2530" s="44"/>
    </row>
    <row r="2531">
      <c r="M2531" s="44"/>
      <c r="W2531" s="44"/>
    </row>
    <row r="2532">
      <c r="M2532" s="44"/>
      <c r="W2532" s="44"/>
    </row>
    <row r="2533">
      <c r="M2533" s="44"/>
      <c r="W2533" s="44"/>
    </row>
    <row r="2534">
      <c r="M2534" s="44"/>
      <c r="W2534" s="44"/>
    </row>
    <row r="2535">
      <c r="M2535" s="44"/>
      <c r="W2535" s="44"/>
    </row>
    <row r="2536">
      <c r="M2536" s="44"/>
      <c r="W2536" s="44"/>
    </row>
    <row r="2537">
      <c r="M2537" s="44"/>
      <c r="W2537" s="44"/>
    </row>
    <row r="2538">
      <c r="M2538" s="44"/>
      <c r="W2538" s="44"/>
    </row>
    <row r="2539">
      <c r="M2539" s="44"/>
      <c r="W2539" s="44"/>
    </row>
    <row r="2540">
      <c r="M2540" s="44"/>
      <c r="W2540" s="44"/>
    </row>
    <row r="2541">
      <c r="M2541" s="44"/>
      <c r="W2541" s="44"/>
    </row>
    <row r="2542">
      <c r="M2542" s="44"/>
      <c r="W2542" s="44"/>
    </row>
    <row r="2543">
      <c r="M2543" s="44"/>
      <c r="W2543" s="44"/>
    </row>
    <row r="2544">
      <c r="M2544" s="44"/>
      <c r="W2544" s="44"/>
    </row>
    <row r="2545">
      <c r="M2545" s="44"/>
      <c r="W2545" s="44"/>
    </row>
    <row r="2546">
      <c r="M2546" s="44"/>
      <c r="W2546" s="44"/>
    </row>
    <row r="2547">
      <c r="M2547" s="44"/>
      <c r="W2547" s="44"/>
    </row>
    <row r="2548">
      <c r="M2548" s="44"/>
      <c r="W2548" s="44"/>
    </row>
    <row r="2549">
      <c r="M2549" s="44"/>
      <c r="W2549" s="44"/>
    </row>
    <row r="2550">
      <c r="M2550" s="44"/>
      <c r="W2550" s="44"/>
    </row>
    <row r="2551">
      <c r="M2551" s="44"/>
      <c r="W2551" s="44"/>
    </row>
    <row r="2552">
      <c r="M2552" s="44"/>
      <c r="W2552" s="44"/>
    </row>
    <row r="2553">
      <c r="M2553" s="44"/>
      <c r="W2553" s="44"/>
    </row>
    <row r="2554">
      <c r="M2554" s="44"/>
      <c r="W2554" s="44"/>
    </row>
    <row r="2555">
      <c r="M2555" s="44"/>
      <c r="W2555" s="44"/>
    </row>
    <row r="2556">
      <c r="M2556" s="44"/>
      <c r="W2556" s="44"/>
    </row>
    <row r="2557">
      <c r="M2557" s="44"/>
      <c r="W2557" s="44"/>
    </row>
    <row r="2558">
      <c r="M2558" s="44"/>
      <c r="W2558" s="44"/>
    </row>
    <row r="2559">
      <c r="M2559" s="44"/>
      <c r="W2559" s="44"/>
    </row>
    <row r="2560">
      <c r="M2560" s="44"/>
      <c r="W2560" s="44"/>
    </row>
    <row r="2561">
      <c r="M2561" s="44"/>
      <c r="W2561" s="44"/>
    </row>
    <row r="2562">
      <c r="M2562" s="44"/>
      <c r="W2562" s="44"/>
    </row>
    <row r="2563">
      <c r="M2563" s="44"/>
      <c r="W2563" s="44"/>
    </row>
    <row r="2564">
      <c r="M2564" s="44"/>
      <c r="W2564" s="44"/>
    </row>
    <row r="2565">
      <c r="M2565" s="44"/>
      <c r="W2565" s="44"/>
    </row>
    <row r="2566">
      <c r="M2566" s="44"/>
      <c r="W2566" s="44"/>
    </row>
    <row r="2567">
      <c r="M2567" s="44"/>
      <c r="W2567" s="44"/>
    </row>
    <row r="2568">
      <c r="M2568" s="44"/>
      <c r="W2568" s="44"/>
    </row>
    <row r="2569">
      <c r="M2569" s="44"/>
      <c r="W2569" s="44"/>
    </row>
    <row r="2570">
      <c r="M2570" s="44"/>
      <c r="W2570" s="44"/>
    </row>
    <row r="2571">
      <c r="M2571" s="44"/>
      <c r="W2571" s="44"/>
    </row>
    <row r="2572">
      <c r="M2572" s="44"/>
      <c r="W2572" s="44"/>
    </row>
    <row r="2573">
      <c r="M2573" s="44"/>
      <c r="W2573" s="44"/>
    </row>
    <row r="2574">
      <c r="M2574" s="44"/>
      <c r="W2574" s="44"/>
    </row>
    <row r="2575">
      <c r="M2575" s="44"/>
      <c r="W2575" s="44"/>
    </row>
    <row r="2576">
      <c r="M2576" s="44"/>
      <c r="W2576" s="44"/>
    </row>
    <row r="2577">
      <c r="M2577" s="44"/>
      <c r="W2577" s="44"/>
    </row>
    <row r="2578">
      <c r="M2578" s="44"/>
      <c r="W2578" s="44"/>
    </row>
    <row r="2579">
      <c r="M2579" s="44"/>
      <c r="W2579" s="44"/>
    </row>
    <row r="2580">
      <c r="M2580" s="44"/>
      <c r="W2580" s="44"/>
    </row>
    <row r="2581">
      <c r="M2581" s="44"/>
      <c r="W2581" s="44"/>
    </row>
    <row r="2582">
      <c r="M2582" s="44"/>
      <c r="W2582" s="44"/>
    </row>
    <row r="2583">
      <c r="M2583" s="44"/>
      <c r="W2583" s="44"/>
    </row>
    <row r="2584">
      <c r="M2584" s="44"/>
      <c r="W2584" s="44"/>
    </row>
    <row r="2585">
      <c r="M2585" s="44"/>
      <c r="W2585" s="44"/>
    </row>
    <row r="2586">
      <c r="M2586" s="44"/>
      <c r="W2586" s="44"/>
    </row>
    <row r="2587">
      <c r="M2587" s="44"/>
      <c r="W2587" s="44"/>
    </row>
    <row r="2588">
      <c r="M2588" s="44"/>
      <c r="W2588" s="44"/>
    </row>
    <row r="2589">
      <c r="M2589" s="44"/>
      <c r="W2589" s="44"/>
    </row>
    <row r="2590">
      <c r="M2590" s="44"/>
      <c r="W2590" s="44"/>
    </row>
    <row r="2591">
      <c r="M2591" s="44"/>
      <c r="W2591" s="44"/>
    </row>
    <row r="2592">
      <c r="M2592" s="44"/>
      <c r="W2592" s="44"/>
    </row>
    <row r="2593">
      <c r="M2593" s="44"/>
      <c r="W2593" s="44"/>
    </row>
    <row r="2594">
      <c r="M2594" s="44"/>
      <c r="W2594" s="44"/>
    </row>
    <row r="2595">
      <c r="M2595" s="44"/>
      <c r="W2595" s="44"/>
    </row>
    <row r="2596">
      <c r="M2596" s="44"/>
      <c r="W2596" s="44"/>
    </row>
    <row r="2597">
      <c r="M2597" s="44"/>
      <c r="W2597" s="44"/>
    </row>
    <row r="2598">
      <c r="M2598" s="44"/>
      <c r="W2598" s="44"/>
    </row>
    <row r="2599">
      <c r="M2599" s="44"/>
      <c r="W2599" s="44"/>
    </row>
    <row r="2600">
      <c r="M2600" s="44"/>
      <c r="W2600" s="44"/>
    </row>
    <row r="2601">
      <c r="M2601" s="44"/>
      <c r="W2601" s="44"/>
    </row>
    <row r="2602">
      <c r="M2602" s="44"/>
      <c r="W2602" s="44"/>
    </row>
    <row r="2603">
      <c r="M2603" s="44"/>
      <c r="W2603" s="44"/>
    </row>
    <row r="2604">
      <c r="M2604" s="44"/>
      <c r="W2604" s="44"/>
    </row>
    <row r="2605">
      <c r="M2605" s="44"/>
      <c r="W2605" s="44"/>
    </row>
    <row r="2606">
      <c r="M2606" s="44"/>
      <c r="W2606" s="44"/>
    </row>
    <row r="2607">
      <c r="M2607" s="44"/>
      <c r="W2607" s="44"/>
    </row>
    <row r="2608">
      <c r="M2608" s="44"/>
      <c r="W2608" s="44"/>
    </row>
    <row r="2609">
      <c r="M2609" s="44"/>
      <c r="W2609" s="44"/>
    </row>
    <row r="2610">
      <c r="M2610" s="44"/>
      <c r="W2610" s="44"/>
    </row>
    <row r="2611">
      <c r="M2611" s="44"/>
      <c r="W2611" s="44"/>
    </row>
    <row r="2612">
      <c r="M2612" s="44"/>
      <c r="W2612" s="44"/>
    </row>
    <row r="2613">
      <c r="M2613" s="44"/>
      <c r="W2613" s="44"/>
    </row>
    <row r="2614">
      <c r="M2614" s="44"/>
      <c r="W2614" s="44"/>
    </row>
    <row r="2615">
      <c r="M2615" s="44"/>
      <c r="W2615" s="44"/>
    </row>
    <row r="2616">
      <c r="M2616" s="44"/>
      <c r="W2616" s="44"/>
    </row>
    <row r="2617">
      <c r="M2617" s="44"/>
      <c r="W2617" s="44"/>
    </row>
    <row r="2618">
      <c r="M2618" s="44"/>
      <c r="W2618" s="44"/>
    </row>
    <row r="2619">
      <c r="M2619" s="44"/>
      <c r="W2619" s="44"/>
    </row>
    <row r="2620">
      <c r="M2620" s="44"/>
      <c r="W2620" s="44"/>
    </row>
    <row r="2621">
      <c r="M2621" s="44"/>
      <c r="W2621" s="44"/>
    </row>
    <row r="2622">
      <c r="M2622" s="44"/>
      <c r="W2622" s="44"/>
    </row>
    <row r="2623">
      <c r="M2623" s="44"/>
      <c r="W2623" s="44"/>
    </row>
    <row r="2624">
      <c r="M2624" s="44"/>
      <c r="W2624" s="44"/>
    </row>
    <row r="2625">
      <c r="M2625" s="44"/>
      <c r="W2625" s="44"/>
    </row>
    <row r="2626">
      <c r="M2626" s="44"/>
      <c r="W2626" s="44"/>
    </row>
    <row r="2627">
      <c r="M2627" s="44"/>
      <c r="W2627" s="44"/>
    </row>
    <row r="2628">
      <c r="M2628" s="44"/>
      <c r="W2628" s="44"/>
    </row>
    <row r="2629">
      <c r="M2629" s="44"/>
      <c r="W2629" s="44"/>
    </row>
    <row r="2630">
      <c r="M2630" s="44"/>
      <c r="W2630" s="44"/>
    </row>
    <row r="2631">
      <c r="M2631" s="44"/>
      <c r="W2631" s="44"/>
    </row>
    <row r="2632">
      <c r="M2632" s="44"/>
      <c r="W2632" s="44"/>
    </row>
    <row r="2633">
      <c r="M2633" s="44"/>
      <c r="W2633" s="44"/>
    </row>
    <row r="2634">
      <c r="M2634" s="44"/>
      <c r="W2634" s="44"/>
    </row>
    <row r="2635">
      <c r="M2635" s="44"/>
      <c r="W2635" s="44"/>
    </row>
    <row r="2636">
      <c r="M2636" s="44"/>
      <c r="W2636" s="44"/>
    </row>
    <row r="2637">
      <c r="M2637" s="44"/>
      <c r="W2637" s="44"/>
    </row>
    <row r="2638">
      <c r="M2638" s="44"/>
      <c r="W2638" s="44"/>
    </row>
    <row r="2639">
      <c r="M2639" s="44"/>
      <c r="W2639" s="44"/>
    </row>
    <row r="2640">
      <c r="M2640" s="44"/>
      <c r="W2640" s="44"/>
    </row>
    <row r="2641">
      <c r="M2641" s="44"/>
      <c r="W2641" s="44"/>
    </row>
    <row r="2642">
      <c r="M2642" s="44"/>
      <c r="W2642" s="44"/>
    </row>
    <row r="2643">
      <c r="M2643" s="44"/>
      <c r="W2643" s="44"/>
    </row>
    <row r="2644">
      <c r="M2644" s="44"/>
      <c r="W2644" s="44"/>
    </row>
    <row r="2645">
      <c r="M2645" s="44"/>
      <c r="W2645" s="44"/>
    </row>
    <row r="2646">
      <c r="M2646" s="44"/>
      <c r="W2646" s="44"/>
    </row>
    <row r="2647">
      <c r="M2647" s="44"/>
      <c r="W2647" s="44"/>
    </row>
    <row r="2648">
      <c r="M2648" s="44"/>
      <c r="W2648" s="44"/>
    </row>
    <row r="2649">
      <c r="M2649" s="44"/>
      <c r="W2649" s="44"/>
    </row>
    <row r="2650">
      <c r="M2650" s="44"/>
      <c r="W2650" s="44"/>
    </row>
    <row r="2651">
      <c r="M2651" s="44"/>
      <c r="W2651" s="44"/>
    </row>
    <row r="2652">
      <c r="M2652" s="44"/>
      <c r="W2652" s="44"/>
    </row>
    <row r="2653">
      <c r="M2653" s="44"/>
      <c r="W2653" s="44"/>
    </row>
    <row r="2654">
      <c r="M2654" s="44"/>
      <c r="W2654" s="44"/>
    </row>
    <row r="2655">
      <c r="M2655" s="44"/>
      <c r="W2655" s="44"/>
    </row>
    <row r="2656">
      <c r="M2656" s="44"/>
      <c r="W2656" s="44"/>
    </row>
    <row r="2657">
      <c r="M2657" s="44"/>
      <c r="W2657" s="44"/>
    </row>
    <row r="2658">
      <c r="M2658" s="44"/>
      <c r="W2658" s="44"/>
    </row>
    <row r="2659">
      <c r="M2659" s="44"/>
      <c r="W2659" s="44"/>
    </row>
    <row r="2660">
      <c r="M2660" s="44"/>
      <c r="W2660" s="44"/>
    </row>
    <row r="2661">
      <c r="M2661" s="44"/>
      <c r="W2661" s="44"/>
    </row>
    <row r="2662">
      <c r="M2662" s="44"/>
      <c r="W2662" s="44"/>
    </row>
    <row r="2663">
      <c r="M2663" s="44"/>
      <c r="W2663" s="44"/>
    </row>
    <row r="2664">
      <c r="M2664" s="44"/>
      <c r="W2664" s="44"/>
    </row>
    <row r="2665">
      <c r="M2665" s="44"/>
      <c r="W2665" s="44"/>
    </row>
    <row r="2666">
      <c r="M2666" s="44"/>
      <c r="W2666" s="44"/>
    </row>
    <row r="2667">
      <c r="M2667" s="44"/>
      <c r="W2667" s="44"/>
    </row>
    <row r="2668">
      <c r="M2668" s="44"/>
      <c r="W2668" s="44"/>
    </row>
    <row r="2669">
      <c r="M2669" s="44"/>
      <c r="W2669" s="44"/>
    </row>
    <row r="2670">
      <c r="M2670" s="44"/>
      <c r="W2670" s="44"/>
    </row>
    <row r="2671">
      <c r="M2671" s="44"/>
      <c r="W2671" s="44"/>
    </row>
    <row r="2672">
      <c r="M2672" s="44"/>
      <c r="W2672" s="44"/>
    </row>
    <row r="2673">
      <c r="M2673" s="44"/>
      <c r="W2673" s="44"/>
    </row>
    <row r="2674">
      <c r="M2674" s="44"/>
      <c r="W2674" s="44"/>
    </row>
    <row r="2675">
      <c r="M2675" s="44"/>
      <c r="W2675" s="44"/>
    </row>
    <row r="2676">
      <c r="M2676" s="44"/>
      <c r="W2676" s="44"/>
    </row>
    <row r="2677">
      <c r="M2677" s="44"/>
      <c r="W2677" s="44"/>
    </row>
    <row r="2678">
      <c r="M2678" s="44"/>
      <c r="W2678" s="44"/>
    </row>
    <row r="2679">
      <c r="M2679" s="44"/>
      <c r="W2679" s="44"/>
    </row>
    <row r="2680">
      <c r="M2680" s="44"/>
      <c r="W2680" s="44"/>
    </row>
    <row r="2681">
      <c r="M2681" s="44"/>
      <c r="W2681" s="44"/>
    </row>
    <row r="2682">
      <c r="M2682" s="44"/>
      <c r="W2682" s="44"/>
    </row>
    <row r="2683">
      <c r="M2683" s="44"/>
      <c r="W2683" s="44"/>
    </row>
    <row r="2684">
      <c r="M2684" s="44"/>
      <c r="W2684" s="44"/>
    </row>
    <row r="2685">
      <c r="M2685" s="44"/>
      <c r="W2685" s="44"/>
    </row>
    <row r="2686">
      <c r="M2686" s="44"/>
      <c r="W2686" s="44"/>
    </row>
    <row r="2687">
      <c r="M2687" s="44"/>
      <c r="W2687" s="44"/>
    </row>
    <row r="2688">
      <c r="M2688" s="44"/>
      <c r="W2688" s="44"/>
    </row>
    <row r="2689">
      <c r="M2689" s="44"/>
      <c r="W2689" s="44"/>
    </row>
    <row r="2690">
      <c r="M2690" s="44"/>
      <c r="W2690" s="44"/>
    </row>
    <row r="2691">
      <c r="M2691" s="44"/>
      <c r="W2691" s="44"/>
    </row>
    <row r="2692">
      <c r="M2692" s="44"/>
      <c r="W2692" s="44"/>
    </row>
    <row r="2693">
      <c r="M2693" s="44"/>
      <c r="W2693" s="44"/>
    </row>
    <row r="2694">
      <c r="M2694" s="44"/>
      <c r="W2694" s="44"/>
    </row>
    <row r="2695">
      <c r="M2695" s="44"/>
      <c r="W2695" s="44"/>
    </row>
    <row r="2696">
      <c r="M2696" s="44"/>
      <c r="W2696" s="44"/>
    </row>
    <row r="2697">
      <c r="M2697" s="44"/>
      <c r="W2697" s="44"/>
    </row>
    <row r="2698">
      <c r="M2698" s="44"/>
      <c r="W2698" s="44"/>
    </row>
    <row r="2699">
      <c r="M2699" s="44"/>
      <c r="W2699" s="44"/>
    </row>
    <row r="2700">
      <c r="M2700" s="44"/>
      <c r="W2700" s="44"/>
    </row>
    <row r="2701">
      <c r="M2701" s="44"/>
      <c r="W2701" s="44"/>
    </row>
    <row r="2702">
      <c r="M2702" s="44"/>
      <c r="W2702" s="44"/>
    </row>
    <row r="2703">
      <c r="M2703" s="44"/>
      <c r="W2703" s="44"/>
    </row>
    <row r="2704">
      <c r="M2704" s="44"/>
      <c r="W2704" s="44"/>
    </row>
    <row r="2705">
      <c r="M2705" s="44"/>
      <c r="W2705" s="44"/>
    </row>
    <row r="2706">
      <c r="M2706" s="44"/>
      <c r="W2706" s="44"/>
    </row>
    <row r="2707">
      <c r="M2707" s="44"/>
      <c r="W2707" s="44"/>
    </row>
    <row r="2708">
      <c r="M2708" s="44"/>
      <c r="W2708" s="44"/>
    </row>
    <row r="2709">
      <c r="M2709" s="44"/>
      <c r="W2709" s="44"/>
    </row>
    <row r="2710">
      <c r="M2710" s="44"/>
      <c r="W2710" s="44"/>
    </row>
    <row r="2711">
      <c r="M2711" s="44"/>
      <c r="W2711" s="44"/>
    </row>
    <row r="2712">
      <c r="M2712" s="44"/>
      <c r="W2712" s="44"/>
    </row>
    <row r="2713">
      <c r="M2713" s="44"/>
      <c r="W2713" s="44"/>
    </row>
    <row r="2714">
      <c r="M2714" s="44"/>
      <c r="W2714" s="44"/>
    </row>
    <row r="2715">
      <c r="M2715" s="44"/>
      <c r="W2715" s="44"/>
    </row>
    <row r="2716">
      <c r="M2716" s="44"/>
      <c r="W2716" s="44"/>
    </row>
    <row r="2717">
      <c r="M2717" s="44"/>
      <c r="W2717" s="44"/>
    </row>
    <row r="2718">
      <c r="M2718" s="44"/>
      <c r="W2718" s="44"/>
    </row>
    <row r="2719">
      <c r="M2719" s="44"/>
      <c r="W2719" s="44"/>
    </row>
    <row r="2720">
      <c r="M2720" s="44"/>
      <c r="W2720" s="44"/>
    </row>
    <row r="2721">
      <c r="M2721" s="44"/>
      <c r="W2721" s="44"/>
    </row>
    <row r="2722">
      <c r="M2722" s="44"/>
      <c r="W2722" s="44"/>
    </row>
    <row r="2723">
      <c r="M2723" s="44"/>
      <c r="W2723" s="44"/>
    </row>
    <row r="2724">
      <c r="M2724" s="44"/>
      <c r="W2724" s="44"/>
    </row>
    <row r="2725">
      <c r="M2725" s="44"/>
      <c r="W2725" s="44"/>
    </row>
    <row r="2726">
      <c r="M2726" s="44"/>
      <c r="W2726" s="44"/>
    </row>
    <row r="2727">
      <c r="M2727" s="44"/>
      <c r="W2727" s="44"/>
    </row>
    <row r="2728">
      <c r="M2728" s="44"/>
      <c r="W2728" s="44"/>
    </row>
    <row r="2729">
      <c r="M2729" s="44"/>
      <c r="W2729" s="44"/>
    </row>
    <row r="2730">
      <c r="M2730" s="44"/>
      <c r="W2730" s="44"/>
    </row>
    <row r="2731">
      <c r="M2731" s="44"/>
      <c r="W2731" s="44"/>
    </row>
    <row r="2732">
      <c r="M2732" s="44"/>
      <c r="W2732" s="44"/>
    </row>
    <row r="2733">
      <c r="M2733" s="44"/>
      <c r="W2733" s="44"/>
    </row>
    <row r="2734">
      <c r="M2734" s="44"/>
      <c r="W2734" s="44"/>
    </row>
    <row r="2735">
      <c r="M2735" s="44"/>
      <c r="W2735" s="44"/>
    </row>
    <row r="2736">
      <c r="M2736" s="44"/>
      <c r="W2736" s="44"/>
    </row>
    <row r="2737">
      <c r="M2737" s="44"/>
      <c r="W2737" s="44"/>
    </row>
    <row r="2738">
      <c r="M2738" s="44"/>
      <c r="W2738" s="44"/>
    </row>
    <row r="2739">
      <c r="M2739" s="44"/>
      <c r="W2739" s="44"/>
    </row>
    <row r="2740">
      <c r="M2740" s="44"/>
      <c r="W2740" s="44"/>
    </row>
    <row r="2741">
      <c r="M2741" s="44"/>
      <c r="W2741" s="44"/>
    </row>
    <row r="2742">
      <c r="M2742" s="44"/>
      <c r="W2742" s="44"/>
    </row>
    <row r="2743">
      <c r="M2743" s="44"/>
      <c r="W2743" s="44"/>
    </row>
    <row r="2744">
      <c r="M2744" s="44"/>
      <c r="W2744" s="44"/>
    </row>
    <row r="2745">
      <c r="M2745" s="44"/>
      <c r="W2745" s="44"/>
    </row>
    <row r="2746">
      <c r="M2746" s="44"/>
      <c r="W2746" s="44"/>
    </row>
    <row r="2747">
      <c r="M2747" s="44"/>
      <c r="W2747" s="44"/>
    </row>
    <row r="2748">
      <c r="M2748" s="44"/>
      <c r="W2748" s="44"/>
    </row>
    <row r="2749">
      <c r="M2749" s="44"/>
      <c r="W2749" s="44"/>
    </row>
    <row r="2750">
      <c r="M2750" s="44"/>
      <c r="W2750" s="44"/>
    </row>
    <row r="2751">
      <c r="M2751" s="44"/>
      <c r="W2751" s="44"/>
    </row>
    <row r="2752">
      <c r="M2752" s="44"/>
      <c r="W2752" s="44"/>
    </row>
    <row r="2753">
      <c r="M2753" s="44"/>
      <c r="W2753" s="44"/>
    </row>
    <row r="2754">
      <c r="M2754" s="44"/>
      <c r="W2754" s="44"/>
    </row>
    <row r="2755">
      <c r="M2755" s="44"/>
      <c r="W2755" s="44"/>
    </row>
    <row r="2756">
      <c r="M2756" s="44"/>
      <c r="W2756" s="44"/>
    </row>
    <row r="2757">
      <c r="M2757" s="44"/>
      <c r="W2757" s="44"/>
    </row>
    <row r="2758">
      <c r="M2758" s="44"/>
      <c r="W2758" s="44"/>
    </row>
    <row r="2759">
      <c r="M2759" s="44"/>
      <c r="W2759" s="44"/>
    </row>
    <row r="2760">
      <c r="M2760" s="44"/>
      <c r="W2760" s="44"/>
    </row>
    <row r="2761">
      <c r="M2761" s="44"/>
      <c r="W2761" s="44"/>
    </row>
    <row r="2762">
      <c r="M2762" s="44"/>
      <c r="W2762" s="44"/>
    </row>
    <row r="2763">
      <c r="M2763" s="44"/>
      <c r="W2763" s="44"/>
    </row>
    <row r="2764">
      <c r="M2764" s="44"/>
      <c r="W2764" s="44"/>
    </row>
    <row r="2765">
      <c r="M2765" s="44"/>
      <c r="W2765" s="44"/>
    </row>
    <row r="2766">
      <c r="M2766" s="44"/>
      <c r="W2766" s="44"/>
    </row>
    <row r="2767">
      <c r="M2767" s="44"/>
      <c r="W2767" s="44"/>
    </row>
    <row r="2768">
      <c r="M2768" s="44"/>
      <c r="W2768" s="44"/>
    </row>
    <row r="2769">
      <c r="M2769" s="44"/>
      <c r="W2769" s="44"/>
    </row>
    <row r="2770">
      <c r="M2770" s="44"/>
      <c r="W2770" s="44"/>
    </row>
    <row r="2771">
      <c r="M2771" s="44"/>
      <c r="W2771" s="44"/>
    </row>
    <row r="2772">
      <c r="M2772" s="44"/>
      <c r="W2772" s="44"/>
    </row>
    <row r="2773">
      <c r="M2773" s="44"/>
      <c r="W2773" s="44"/>
    </row>
    <row r="2774">
      <c r="M2774" s="44"/>
      <c r="W2774" s="44"/>
    </row>
    <row r="2775">
      <c r="M2775" s="44"/>
      <c r="W2775" s="44"/>
    </row>
    <row r="2776">
      <c r="M2776" s="44"/>
      <c r="W2776" s="44"/>
    </row>
    <row r="2777">
      <c r="M2777" s="44"/>
      <c r="W2777" s="44"/>
    </row>
    <row r="2778">
      <c r="M2778" s="44"/>
      <c r="W2778" s="44"/>
    </row>
    <row r="2779">
      <c r="M2779" s="44"/>
      <c r="W2779" s="44"/>
    </row>
    <row r="2780">
      <c r="M2780" s="44"/>
      <c r="W2780" s="44"/>
    </row>
    <row r="2781">
      <c r="M2781" s="44"/>
      <c r="W2781" s="44"/>
    </row>
    <row r="2782">
      <c r="M2782" s="44"/>
      <c r="W2782" s="44"/>
    </row>
    <row r="2783">
      <c r="M2783" s="44"/>
      <c r="W2783" s="44"/>
    </row>
    <row r="2784">
      <c r="M2784" s="44"/>
      <c r="W2784" s="44"/>
    </row>
    <row r="2785">
      <c r="M2785" s="44"/>
      <c r="W2785" s="44"/>
    </row>
    <row r="2786">
      <c r="M2786" s="44"/>
      <c r="W2786" s="44"/>
    </row>
    <row r="2787">
      <c r="M2787" s="44"/>
      <c r="W2787" s="44"/>
    </row>
    <row r="2788">
      <c r="M2788" s="44"/>
      <c r="W2788" s="44"/>
    </row>
    <row r="2789">
      <c r="M2789" s="44"/>
      <c r="W2789" s="44"/>
    </row>
    <row r="2790">
      <c r="M2790" s="44"/>
      <c r="W2790" s="44"/>
    </row>
    <row r="2791">
      <c r="M2791" s="44"/>
      <c r="W2791" s="44"/>
    </row>
    <row r="2792">
      <c r="M2792" s="44"/>
      <c r="W2792" s="44"/>
    </row>
    <row r="2793">
      <c r="M2793" s="44"/>
      <c r="W2793" s="44"/>
    </row>
    <row r="2794">
      <c r="M2794" s="44"/>
      <c r="W2794" s="44"/>
    </row>
    <row r="2795">
      <c r="M2795" s="44"/>
      <c r="W2795" s="44"/>
    </row>
    <row r="2796">
      <c r="M2796" s="44"/>
      <c r="W2796" s="44"/>
    </row>
    <row r="2797">
      <c r="M2797" s="44"/>
      <c r="W2797" s="44"/>
    </row>
    <row r="2798">
      <c r="M2798" s="44"/>
      <c r="W2798" s="44"/>
    </row>
    <row r="2799">
      <c r="M2799" s="44"/>
      <c r="W2799" s="44"/>
    </row>
    <row r="2800">
      <c r="M2800" s="44"/>
      <c r="W2800" s="44"/>
    </row>
    <row r="2801">
      <c r="M2801" s="44"/>
      <c r="W2801" s="44"/>
    </row>
    <row r="2802">
      <c r="M2802" s="44"/>
      <c r="W2802" s="44"/>
    </row>
    <row r="2803">
      <c r="M2803" s="44"/>
      <c r="W2803" s="44"/>
    </row>
    <row r="2804">
      <c r="M2804" s="44"/>
      <c r="W2804" s="44"/>
    </row>
    <row r="2805">
      <c r="M2805" s="44"/>
      <c r="W2805" s="44"/>
    </row>
    <row r="2806">
      <c r="M2806" s="44"/>
      <c r="W2806" s="44"/>
    </row>
    <row r="2807">
      <c r="M2807" s="44"/>
      <c r="W2807" s="44"/>
    </row>
    <row r="2808">
      <c r="M2808" s="44"/>
      <c r="W2808" s="44"/>
    </row>
    <row r="2809">
      <c r="M2809" s="44"/>
      <c r="W2809" s="44"/>
    </row>
    <row r="2810">
      <c r="M2810" s="44"/>
      <c r="W2810" s="44"/>
    </row>
    <row r="2811">
      <c r="M2811" s="44"/>
      <c r="W2811" s="44"/>
    </row>
    <row r="2812">
      <c r="M2812" s="44"/>
      <c r="W2812" s="44"/>
    </row>
    <row r="2813">
      <c r="M2813" s="44"/>
      <c r="W2813" s="44"/>
    </row>
    <row r="2814">
      <c r="M2814" s="44"/>
      <c r="W2814" s="44"/>
    </row>
    <row r="2815">
      <c r="M2815" s="44"/>
      <c r="W2815" s="44"/>
    </row>
    <row r="2816">
      <c r="M2816" s="44"/>
      <c r="W2816" s="44"/>
    </row>
    <row r="2817">
      <c r="M2817" s="44"/>
      <c r="W2817" s="44"/>
    </row>
    <row r="2818">
      <c r="M2818" s="44"/>
      <c r="W2818" s="44"/>
    </row>
    <row r="2819">
      <c r="M2819" s="44"/>
      <c r="W2819" s="44"/>
    </row>
    <row r="2820">
      <c r="M2820" s="44"/>
      <c r="W2820" s="44"/>
    </row>
    <row r="2821">
      <c r="M2821" s="44"/>
      <c r="W2821" s="44"/>
    </row>
    <row r="2822">
      <c r="M2822" s="44"/>
      <c r="W2822" s="44"/>
    </row>
    <row r="2823">
      <c r="M2823" s="44"/>
      <c r="W2823" s="44"/>
    </row>
    <row r="2824">
      <c r="M2824" s="44"/>
      <c r="W2824" s="44"/>
    </row>
    <row r="2825">
      <c r="M2825" s="44"/>
      <c r="W2825" s="44"/>
    </row>
    <row r="2826">
      <c r="M2826" s="44"/>
      <c r="W2826" s="44"/>
    </row>
    <row r="2827">
      <c r="M2827" s="44"/>
      <c r="W2827" s="44"/>
    </row>
    <row r="2828">
      <c r="M2828" s="44"/>
      <c r="W2828" s="44"/>
    </row>
    <row r="2829">
      <c r="M2829" s="44"/>
      <c r="W2829" s="44"/>
    </row>
    <row r="2830">
      <c r="M2830" s="44"/>
      <c r="W2830" s="44"/>
    </row>
    <row r="2831">
      <c r="M2831" s="44"/>
      <c r="W2831" s="44"/>
    </row>
    <row r="2832">
      <c r="M2832" s="44"/>
      <c r="W2832" s="44"/>
    </row>
    <row r="2833">
      <c r="M2833" s="44"/>
      <c r="W2833" s="44"/>
    </row>
    <row r="2834">
      <c r="M2834" s="44"/>
      <c r="W2834" s="44"/>
    </row>
    <row r="2835">
      <c r="M2835" s="44"/>
      <c r="W2835" s="44"/>
    </row>
    <row r="2836">
      <c r="M2836" s="44"/>
      <c r="W2836" s="44"/>
    </row>
    <row r="2837">
      <c r="M2837" s="44"/>
      <c r="W2837" s="44"/>
    </row>
    <row r="2838">
      <c r="M2838" s="44"/>
      <c r="W2838" s="44"/>
    </row>
    <row r="2839">
      <c r="M2839" s="44"/>
      <c r="W2839" s="44"/>
    </row>
    <row r="2840">
      <c r="M2840" s="44"/>
      <c r="W2840" s="44"/>
    </row>
    <row r="2841">
      <c r="M2841" s="44"/>
      <c r="W2841" s="44"/>
    </row>
    <row r="2842">
      <c r="M2842" s="44"/>
      <c r="W2842" s="44"/>
    </row>
    <row r="2843">
      <c r="M2843" s="44"/>
      <c r="W2843" s="44"/>
    </row>
    <row r="2844">
      <c r="M2844" s="44"/>
      <c r="W2844" s="44"/>
    </row>
    <row r="2845">
      <c r="M2845" s="44"/>
      <c r="W2845" s="44"/>
    </row>
    <row r="2846">
      <c r="M2846" s="44"/>
      <c r="W2846" s="44"/>
    </row>
    <row r="2847">
      <c r="M2847" s="44"/>
      <c r="W2847" s="44"/>
    </row>
    <row r="2848">
      <c r="M2848" s="44"/>
      <c r="W2848" s="44"/>
    </row>
    <row r="2849">
      <c r="M2849" s="44"/>
      <c r="W2849" s="44"/>
    </row>
    <row r="2850">
      <c r="M2850" s="44"/>
      <c r="W2850" s="44"/>
    </row>
    <row r="2851">
      <c r="M2851" s="44"/>
      <c r="W2851" s="44"/>
    </row>
    <row r="2852">
      <c r="M2852" s="44"/>
      <c r="W2852" s="44"/>
    </row>
    <row r="2853">
      <c r="M2853" s="44"/>
      <c r="W2853" s="44"/>
    </row>
    <row r="2854">
      <c r="M2854" s="44"/>
      <c r="W2854" s="44"/>
    </row>
    <row r="2855">
      <c r="M2855" s="44"/>
      <c r="W2855" s="44"/>
    </row>
    <row r="2856">
      <c r="M2856" s="44"/>
      <c r="W2856" s="44"/>
    </row>
    <row r="2857">
      <c r="M2857" s="44"/>
      <c r="W2857" s="44"/>
    </row>
    <row r="2858">
      <c r="M2858" s="44"/>
      <c r="W2858" s="44"/>
    </row>
    <row r="2859">
      <c r="M2859" s="44"/>
      <c r="W2859" s="44"/>
    </row>
    <row r="2860">
      <c r="M2860" s="44"/>
      <c r="W2860" s="44"/>
    </row>
    <row r="2861">
      <c r="M2861" s="44"/>
      <c r="W2861" s="44"/>
    </row>
    <row r="2862">
      <c r="M2862" s="44"/>
      <c r="W2862" s="44"/>
    </row>
    <row r="2863">
      <c r="M2863" s="44"/>
      <c r="W2863" s="44"/>
    </row>
    <row r="2864">
      <c r="M2864" s="44"/>
      <c r="W2864" s="44"/>
    </row>
    <row r="2865">
      <c r="M2865" s="44"/>
      <c r="W2865" s="44"/>
    </row>
    <row r="2866">
      <c r="M2866" s="44"/>
      <c r="W2866" s="44"/>
    </row>
    <row r="2867">
      <c r="M2867" s="44"/>
      <c r="W2867" s="44"/>
    </row>
    <row r="2868">
      <c r="M2868" s="44"/>
      <c r="W2868" s="44"/>
    </row>
    <row r="2869">
      <c r="M2869" s="44"/>
      <c r="W2869" s="44"/>
    </row>
    <row r="2870">
      <c r="M2870" s="44"/>
      <c r="W2870" s="44"/>
    </row>
    <row r="2871">
      <c r="M2871" s="44"/>
      <c r="W2871" s="44"/>
    </row>
    <row r="2872">
      <c r="M2872" s="44"/>
      <c r="W2872" s="44"/>
    </row>
    <row r="2873">
      <c r="M2873" s="44"/>
      <c r="W2873" s="44"/>
    </row>
    <row r="2874">
      <c r="M2874" s="44"/>
      <c r="W2874" s="44"/>
    </row>
    <row r="2875">
      <c r="M2875" s="44"/>
      <c r="W2875" s="44"/>
    </row>
    <row r="2876">
      <c r="M2876" s="44"/>
      <c r="W2876" s="44"/>
    </row>
    <row r="2877">
      <c r="M2877" s="44"/>
      <c r="W2877" s="44"/>
    </row>
    <row r="2878">
      <c r="M2878" s="44"/>
      <c r="W2878" s="44"/>
    </row>
    <row r="2879">
      <c r="M2879" s="44"/>
      <c r="W2879" s="44"/>
    </row>
    <row r="2880">
      <c r="M2880" s="44"/>
      <c r="W2880" s="44"/>
    </row>
    <row r="2881">
      <c r="M2881" s="44"/>
      <c r="W2881" s="44"/>
    </row>
    <row r="2882">
      <c r="M2882" s="44"/>
      <c r="W2882" s="44"/>
    </row>
    <row r="2883">
      <c r="M2883" s="44"/>
      <c r="W2883" s="44"/>
    </row>
    <row r="2884">
      <c r="M2884" s="44"/>
      <c r="W2884" s="44"/>
    </row>
    <row r="2885">
      <c r="M2885" s="44"/>
      <c r="W2885" s="44"/>
    </row>
    <row r="2886">
      <c r="M2886" s="44"/>
      <c r="W2886" s="44"/>
    </row>
    <row r="2887">
      <c r="M2887" s="44"/>
      <c r="W2887" s="44"/>
    </row>
    <row r="2888">
      <c r="M2888" s="44"/>
      <c r="W2888" s="44"/>
    </row>
    <row r="2889">
      <c r="M2889" s="44"/>
      <c r="W2889" s="44"/>
    </row>
    <row r="2890">
      <c r="M2890" s="44"/>
      <c r="W2890" s="44"/>
    </row>
    <row r="2891">
      <c r="M2891" s="44"/>
      <c r="W2891" s="44"/>
    </row>
    <row r="2892">
      <c r="M2892" s="44"/>
      <c r="W2892" s="44"/>
    </row>
    <row r="2893">
      <c r="M2893" s="44"/>
      <c r="W2893" s="44"/>
    </row>
    <row r="2894">
      <c r="M2894" s="44"/>
      <c r="W2894" s="44"/>
    </row>
    <row r="2895">
      <c r="M2895" s="44"/>
      <c r="W2895" s="44"/>
    </row>
    <row r="2896">
      <c r="M2896" s="44"/>
      <c r="W2896" s="44"/>
    </row>
    <row r="2897">
      <c r="M2897" s="44"/>
      <c r="W2897" s="44"/>
    </row>
    <row r="2898">
      <c r="M2898" s="44"/>
      <c r="W2898" s="44"/>
    </row>
    <row r="2899">
      <c r="M2899" s="44"/>
      <c r="W2899" s="44"/>
    </row>
    <row r="2900">
      <c r="M2900" s="44"/>
      <c r="W2900" s="44"/>
    </row>
    <row r="2901">
      <c r="M2901" s="44"/>
      <c r="W2901" s="44"/>
    </row>
    <row r="2902">
      <c r="M2902" s="44"/>
      <c r="W2902" s="44"/>
    </row>
    <row r="2903">
      <c r="M2903" s="44"/>
      <c r="W2903" s="44"/>
    </row>
    <row r="2904">
      <c r="M2904" s="44"/>
      <c r="W2904" s="44"/>
    </row>
    <row r="2905">
      <c r="M2905" s="44"/>
      <c r="W2905" s="44"/>
    </row>
    <row r="2906">
      <c r="M2906" s="44"/>
      <c r="W2906" s="44"/>
    </row>
    <row r="2907">
      <c r="M2907" s="44"/>
      <c r="W2907" s="44"/>
    </row>
    <row r="2908">
      <c r="M2908" s="44"/>
      <c r="W2908" s="44"/>
    </row>
    <row r="2909">
      <c r="M2909" s="44"/>
      <c r="W2909" s="44"/>
    </row>
    <row r="2910">
      <c r="M2910" s="44"/>
      <c r="W2910" s="44"/>
    </row>
    <row r="2911">
      <c r="M2911" s="44"/>
      <c r="W2911" s="44"/>
    </row>
    <row r="2912">
      <c r="M2912" s="44"/>
      <c r="W2912" s="44"/>
    </row>
    <row r="2913">
      <c r="M2913" s="44"/>
      <c r="W2913" s="44"/>
    </row>
    <row r="2914">
      <c r="M2914" s="44"/>
      <c r="W2914" s="44"/>
    </row>
    <row r="2915">
      <c r="M2915" s="44"/>
      <c r="W2915" s="44"/>
    </row>
    <row r="2916">
      <c r="M2916" s="44"/>
      <c r="W2916" s="44"/>
    </row>
    <row r="2917">
      <c r="M2917" s="44"/>
      <c r="W2917" s="44"/>
    </row>
    <row r="2918">
      <c r="M2918" s="44"/>
      <c r="W2918" s="44"/>
    </row>
    <row r="2919">
      <c r="M2919" s="44"/>
      <c r="W2919" s="44"/>
    </row>
    <row r="2920">
      <c r="M2920" s="44"/>
      <c r="W2920" s="44"/>
    </row>
    <row r="2921">
      <c r="M2921" s="44"/>
      <c r="W2921" s="44"/>
    </row>
    <row r="2922">
      <c r="M2922" s="44"/>
      <c r="W2922" s="44"/>
    </row>
    <row r="2923">
      <c r="M2923" s="44"/>
      <c r="W2923" s="44"/>
    </row>
    <row r="2924">
      <c r="M2924" s="44"/>
      <c r="W2924" s="44"/>
    </row>
    <row r="2925">
      <c r="M2925" s="44"/>
      <c r="W2925" s="44"/>
    </row>
    <row r="2926">
      <c r="M2926" s="44"/>
      <c r="W2926" s="44"/>
    </row>
    <row r="2927">
      <c r="M2927" s="44"/>
      <c r="W2927" s="44"/>
    </row>
    <row r="2928">
      <c r="M2928" s="44"/>
      <c r="W2928" s="44"/>
    </row>
    <row r="2929">
      <c r="M2929" s="44"/>
      <c r="W2929" s="44"/>
    </row>
    <row r="2930">
      <c r="M2930" s="44"/>
      <c r="W2930" s="44"/>
    </row>
    <row r="2931">
      <c r="M2931" s="44"/>
      <c r="W2931" s="44"/>
    </row>
    <row r="2932">
      <c r="M2932" s="44"/>
      <c r="W2932" s="44"/>
    </row>
    <row r="2933">
      <c r="M2933" s="44"/>
      <c r="W2933" s="44"/>
    </row>
    <row r="2934">
      <c r="M2934" s="44"/>
      <c r="W2934" s="44"/>
    </row>
    <row r="2935">
      <c r="M2935" s="44"/>
      <c r="W2935" s="44"/>
    </row>
    <row r="2936">
      <c r="M2936" s="44"/>
      <c r="W2936" s="44"/>
    </row>
    <row r="2937">
      <c r="M2937" s="44"/>
      <c r="W2937" s="44"/>
    </row>
    <row r="2938">
      <c r="M2938" s="44"/>
      <c r="W2938" s="44"/>
    </row>
    <row r="2939">
      <c r="M2939" s="44"/>
      <c r="W2939" s="44"/>
    </row>
    <row r="2940">
      <c r="M2940" s="44"/>
      <c r="W2940" s="44"/>
    </row>
    <row r="2941">
      <c r="M2941" s="44"/>
      <c r="W2941" s="44"/>
    </row>
    <row r="2942">
      <c r="M2942" s="44"/>
      <c r="W2942" s="44"/>
    </row>
    <row r="2943">
      <c r="M2943" s="44"/>
      <c r="W2943" s="44"/>
    </row>
    <row r="2944">
      <c r="M2944" s="44"/>
      <c r="W2944" s="44"/>
    </row>
    <row r="2945">
      <c r="M2945" s="44"/>
      <c r="W2945" s="44"/>
    </row>
    <row r="2946">
      <c r="M2946" s="44"/>
      <c r="W2946" s="44"/>
    </row>
    <row r="2947">
      <c r="M2947" s="44"/>
      <c r="W2947" s="44"/>
    </row>
    <row r="2948">
      <c r="M2948" s="44"/>
      <c r="W2948" s="44"/>
    </row>
    <row r="2949">
      <c r="M2949" s="44"/>
      <c r="W2949" s="44"/>
    </row>
    <row r="2950">
      <c r="M2950" s="44"/>
      <c r="W2950" s="44"/>
    </row>
    <row r="2951">
      <c r="M2951" s="44"/>
      <c r="W2951" s="44"/>
    </row>
    <row r="2952">
      <c r="M2952" s="44"/>
      <c r="W2952" s="44"/>
    </row>
    <row r="2953">
      <c r="M2953" s="44"/>
      <c r="W2953" s="44"/>
    </row>
    <row r="2954">
      <c r="M2954" s="44"/>
      <c r="W2954" s="44"/>
    </row>
    <row r="2955">
      <c r="M2955" s="44"/>
      <c r="W2955" s="44"/>
    </row>
    <row r="2956">
      <c r="M2956" s="44"/>
      <c r="W2956" s="44"/>
    </row>
    <row r="2957">
      <c r="M2957" s="44"/>
      <c r="W2957" s="44"/>
    </row>
    <row r="2958">
      <c r="M2958" s="44"/>
      <c r="W2958" s="44"/>
    </row>
    <row r="2959">
      <c r="M2959" s="44"/>
      <c r="W2959" s="44"/>
    </row>
    <row r="2960">
      <c r="M2960" s="44"/>
      <c r="W2960" s="44"/>
    </row>
    <row r="2961">
      <c r="M2961" s="44"/>
      <c r="W2961" s="44"/>
    </row>
    <row r="2962">
      <c r="M2962" s="44"/>
      <c r="W2962" s="44"/>
    </row>
    <row r="2963">
      <c r="M2963" s="44"/>
      <c r="W2963" s="44"/>
    </row>
    <row r="2964">
      <c r="M2964" s="44"/>
      <c r="W2964" s="44"/>
    </row>
    <row r="2965">
      <c r="M2965" s="44"/>
      <c r="W2965" s="44"/>
    </row>
    <row r="2966">
      <c r="M2966" s="44"/>
      <c r="W2966" s="44"/>
    </row>
    <row r="2967">
      <c r="M2967" s="44"/>
      <c r="W2967" s="44"/>
    </row>
    <row r="2968">
      <c r="M2968" s="44"/>
      <c r="W2968" s="44"/>
    </row>
    <row r="2969">
      <c r="M2969" s="44"/>
      <c r="W2969" s="44"/>
    </row>
    <row r="2970">
      <c r="M2970" s="44"/>
      <c r="W2970" s="44"/>
    </row>
    <row r="2971">
      <c r="M2971" s="44"/>
      <c r="W2971" s="44"/>
    </row>
    <row r="2972">
      <c r="M2972" s="44"/>
      <c r="W2972" s="44"/>
    </row>
    <row r="2973">
      <c r="M2973" s="44"/>
      <c r="W2973" s="44"/>
    </row>
    <row r="2974">
      <c r="M2974" s="44"/>
      <c r="W2974" s="44"/>
    </row>
    <row r="2975">
      <c r="M2975" s="44"/>
      <c r="W2975" s="44"/>
    </row>
    <row r="2976">
      <c r="M2976" s="44"/>
      <c r="W2976" s="44"/>
    </row>
    <row r="2977">
      <c r="M2977" s="44"/>
      <c r="W2977" s="44"/>
    </row>
    <row r="2978">
      <c r="M2978" s="44"/>
      <c r="W2978" s="44"/>
    </row>
    <row r="2979">
      <c r="M2979" s="44"/>
      <c r="W2979" s="44"/>
    </row>
    <row r="2980">
      <c r="M2980" s="44"/>
      <c r="W2980" s="44"/>
    </row>
    <row r="2981">
      <c r="M2981" s="44"/>
      <c r="W2981" s="44"/>
    </row>
    <row r="2982">
      <c r="M2982" s="44"/>
      <c r="W2982" s="44"/>
    </row>
    <row r="2983">
      <c r="M2983" s="44"/>
      <c r="W2983" s="44"/>
    </row>
    <row r="2984">
      <c r="M2984" s="44"/>
      <c r="W2984" s="44"/>
    </row>
    <row r="2985">
      <c r="M2985" s="44"/>
      <c r="W2985" s="44"/>
    </row>
    <row r="2986">
      <c r="M2986" s="44"/>
      <c r="W2986" s="44"/>
    </row>
    <row r="2987">
      <c r="M2987" s="44"/>
      <c r="W2987" s="44"/>
    </row>
    <row r="2988">
      <c r="M2988" s="44"/>
      <c r="W2988" s="44"/>
    </row>
    <row r="2989">
      <c r="M2989" s="44"/>
      <c r="W2989" s="44"/>
    </row>
    <row r="2990">
      <c r="M2990" s="44"/>
      <c r="W2990" s="44"/>
    </row>
    <row r="2991">
      <c r="M2991" s="44"/>
      <c r="W2991" s="44"/>
    </row>
    <row r="2992">
      <c r="M2992" s="44"/>
      <c r="W2992" s="44"/>
    </row>
    <row r="2993">
      <c r="M2993" s="44"/>
      <c r="W2993" s="44"/>
    </row>
    <row r="2994">
      <c r="M2994" s="44"/>
      <c r="W2994" s="44"/>
    </row>
    <row r="2995">
      <c r="M2995" s="44"/>
      <c r="W2995" s="44"/>
    </row>
    <row r="2996">
      <c r="M2996" s="44"/>
      <c r="W2996" s="44"/>
    </row>
    <row r="2997">
      <c r="M2997" s="44"/>
      <c r="W2997" s="44"/>
    </row>
    <row r="2998">
      <c r="M2998" s="44"/>
      <c r="W2998" s="44"/>
    </row>
    <row r="2999">
      <c r="M2999" s="44"/>
      <c r="W2999" s="44"/>
    </row>
    <row r="3000">
      <c r="M3000" s="44"/>
      <c r="W3000" s="44"/>
    </row>
    <row r="3001">
      <c r="M3001" s="44"/>
      <c r="W3001" s="44"/>
    </row>
    <row r="3002">
      <c r="M3002" s="44"/>
      <c r="W3002" s="44"/>
    </row>
    <row r="3003">
      <c r="M3003" s="44"/>
      <c r="W3003" s="44"/>
    </row>
    <row r="3004">
      <c r="M3004" s="44"/>
      <c r="W3004" s="44"/>
    </row>
    <row r="3005">
      <c r="M3005" s="44"/>
      <c r="W3005" s="44"/>
    </row>
    <row r="3006">
      <c r="M3006" s="44"/>
      <c r="W3006" s="44"/>
    </row>
    <row r="3007">
      <c r="M3007" s="44"/>
      <c r="W3007" s="44"/>
    </row>
    <row r="3008">
      <c r="M3008" s="44"/>
      <c r="W3008" s="44"/>
    </row>
    <row r="3009">
      <c r="M3009" s="44"/>
      <c r="W3009" s="44"/>
    </row>
    <row r="3010">
      <c r="M3010" s="44"/>
      <c r="W3010" s="44"/>
    </row>
    <row r="3011">
      <c r="M3011" s="44"/>
      <c r="W3011" s="44"/>
    </row>
    <row r="3012">
      <c r="M3012" s="44"/>
      <c r="W3012" s="44"/>
    </row>
    <row r="3013">
      <c r="M3013" s="44"/>
      <c r="W3013" s="44"/>
    </row>
    <row r="3014">
      <c r="M3014" s="44"/>
      <c r="W3014" s="44"/>
    </row>
    <row r="3015">
      <c r="M3015" s="44"/>
      <c r="W3015" s="44"/>
    </row>
    <row r="3016">
      <c r="M3016" s="44"/>
      <c r="W3016" s="44"/>
    </row>
    <row r="3017">
      <c r="M3017" s="44"/>
      <c r="W3017" s="44"/>
    </row>
    <row r="3018">
      <c r="M3018" s="44"/>
      <c r="W3018" s="44"/>
    </row>
    <row r="3019">
      <c r="M3019" s="44"/>
      <c r="W3019" s="44"/>
    </row>
    <row r="3020">
      <c r="M3020" s="44"/>
      <c r="W3020" s="44"/>
    </row>
    <row r="3021">
      <c r="M3021" s="44"/>
      <c r="W3021" s="44"/>
    </row>
    <row r="3022">
      <c r="M3022" s="44"/>
      <c r="W3022" s="44"/>
    </row>
    <row r="3023">
      <c r="M3023" s="44"/>
      <c r="W3023" s="44"/>
    </row>
    <row r="3024">
      <c r="M3024" s="44"/>
      <c r="W3024" s="44"/>
    </row>
    <row r="3025">
      <c r="M3025" s="44"/>
      <c r="W3025" s="44"/>
    </row>
    <row r="3026">
      <c r="M3026" s="44"/>
      <c r="W3026" s="44"/>
    </row>
    <row r="3027">
      <c r="M3027" s="44"/>
      <c r="W3027" s="44"/>
    </row>
    <row r="3028">
      <c r="M3028" s="44"/>
      <c r="W3028" s="44"/>
    </row>
    <row r="3029">
      <c r="M3029" s="44"/>
      <c r="W3029" s="44"/>
    </row>
    <row r="3030">
      <c r="M3030" s="44"/>
      <c r="W3030" s="44"/>
    </row>
    <row r="3031">
      <c r="M3031" s="44"/>
      <c r="W3031" s="44"/>
    </row>
    <row r="3032">
      <c r="M3032" s="44"/>
      <c r="W3032" s="44"/>
    </row>
    <row r="3033">
      <c r="M3033" s="44"/>
      <c r="W3033" s="44"/>
    </row>
    <row r="3034">
      <c r="M3034" s="44"/>
      <c r="W3034" s="44"/>
    </row>
    <row r="3035">
      <c r="M3035" s="44"/>
      <c r="W3035" s="44"/>
    </row>
    <row r="3036">
      <c r="M3036" s="44"/>
      <c r="W3036" s="44"/>
    </row>
    <row r="3037">
      <c r="M3037" s="44"/>
      <c r="W3037" s="44"/>
    </row>
    <row r="3038">
      <c r="M3038" s="44"/>
      <c r="W3038" s="44"/>
    </row>
    <row r="3039">
      <c r="M3039" s="44"/>
      <c r="W3039" s="44"/>
    </row>
    <row r="3040">
      <c r="M3040" s="44"/>
      <c r="W3040" s="44"/>
    </row>
    <row r="3041">
      <c r="M3041" s="44"/>
      <c r="W3041" s="44"/>
    </row>
    <row r="3042">
      <c r="M3042" s="44"/>
      <c r="W3042" s="44"/>
    </row>
    <row r="3043">
      <c r="M3043" s="44"/>
      <c r="W3043" s="44"/>
    </row>
    <row r="3044">
      <c r="M3044" s="44"/>
      <c r="W3044" s="44"/>
    </row>
    <row r="3045">
      <c r="M3045" s="44"/>
      <c r="W3045" s="44"/>
    </row>
    <row r="3046">
      <c r="M3046" s="44"/>
      <c r="W3046" s="44"/>
    </row>
    <row r="3047">
      <c r="M3047" s="44"/>
      <c r="W3047" s="44"/>
    </row>
    <row r="3048">
      <c r="M3048" s="44"/>
      <c r="W3048" s="44"/>
    </row>
    <row r="3049">
      <c r="M3049" s="44"/>
      <c r="W3049" s="44"/>
    </row>
    <row r="3050">
      <c r="M3050" s="44"/>
      <c r="W3050" s="44"/>
    </row>
    <row r="3051">
      <c r="M3051" s="44"/>
      <c r="W3051" s="44"/>
    </row>
    <row r="3052">
      <c r="M3052" s="44"/>
      <c r="W3052" s="44"/>
    </row>
    <row r="3053">
      <c r="M3053" s="44"/>
      <c r="W3053" s="44"/>
    </row>
    <row r="3054">
      <c r="M3054" s="44"/>
      <c r="W3054" s="44"/>
    </row>
    <row r="3055">
      <c r="M3055" s="44"/>
      <c r="W3055" s="44"/>
    </row>
    <row r="3056">
      <c r="M3056" s="44"/>
      <c r="W3056" s="44"/>
    </row>
    <row r="3057">
      <c r="M3057" s="44"/>
      <c r="W3057" s="44"/>
    </row>
    <row r="3058">
      <c r="M3058" s="44"/>
      <c r="W3058" s="44"/>
    </row>
    <row r="3059">
      <c r="M3059" s="44"/>
      <c r="W3059" s="44"/>
    </row>
    <row r="3060">
      <c r="M3060" s="44"/>
      <c r="W3060" s="44"/>
    </row>
    <row r="3061">
      <c r="M3061" s="44"/>
      <c r="W3061" s="44"/>
    </row>
    <row r="3062">
      <c r="M3062" s="44"/>
      <c r="W3062" s="44"/>
    </row>
    <row r="3063">
      <c r="M3063" s="44"/>
      <c r="W3063" s="44"/>
    </row>
    <row r="3064">
      <c r="M3064" s="44"/>
      <c r="W3064" s="44"/>
    </row>
    <row r="3065">
      <c r="M3065" s="44"/>
      <c r="W3065" s="44"/>
    </row>
    <row r="3066">
      <c r="M3066" s="44"/>
      <c r="W3066" s="44"/>
    </row>
    <row r="3067">
      <c r="M3067" s="44"/>
      <c r="W3067" s="44"/>
    </row>
    <row r="3068">
      <c r="M3068" s="44"/>
      <c r="W3068" s="44"/>
    </row>
    <row r="3069">
      <c r="M3069" s="44"/>
      <c r="W3069" s="44"/>
    </row>
    <row r="3070">
      <c r="M3070" s="44"/>
      <c r="W3070" s="44"/>
    </row>
    <row r="3071">
      <c r="M3071" s="44"/>
      <c r="W3071" s="44"/>
    </row>
    <row r="3072">
      <c r="M3072" s="44"/>
      <c r="W3072" s="44"/>
    </row>
    <row r="3073">
      <c r="M3073" s="44"/>
      <c r="W3073" s="44"/>
    </row>
    <row r="3074">
      <c r="M3074" s="44"/>
      <c r="W3074" s="44"/>
    </row>
    <row r="3075">
      <c r="M3075" s="44"/>
      <c r="W3075" s="44"/>
    </row>
    <row r="3076">
      <c r="M3076" s="44"/>
      <c r="W3076" s="44"/>
    </row>
    <row r="3077">
      <c r="M3077" s="44"/>
      <c r="W3077" s="44"/>
    </row>
    <row r="3078">
      <c r="M3078" s="44"/>
      <c r="W3078" s="44"/>
    </row>
    <row r="3079">
      <c r="M3079" s="44"/>
      <c r="W3079" s="44"/>
    </row>
    <row r="3080">
      <c r="M3080" s="44"/>
      <c r="W3080" s="44"/>
    </row>
    <row r="3081">
      <c r="M3081" s="44"/>
      <c r="W3081" s="44"/>
    </row>
    <row r="3082">
      <c r="M3082" s="44"/>
      <c r="W3082" s="44"/>
    </row>
    <row r="3083">
      <c r="M3083" s="44"/>
      <c r="W3083" s="44"/>
    </row>
    <row r="3084">
      <c r="M3084" s="44"/>
      <c r="W3084" s="44"/>
    </row>
    <row r="3085">
      <c r="M3085" s="44"/>
      <c r="W3085" s="44"/>
    </row>
    <row r="3086">
      <c r="M3086" s="44"/>
      <c r="W3086" s="44"/>
    </row>
    <row r="3087">
      <c r="M3087" s="44"/>
      <c r="W3087" s="44"/>
    </row>
    <row r="3088">
      <c r="M3088" s="44"/>
      <c r="W3088" s="44"/>
    </row>
    <row r="3089">
      <c r="M3089" s="44"/>
      <c r="W3089" s="44"/>
    </row>
    <row r="3090">
      <c r="M3090" s="44"/>
      <c r="W3090" s="44"/>
    </row>
    <row r="3091">
      <c r="M3091" s="44"/>
      <c r="W3091" s="44"/>
    </row>
    <row r="3092">
      <c r="M3092" s="44"/>
      <c r="W3092" s="44"/>
    </row>
    <row r="3093">
      <c r="M3093" s="44"/>
      <c r="W3093" s="44"/>
    </row>
    <row r="3094">
      <c r="M3094" s="44"/>
      <c r="W3094" s="44"/>
    </row>
    <row r="3095">
      <c r="M3095" s="44"/>
      <c r="W3095" s="44"/>
    </row>
    <row r="3096">
      <c r="M3096" s="44"/>
      <c r="W3096" s="44"/>
    </row>
    <row r="3097">
      <c r="M3097" s="44"/>
      <c r="W3097" s="44"/>
    </row>
    <row r="3098">
      <c r="M3098" s="44"/>
      <c r="W3098" s="44"/>
    </row>
    <row r="3099">
      <c r="M3099" s="44"/>
      <c r="W3099" s="44"/>
    </row>
    <row r="3100">
      <c r="M3100" s="44"/>
      <c r="W3100" s="44"/>
    </row>
    <row r="3101">
      <c r="M3101" s="44"/>
      <c r="W3101" s="44"/>
    </row>
    <row r="3102">
      <c r="M3102" s="44"/>
      <c r="W3102" s="44"/>
    </row>
    <row r="3103">
      <c r="M3103" s="44"/>
      <c r="W3103" s="44"/>
    </row>
    <row r="3104">
      <c r="M3104" s="44"/>
      <c r="W3104" s="44"/>
    </row>
    <row r="3105">
      <c r="M3105" s="44"/>
      <c r="W3105" s="44"/>
    </row>
    <row r="3106">
      <c r="M3106" s="44"/>
      <c r="W3106" s="44"/>
    </row>
    <row r="3107">
      <c r="M3107" s="44"/>
      <c r="W3107" s="44"/>
    </row>
    <row r="3108">
      <c r="M3108" s="44"/>
      <c r="W3108" s="44"/>
    </row>
    <row r="3109">
      <c r="M3109" s="44"/>
      <c r="W3109" s="44"/>
    </row>
    <row r="3110">
      <c r="M3110" s="44"/>
      <c r="W3110" s="44"/>
    </row>
    <row r="3111">
      <c r="M3111" s="44"/>
      <c r="W3111" s="44"/>
    </row>
    <row r="3112">
      <c r="M3112" s="44"/>
      <c r="W3112" s="44"/>
    </row>
    <row r="3113">
      <c r="M3113" s="44"/>
      <c r="W3113" s="44"/>
    </row>
    <row r="3114">
      <c r="M3114" s="44"/>
      <c r="W3114" s="44"/>
    </row>
    <row r="3115">
      <c r="M3115" s="44"/>
      <c r="W3115" s="44"/>
    </row>
    <row r="3116">
      <c r="M3116" s="44"/>
      <c r="W3116" s="44"/>
    </row>
    <row r="3117">
      <c r="M3117" s="44"/>
      <c r="W3117" s="44"/>
    </row>
    <row r="3118">
      <c r="M3118" s="44"/>
      <c r="W3118" s="44"/>
    </row>
    <row r="3119">
      <c r="M3119" s="44"/>
      <c r="W3119" s="44"/>
    </row>
    <row r="3120">
      <c r="M3120" s="44"/>
      <c r="W3120" s="44"/>
    </row>
    <row r="3121">
      <c r="M3121" s="44"/>
      <c r="W3121" s="44"/>
    </row>
    <row r="3122">
      <c r="M3122" s="44"/>
      <c r="W3122" s="44"/>
    </row>
    <row r="3123">
      <c r="M3123" s="44"/>
      <c r="W3123" s="44"/>
    </row>
    <row r="3124">
      <c r="M3124" s="44"/>
      <c r="W3124" s="44"/>
    </row>
    <row r="3125">
      <c r="M3125" s="44"/>
      <c r="W3125" s="44"/>
    </row>
    <row r="3126">
      <c r="M3126" s="44"/>
      <c r="W3126" s="44"/>
    </row>
    <row r="3127">
      <c r="M3127" s="44"/>
      <c r="W3127" s="44"/>
    </row>
    <row r="3128">
      <c r="M3128" s="44"/>
      <c r="W3128" s="44"/>
    </row>
    <row r="3129">
      <c r="M3129" s="44"/>
      <c r="W3129" s="44"/>
    </row>
    <row r="3130">
      <c r="M3130" s="44"/>
      <c r="W3130" s="44"/>
    </row>
    <row r="3131">
      <c r="M3131" s="44"/>
      <c r="W3131" s="44"/>
    </row>
    <row r="3132">
      <c r="M3132" s="44"/>
      <c r="W3132" s="44"/>
    </row>
    <row r="3133">
      <c r="M3133" s="44"/>
      <c r="W3133" s="44"/>
    </row>
    <row r="3134">
      <c r="M3134" s="44"/>
      <c r="W3134" s="44"/>
    </row>
    <row r="3135">
      <c r="M3135" s="44"/>
      <c r="W3135" s="44"/>
    </row>
    <row r="3136">
      <c r="M3136" s="44"/>
      <c r="W3136" s="44"/>
    </row>
    <row r="3137">
      <c r="M3137" s="44"/>
      <c r="W3137" s="44"/>
    </row>
    <row r="3138">
      <c r="M3138" s="44"/>
      <c r="W3138" s="44"/>
    </row>
    <row r="3139">
      <c r="M3139" s="44"/>
      <c r="W3139" s="44"/>
    </row>
    <row r="3140">
      <c r="M3140" s="44"/>
      <c r="W3140" s="44"/>
    </row>
    <row r="3141">
      <c r="M3141" s="44"/>
      <c r="W3141" s="44"/>
    </row>
    <row r="3142">
      <c r="M3142" s="44"/>
      <c r="W3142" s="44"/>
    </row>
    <row r="3143">
      <c r="M3143" s="44"/>
      <c r="W3143" s="44"/>
    </row>
    <row r="3144">
      <c r="M3144" s="44"/>
      <c r="W3144" s="44"/>
    </row>
    <row r="3145">
      <c r="M3145" s="44"/>
      <c r="W3145" s="44"/>
    </row>
    <row r="3146">
      <c r="M3146" s="44"/>
      <c r="W3146" s="44"/>
    </row>
    <row r="3147">
      <c r="M3147" s="44"/>
      <c r="W3147" s="44"/>
    </row>
    <row r="3148">
      <c r="M3148" s="44"/>
      <c r="W3148" s="44"/>
    </row>
    <row r="3149">
      <c r="M3149" s="44"/>
      <c r="W3149" s="44"/>
    </row>
    <row r="3150">
      <c r="M3150" s="44"/>
      <c r="W3150" s="44"/>
    </row>
    <row r="3151">
      <c r="M3151" s="44"/>
      <c r="W3151" s="44"/>
    </row>
    <row r="3152">
      <c r="M3152" s="44"/>
      <c r="W3152" s="44"/>
    </row>
    <row r="3153">
      <c r="M3153" s="44"/>
      <c r="W3153" s="44"/>
    </row>
    <row r="3154">
      <c r="M3154" s="44"/>
      <c r="W3154" s="44"/>
    </row>
    <row r="3155">
      <c r="M3155" s="44"/>
      <c r="W3155" s="44"/>
    </row>
    <row r="3156">
      <c r="M3156" s="44"/>
      <c r="W3156" s="44"/>
    </row>
    <row r="3157">
      <c r="M3157" s="44"/>
      <c r="W3157" s="44"/>
    </row>
    <row r="3158">
      <c r="M3158" s="44"/>
      <c r="W3158" s="44"/>
    </row>
    <row r="3159">
      <c r="M3159" s="44"/>
      <c r="W3159" s="44"/>
    </row>
    <row r="3160">
      <c r="M3160" s="44"/>
      <c r="W3160" s="44"/>
    </row>
    <row r="3161">
      <c r="M3161" s="44"/>
      <c r="W3161" s="44"/>
    </row>
    <row r="3162">
      <c r="M3162" s="44"/>
      <c r="W3162" s="44"/>
    </row>
    <row r="3163">
      <c r="M3163" s="44"/>
      <c r="W3163" s="44"/>
    </row>
    <row r="3164">
      <c r="M3164" s="44"/>
      <c r="W3164" s="44"/>
    </row>
    <row r="3165">
      <c r="M3165" s="44"/>
      <c r="W3165" s="44"/>
    </row>
    <row r="3166">
      <c r="M3166" s="44"/>
      <c r="W3166" s="44"/>
    </row>
    <row r="3167">
      <c r="M3167" s="44"/>
      <c r="W3167" s="44"/>
    </row>
    <row r="3168">
      <c r="M3168" s="44"/>
      <c r="W3168" s="44"/>
    </row>
    <row r="3169">
      <c r="M3169" s="44"/>
      <c r="W3169" s="44"/>
    </row>
    <row r="3170">
      <c r="M3170" s="44"/>
      <c r="W3170" s="44"/>
    </row>
    <row r="3171">
      <c r="M3171" s="44"/>
      <c r="W3171" s="44"/>
    </row>
    <row r="3172">
      <c r="M3172" s="44"/>
      <c r="W3172" s="44"/>
    </row>
    <row r="3173">
      <c r="M3173" s="44"/>
      <c r="W3173" s="44"/>
    </row>
    <row r="3174">
      <c r="M3174" s="44"/>
      <c r="W3174" s="44"/>
    </row>
    <row r="3175">
      <c r="M3175" s="44"/>
      <c r="W3175" s="44"/>
    </row>
    <row r="3176">
      <c r="M3176" s="44"/>
      <c r="W3176" s="44"/>
    </row>
    <row r="3177">
      <c r="M3177" s="44"/>
      <c r="W3177" s="44"/>
    </row>
    <row r="3178">
      <c r="M3178" s="44"/>
      <c r="W3178" s="44"/>
    </row>
    <row r="3179">
      <c r="M3179" s="44"/>
      <c r="W3179" s="44"/>
    </row>
    <row r="3180">
      <c r="M3180" s="44"/>
      <c r="W3180" s="44"/>
    </row>
    <row r="3181">
      <c r="M3181" s="44"/>
      <c r="W3181" s="44"/>
    </row>
    <row r="3182">
      <c r="M3182" s="44"/>
      <c r="W3182" s="44"/>
    </row>
    <row r="3183">
      <c r="M3183" s="44"/>
      <c r="W3183" s="44"/>
    </row>
    <row r="3184">
      <c r="M3184" s="44"/>
      <c r="W3184" s="44"/>
    </row>
    <row r="3185">
      <c r="M3185" s="44"/>
      <c r="W3185" s="44"/>
    </row>
    <row r="3186">
      <c r="M3186" s="44"/>
      <c r="W3186" s="44"/>
    </row>
    <row r="3187">
      <c r="M3187" s="44"/>
      <c r="W3187" s="44"/>
    </row>
    <row r="3188">
      <c r="M3188" s="44"/>
      <c r="W3188" s="44"/>
    </row>
    <row r="3189">
      <c r="M3189" s="44"/>
      <c r="W3189" s="44"/>
    </row>
    <row r="3190">
      <c r="M3190" s="44"/>
      <c r="W3190" s="44"/>
    </row>
    <row r="3191">
      <c r="M3191" s="44"/>
      <c r="W3191" s="44"/>
    </row>
    <row r="3192">
      <c r="M3192" s="44"/>
      <c r="W3192" s="44"/>
    </row>
    <row r="3193">
      <c r="M3193" s="44"/>
      <c r="W3193" s="44"/>
    </row>
    <row r="3194">
      <c r="M3194" s="44"/>
      <c r="W3194" s="44"/>
    </row>
    <row r="3195">
      <c r="M3195" s="44"/>
      <c r="W3195" s="44"/>
    </row>
    <row r="3196">
      <c r="M3196" s="44"/>
      <c r="W3196" s="44"/>
    </row>
    <row r="3197">
      <c r="M3197" s="44"/>
      <c r="W3197" s="44"/>
    </row>
    <row r="3198">
      <c r="M3198" s="44"/>
      <c r="W3198" s="44"/>
    </row>
    <row r="3199">
      <c r="M3199" s="44"/>
      <c r="W3199" s="44"/>
    </row>
    <row r="3200">
      <c r="M3200" s="44"/>
      <c r="W3200" s="44"/>
    </row>
    <row r="3201">
      <c r="M3201" s="44"/>
      <c r="W3201" s="44"/>
    </row>
    <row r="3202">
      <c r="M3202" s="44"/>
      <c r="W3202" s="44"/>
    </row>
    <row r="3203">
      <c r="M3203" s="44"/>
      <c r="W3203" s="44"/>
    </row>
    <row r="3204">
      <c r="M3204" s="44"/>
      <c r="W3204" s="44"/>
    </row>
    <row r="3205">
      <c r="M3205" s="44"/>
      <c r="W3205" s="44"/>
    </row>
    <row r="3206">
      <c r="M3206" s="44"/>
      <c r="W3206" s="44"/>
    </row>
    <row r="3207">
      <c r="M3207" s="44"/>
      <c r="W3207" s="44"/>
    </row>
    <row r="3208">
      <c r="M3208" s="44"/>
      <c r="W3208" s="44"/>
    </row>
    <row r="3209">
      <c r="M3209" s="44"/>
      <c r="W3209" s="44"/>
    </row>
    <row r="3210">
      <c r="M3210" s="44"/>
      <c r="W3210" s="44"/>
    </row>
    <row r="3211">
      <c r="M3211" s="44"/>
      <c r="W3211" s="44"/>
    </row>
    <row r="3212">
      <c r="M3212" s="44"/>
      <c r="W3212" s="44"/>
    </row>
    <row r="3213">
      <c r="M3213" s="44"/>
      <c r="W3213" s="44"/>
    </row>
    <row r="3214">
      <c r="M3214" s="44"/>
      <c r="W3214" s="44"/>
    </row>
    <row r="3215">
      <c r="M3215" s="44"/>
      <c r="W3215" s="44"/>
    </row>
    <row r="3216">
      <c r="M3216" s="44"/>
      <c r="W3216" s="44"/>
    </row>
    <row r="3217">
      <c r="M3217" s="44"/>
      <c r="W3217" s="44"/>
    </row>
    <row r="3218">
      <c r="M3218" s="44"/>
      <c r="W3218" s="44"/>
    </row>
    <row r="3219">
      <c r="M3219" s="44"/>
      <c r="W3219" s="44"/>
    </row>
    <row r="3220">
      <c r="M3220" s="44"/>
      <c r="W3220" s="44"/>
    </row>
    <row r="3221">
      <c r="M3221" s="44"/>
      <c r="W3221" s="44"/>
    </row>
    <row r="3222">
      <c r="M3222" s="44"/>
      <c r="W3222" s="44"/>
    </row>
    <row r="3223">
      <c r="M3223" s="44"/>
      <c r="W3223" s="44"/>
    </row>
    <row r="3224">
      <c r="M3224" s="44"/>
      <c r="W3224" s="44"/>
    </row>
    <row r="3225">
      <c r="M3225" s="44"/>
      <c r="W3225" s="44"/>
    </row>
    <row r="3226">
      <c r="M3226" s="44"/>
      <c r="W3226" s="44"/>
    </row>
    <row r="3227">
      <c r="M3227" s="44"/>
      <c r="W3227" s="44"/>
    </row>
    <row r="3228">
      <c r="M3228" s="44"/>
      <c r="W3228" s="44"/>
    </row>
    <row r="3229">
      <c r="M3229" s="44"/>
      <c r="W3229" s="44"/>
    </row>
    <row r="3230">
      <c r="M3230" s="44"/>
      <c r="W3230" s="44"/>
    </row>
    <row r="3231">
      <c r="M3231" s="44"/>
      <c r="W3231" s="44"/>
    </row>
    <row r="3232">
      <c r="M3232" s="44"/>
      <c r="W3232" s="44"/>
    </row>
    <row r="3233">
      <c r="M3233" s="44"/>
      <c r="W3233" s="44"/>
    </row>
    <row r="3234">
      <c r="M3234" s="44"/>
      <c r="W3234" s="44"/>
    </row>
    <row r="3235">
      <c r="M3235" s="44"/>
      <c r="W3235" s="44"/>
    </row>
    <row r="3236">
      <c r="M3236" s="44"/>
      <c r="W3236" s="44"/>
    </row>
    <row r="3237">
      <c r="M3237" s="44"/>
      <c r="W3237" s="44"/>
    </row>
    <row r="3238">
      <c r="M3238" s="44"/>
      <c r="W3238" s="44"/>
    </row>
    <row r="3239">
      <c r="M3239" s="44"/>
      <c r="W3239" s="44"/>
    </row>
    <row r="3240">
      <c r="M3240" s="44"/>
      <c r="W3240" s="44"/>
    </row>
    <row r="3241">
      <c r="M3241" s="44"/>
      <c r="W3241" s="44"/>
    </row>
    <row r="3242">
      <c r="M3242" s="44"/>
      <c r="W3242" s="44"/>
    </row>
    <row r="3243">
      <c r="M3243" s="44"/>
      <c r="W3243" s="44"/>
    </row>
    <row r="3244">
      <c r="M3244" s="44"/>
      <c r="W3244" s="44"/>
    </row>
    <row r="3245">
      <c r="M3245" s="44"/>
      <c r="W3245" s="44"/>
    </row>
    <row r="3246">
      <c r="M3246" s="44"/>
      <c r="W3246" s="44"/>
    </row>
    <row r="3247">
      <c r="M3247" s="44"/>
      <c r="W3247" s="44"/>
    </row>
    <row r="3248">
      <c r="M3248" s="44"/>
      <c r="W3248" s="44"/>
    </row>
    <row r="3249">
      <c r="M3249" s="44"/>
      <c r="W3249" s="44"/>
    </row>
    <row r="3250">
      <c r="M3250" s="44"/>
      <c r="W3250" s="44"/>
    </row>
    <row r="3251">
      <c r="M3251" s="44"/>
      <c r="W3251" s="44"/>
    </row>
    <row r="3252">
      <c r="M3252" s="44"/>
      <c r="W3252" s="44"/>
    </row>
    <row r="3253">
      <c r="M3253" s="44"/>
      <c r="W3253" s="44"/>
    </row>
    <row r="3254">
      <c r="M3254" s="44"/>
      <c r="W3254" s="44"/>
    </row>
    <row r="3255">
      <c r="M3255" s="44"/>
      <c r="W3255" s="44"/>
    </row>
    <row r="3256">
      <c r="M3256" s="44"/>
      <c r="W3256" s="44"/>
    </row>
    <row r="3257">
      <c r="M3257" s="44"/>
      <c r="W3257" s="44"/>
    </row>
    <row r="3258">
      <c r="M3258" s="44"/>
      <c r="W3258" s="44"/>
    </row>
    <row r="3259">
      <c r="M3259" s="44"/>
      <c r="W3259" s="44"/>
    </row>
    <row r="3260">
      <c r="M3260" s="44"/>
      <c r="W3260" s="44"/>
    </row>
    <row r="3261">
      <c r="M3261" s="44"/>
      <c r="W3261" s="44"/>
    </row>
    <row r="3262">
      <c r="M3262" s="44"/>
      <c r="W3262" s="44"/>
    </row>
    <row r="3263">
      <c r="M3263" s="44"/>
      <c r="W3263" s="44"/>
    </row>
    <row r="3264">
      <c r="M3264" s="44"/>
      <c r="W3264" s="44"/>
    </row>
    <row r="3265">
      <c r="M3265" s="44"/>
      <c r="W3265" s="44"/>
    </row>
    <row r="3266">
      <c r="M3266" s="44"/>
      <c r="W3266" s="44"/>
    </row>
    <row r="3267">
      <c r="M3267" s="44"/>
      <c r="W3267" s="44"/>
    </row>
    <row r="3268">
      <c r="M3268" s="44"/>
      <c r="W3268" s="44"/>
    </row>
    <row r="3269">
      <c r="M3269" s="44"/>
      <c r="W3269" s="44"/>
    </row>
    <row r="3270">
      <c r="M3270" s="44"/>
      <c r="W3270" s="44"/>
    </row>
    <row r="3271">
      <c r="M3271" s="44"/>
      <c r="W3271" s="44"/>
    </row>
    <row r="3272">
      <c r="M3272" s="44"/>
      <c r="W3272" s="44"/>
    </row>
    <row r="3273">
      <c r="M3273" s="44"/>
      <c r="W3273" s="44"/>
    </row>
    <row r="3274">
      <c r="M3274" s="44"/>
      <c r="W3274" s="44"/>
    </row>
    <row r="3275">
      <c r="M3275" s="44"/>
      <c r="W3275" s="44"/>
    </row>
    <row r="3276">
      <c r="M3276" s="44"/>
      <c r="W3276" s="44"/>
    </row>
    <row r="3277">
      <c r="M3277" s="44"/>
      <c r="W3277" s="44"/>
    </row>
    <row r="3278">
      <c r="M3278" s="44"/>
      <c r="W3278" s="44"/>
    </row>
    <row r="3279">
      <c r="M3279" s="44"/>
      <c r="W3279" s="44"/>
    </row>
    <row r="3280">
      <c r="M3280" s="44"/>
      <c r="W3280" s="44"/>
    </row>
    <row r="3281">
      <c r="M3281" s="44"/>
      <c r="W3281" s="44"/>
    </row>
    <row r="3282">
      <c r="M3282" s="44"/>
      <c r="W3282" s="44"/>
    </row>
    <row r="3283">
      <c r="M3283" s="44"/>
      <c r="W3283" s="44"/>
    </row>
    <row r="3284">
      <c r="M3284" s="44"/>
      <c r="W3284" s="44"/>
    </row>
    <row r="3285">
      <c r="M3285" s="44"/>
      <c r="W3285" s="44"/>
    </row>
    <row r="3286">
      <c r="M3286" s="44"/>
      <c r="W3286" s="44"/>
    </row>
    <row r="3287">
      <c r="M3287" s="44"/>
      <c r="W3287" s="44"/>
    </row>
    <row r="3288">
      <c r="M3288" s="44"/>
      <c r="W3288" s="44"/>
    </row>
    <row r="3289">
      <c r="M3289" s="44"/>
      <c r="W3289" s="44"/>
    </row>
    <row r="3290">
      <c r="M3290" s="44"/>
      <c r="W3290" s="44"/>
    </row>
    <row r="3291">
      <c r="M3291" s="44"/>
      <c r="W3291" s="44"/>
    </row>
    <row r="3292">
      <c r="M3292" s="44"/>
      <c r="W3292" s="44"/>
    </row>
    <row r="3293">
      <c r="M3293" s="44"/>
      <c r="W3293" s="44"/>
    </row>
    <row r="3294">
      <c r="M3294" s="44"/>
      <c r="W3294" s="44"/>
    </row>
    <row r="3295">
      <c r="M3295" s="44"/>
      <c r="W3295" s="44"/>
    </row>
    <row r="3296">
      <c r="M3296" s="44"/>
      <c r="W3296" s="44"/>
    </row>
    <row r="3297">
      <c r="M3297" s="44"/>
      <c r="W3297" s="44"/>
    </row>
    <row r="3298">
      <c r="M3298" s="44"/>
      <c r="W3298" s="44"/>
    </row>
    <row r="3299">
      <c r="M3299" s="44"/>
      <c r="W3299" s="44"/>
    </row>
    <row r="3300">
      <c r="M3300" s="44"/>
      <c r="W3300" s="44"/>
    </row>
    <row r="3301">
      <c r="M3301" s="44"/>
      <c r="W3301" s="44"/>
    </row>
    <row r="3302">
      <c r="M3302" s="44"/>
      <c r="W3302" s="44"/>
    </row>
    <row r="3303">
      <c r="M3303" s="44"/>
      <c r="W3303" s="44"/>
    </row>
    <row r="3304">
      <c r="M3304" s="44"/>
      <c r="W3304" s="44"/>
    </row>
    <row r="3305">
      <c r="M3305" s="44"/>
      <c r="W3305" s="44"/>
    </row>
    <row r="3306">
      <c r="M3306" s="44"/>
      <c r="W3306" s="44"/>
    </row>
    <row r="3307">
      <c r="M3307" s="44"/>
      <c r="W3307" s="44"/>
    </row>
    <row r="3308">
      <c r="M3308" s="44"/>
      <c r="W3308" s="44"/>
    </row>
    <row r="3309">
      <c r="M3309" s="44"/>
      <c r="W3309" s="44"/>
    </row>
    <row r="3310">
      <c r="M3310" s="44"/>
      <c r="W3310" s="44"/>
    </row>
    <row r="3311">
      <c r="M3311" s="44"/>
      <c r="W3311" s="44"/>
    </row>
    <row r="3312">
      <c r="M3312" s="44"/>
      <c r="W3312" s="44"/>
    </row>
    <row r="3313">
      <c r="M3313" s="44"/>
      <c r="W3313" s="44"/>
    </row>
    <row r="3314">
      <c r="M3314" s="44"/>
      <c r="W3314" s="44"/>
    </row>
    <row r="3315">
      <c r="M3315" s="44"/>
      <c r="W3315" s="44"/>
    </row>
    <row r="3316">
      <c r="M3316" s="44"/>
      <c r="W3316" s="44"/>
    </row>
    <row r="3317">
      <c r="M3317" s="44"/>
      <c r="W3317" s="44"/>
    </row>
    <row r="3318">
      <c r="M3318" s="44"/>
      <c r="W3318" s="44"/>
    </row>
    <row r="3319">
      <c r="M3319" s="44"/>
      <c r="W3319" s="44"/>
    </row>
    <row r="3320">
      <c r="M3320" s="44"/>
      <c r="W3320" s="44"/>
    </row>
    <row r="3321">
      <c r="M3321" s="44"/>
      <c r="W3321" s="44"/>
    </row>
    <row r="3322">
      <c r="M3322" s="44"/>
      <c r="W3322" s="44"/>
    </row>
    <row r="3323">
      <c r="M3323" s="44"/>
      <c r="W3323" s="44"/>
    </row>
    <row r="3324">
      <c r="M3324" s="44"/>
      <c r="W3324" s="44"/>
    </row>
    <row r="3325">
      <c r="M3325" s="44"/>
      <c r="W3325" s="44"/>
    </row>
    <row r="3326">
      <c r="M3326" s="44"/>
      <c r="W3326" s="44"/>
    </row>
    <row r="3327">
      <c r="M3327" s="44"/>
      <c r="W3327" s="44"/>
    </row>
    <row r="3328">
      <c r="M3328" s="44"/>
      <c r="W3328" s="44"/>
    </row>
    <row r="3329">
      <c r="M3329" s="44"/>
      <c r="W3329" s="44"/>
    </row>
    <row r="3330">
      <c r="M3330" s="44"/>
      <c r="W3330" s="44"/>
    </row>
    <row r="3331">
      <c r="M3331" s="44"/>
      <c r="W3331" s="44"/>
    </row>
    <row r="3332">
      <c r="M3332" s="44"/>
      <c r="W3332" s="44"/>
    </row>
    <row r="3333">
      <c r="M3333" s="44"/>
      <c r="W3333" s="44"/>
    </row>
    <row r="3334">
      <c r="M3334" s="44"/>
      <c r="W3334" s="44"/>
    </row>
    <row r="3335">
      <c r="M3335" s="44"/>
      <c r="W3335" s="44"/>
    </row>
    <row r="3336">
      <c r="M3336" s="44"/>
      <c r="W3336" s="44"/>
    </row>
    <row r="3337">
      <c r="M3337" s="44"/>
      <c r="W3337" s="44"/>
    </row>
    <row r="3338">
      <c r="M3338" s="44"/>
      <c r="W3338" s="44"/>
    </row>
    <row r="3339">
      <c r="M3339" s="44"/>
      <c r="W3339" s="44"/>
    </row>
    <row r="3340">
      <c r="M3340" s="44"/>
      <c r="W3340" s="44"/>
    </row>
    <row r="3341">
      <c r="M3341" s="44"/>
      <c r="W3341" s="44"/>
    </row>
    <row r="3342">
      <c r="M3342" s="44"/>
      <c r="W3342" s="44"/>
    </row>
    <row r="3343">
      <c r="M3343" s="44"/>
      <c r="W3343" s="44"/>
    </row>
    <row r="3344">
      <c r="M3344" s="44"/>
      <c r="W3344" s="44"/>
    </row>
    <row r="3345">
      <c r="M3345" s="44"/>
      <c r="W3345" s="44"/>
    </row>
    <row r="3346">
      <c r="M3346" s="44"/>
      <c r="W3346" s="44"/>
    </row>
    <row r="3347">
      <c r="M3347" s="44"/>
      <c r="W3347" s="44"/>
    </row>
    <row r="3348">
      <c r="M3348" s="44"/>
      <c r="W3348" s="44"/>
    </row>
    <row r="3349">
      <c r="M3349" s="44"/>
      <c r="W3349" s="44"/>
    </row>
    <row r="3350">
      <c r="M3350" s="44"/>
      <c r="W3350" s="44"/>
    </row>
    <row r="3351">
      <c r="M3351" s="44"/>
      <c r="W3351" s="44"/>
    </row>
    <row r="3352">
      <c r="M3352" s="44"/>
      <c r="W3352" s="44"/>
    </row>
    <row r="3353">
      <c r="M3353" s="44"/>
      <c r="W3353" s="44"/>
    </row>
    <row r="3354">
      <c r="M3354" s="44"/>
      <c r="W3354" s="44"/>
    </row>
  </sheetData>
  <mergeCells count="11">
    <mergeCell ref="B124:K124"/>
    <mergeCell ref="B130:K130"/>
    <mergeCell ref="B151:K151"/>
    <mergeCell ref="B157:K157"/>
    <mergeCell ref="B1:K1"/>
    <mergeCell ref="M1:V1"/>
    <mergeCell ref="Y1:AH1"/>
    <mergeCell ref="B70:K70"/>
    <mergeCell ref="B83:K83"/>
    <mergeCell ref="B97:K97"/>
    <mergeCell ref="B103:K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4.5"/>
    <col customWidth="1" min="6" max="6" width="13.75"/>
    <col customWidth="1" min="7" max="7" width="13.63"/>
    <col customWidth="1" min="9" max="9" width="20.63"/>
    <col customWidth="1" min="10" max="10" width="21.75"/>
    <col customWidth="1" min="11" max="11" width="17.63"/>
    <col customWidth="1" min="12" max="12" width="4.38"/>
    <col customWidth="1" min="17" max="17" width="13.75"/>
    <col customWidth="1" min="18" max="18" width="13.63"/>
    <col customWidth="1" min="20" max="20" width="20.63"/>
    <col customWidth="1" min="21" max="21" width="21.75"/>
    <col customWidth="1" min="22" max="22" width="14.13"/>
    <col customWidth="1" min="24" max="24" width="4.63"/>
    <col customWidth="1" min="29" max="29" width="13.75"/>
    <col customWidth="1" min="30" max="30" width="13.63"/>
    <col customWidth="1" min="32" max="32" width="20.63"/>
    <col customWidth="1" min="33" max="33" width="21.75"/>
    <col customWidth="1" min="34" max="34" width="14.1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  <c r="M1" s="4" t="s">
        <v>1</v>
      </c>
      <c r="N1" s="5"/>
      <c r="O1" s="5"/>
      <c r="P1" s="5"/>
      <c r="Q1" s="5"/>
      <c r="R1" s="5"/>
      <c r="S1" s="5"/>
      <c r="T1" s="5"/>
      <c r="U1" s="5"/>
      <c r="V1" s="5"/>
      <c r="W1" s="6" t="s">
        <v>2</v>
      </c>
      <c r="Y1" s="7" t="s">
        <v>3</v>
      </c>
      <c r="Z1" s="5"/>
      <c r="AA1" s="5"/>
      <c r="AB1" s="5"/>
      <c r="AC1" s="5"/>
      <c r="AD1" s="5"/>
      <c r="AE1" s="5"/>
      <c r="AF1" s="5"/>
      <c r="AG1" s="5"/>
      <c r="AH1" s="8"/>
    </row>
    <row r="2">
      <c r="B2" s="9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1" t="s">
        <v>13</v>
      </c>
      <c r="L2" s="12"/>
      <c r="M2" s="13" t="s">
        <v>4</v>
      </c>
      <c r="N2" s="14" t="s">
        <v>5</v>
      </c>
      <c r="O2" s="14" t="s">
        <v>14</v>
      </c>
      <c r="P2" s="14" t="s">
        <v>7</v>
      </c>
      <c r="Q2" s="14" t="s">
        <v>8</v>
      </c>
      <c r="R2" s="14" t="s">
        <v>9</v>
      </c>
      <c r="S2" s="14" t="s">
        <v>10</v>
      </c>
      <c r="T2" s="14" t="s">
        <v>11</v>
      </c>
      <c r="U2" s="14" t="s">
        <v>12</v>
      </c>
      <c r="V2" s="14" t="s">
        <v>13</v>
      </c>
      <c r="W2" s="15"/>
      <c r="X2" s="12"/>
      <c r="Y2" s="16" t="s">
        <v>4</v>
      </c>
      <c r="Z2" s="17" t="s">
        <v>5</v>
      </c>
      <c r="AA2" s="17" t="s">
        <v>14</v>
      </c>
      <c r="AB2" s="17" t="s">
        <v>7</v>
      </c>
      <c r="AC2" s="17" t="s">
        <v>8</v>
      </c>
      <c r="AD2" s="17" t="s">
        <v>9</v>
      </c>
      <c r="AE2" s="17" t="s">
        <v>10</v>
      </c>
      <c r="AF2" s="17" t="s">
        <v>11</v>
      </c>
      <c r="AG2" s="17" t="s">
        <v>12</v>
      </c>
      <c r="AH2" s="18" t="s">
        <v>13</v>
      </c>
    </row>
    <row r="3">
      <c r="A3" s="19" t="s">
        <v>15</v>
      </c>
      <c r="B3" s="13" t="s">
        <v>16</v>
      </c>
      <c r="C3" s="14" t="s">
        <v>17</v>
      </c>
      <c r="D3" s="14" t="s">
        <v>18</v>
      </c>
      <c r="E3" s="14" t="s">
        <v>19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24</v>
      </c>
      <c r="K3" s="20" t="s">
        <v>25</v>
      </c>
      <c r="L3" s="12"/>
      <c r="M3" s="13" t="s">
        <v>16</v>
      </c>
      <c r="N3" s="14" t="s">
        <v>17</v>
      </c>
      <c r="O3" s="14" t="s">
        <v>18</v>
      </c>
      <c r="P3" s="14" t="s">
        <v>19</v>
      </c>
      <c r="Q3" s="14" t="s">
        <v>20</v>
      </c>
      <c r="R3" s="14" t="s">
        <v>21</v>
      </c>
      <c r="S3" s="14" t="s">
        <v>22</v>
      </c>
      <c r="T3" s="14" t="s">
        <v>23</v>
      </c>
      <c r="U3" s="14" t="s">
        <v>24</v>
      </c>
      <c r="V3" s="14" t="s">
        <v>25</v>
      </c>
      <c r="W3" s="15"/>
      <c r="X3" s="12"/>
      <c r="Y3" s="16" t="s">
        <v>16</v>
      </c>
      <c r="Z3" s="17" t="s">
        <v>17</v>
      </c>
      <c r="AA3" s="17" t="s">
        <v>18</v>
      </c>
      <c r="AB3" s="17" t="s">
        <v>19</v>
      </c>
      <c r="AC3" s="17" t="s">
        <v>20</v>
      </c>
      <c r="AD3" s="17" t="s">
        <v>21</v>
      </c>
      <c r="AE3" s="17" t="s">
        <v>22</v>
      </c>
      <c r="AF3" s="17" t="s">
        <v>23</v>
      </c>
      <c r="AG3" s="17" t="s">
        <v>24</v>
      </c>
      <c r="AH3" s="18" t="s">
        <v>25</v>
      </c>
    </row>
    <row r="4">
      <c r="A4" s="21">
        <v>43374.0</v>
      </c>
      <c r="B4" s="22">
        <v>52.402401</v>
      </c>
      <c r="C4" s="23">
        <v>101.195145</v>
      </c>
      <c r="D4" s="23">
        <v>79.900497</v>
      </c>
      <c r="E4" s="23">
        <v>52.250404</v>
      </c>
      <c r="F4" s="23">
        <v>54.528999</v>
      </c>
      <c r="G4" s="23">
        <v>53.838501</v>
      </c>
      <c r="H4" s="23">
        <v>22.488001</v>
      </c>
      <c r="I4" s="23">
        <v>151.789993</v>
      </c>
      <c r="J4" s="23">
        <v>205.279999</v>
      </c>
      <c r="K4" s="24">
        <v>61.637348</v>
      </c>
      <c r="M4" s="25" t="s">
        <v>26</v>
      </c>
      <c r="N4" s="26" t="s">
        <v>26</v>
      </c>
      <c r="O4" s="26" t="s">
        <v>26</v>
      </c>
      <c r="P4" s="26" t="s">
        <v>26</v>
      </c>
      <c r="Q4" s="26" t="s">
        <v>26</v>
      </c>
      <c r="R4" s="26" t="s">
        <v>26</v>
      </c>
      <c r="S4" s="26" t="s">
        <v>26</v>
      </c>
      <c r="T4" s="26" t="s">
        <v>26</v>
      </c>
      <c r="U4" s="26" t="s">
        <v>26</v>
      </c>
      <c r="V4" s="26" t="s">
        <v>26</v>
      </c>
      <c r="W4" s="27" t="s">
        <v>26</v>
      </c>
      <c r="Y4" s="28"/>
      <c r="Z4" s="29"/>
      <c r="AA4" s="29"/>
      <c r="AB4" s="29"/>
      <c r="AC4" s="29"/>
      <c r="AD4" s="29"/>
      <c r="AE4" s="29"/>
      <c r="AF4" s="29"/>
      <c r="AG4" s="29"/>
      <c r="AH4" s="30"/>
    </row>
    <row r="5">
      <c r="A5" s="21">
        <v>43405.0</v>
      </c>
      <c r="B5" s="22">
        <v>42.758034</v>
      </c>
      <c r="C5" s="23">
        <v>105.060692</v>
      </c>
      <c r="D5" s="23">
        <v>84.508499</v>
      </c>
      <c r="E5" s="23">
        <v>40.503178</v>
      </c>
      <c r="F5" s="23">
        <v>55.482498</v>
      </c>
      <c r="G5" s="23">
        <v>54.7215</v>
      </c>
      <c r="H5" s="23">
        <v>23.365334</v>
      </c>
      <c r="I5" s="23">
        <v>140.610001</v>
      </c>
      <c r="J5" s="23">
        <v>218.240005</v>
      </c>
      <c r="K5" s="24">
        <v>61.498093</v>
      </c>
      <c r="M5" s="31">
        <f t="shared" ref="M5:V5" si="1">B5/B4-1</f>
        <v>-0.1840443723</v>
      </c>
      <c r="N5" s="32">
        <f t="shared" si="1"/>
        <v>0.03819893731</v>
      </c>
      <c r="O5" s="32">
        <f t="shared" si="1"/>
        <v>0.05767175641</v>
      </c>
      <c r="P5" s="32">
        <f t="shared" si="1"/>
        <v>-0.2248255535</v>
      </c>
      <c r="Q5" s="32">
        <f t="shared" si="1"/>
        <v>0.01748609029</v>
      </c>
      <c r="R5" s="32">
        <f t="shared" si="1"/>
        <v>0.01640088382</v>
      </c>
      <c r="S5" s="32">
        <f t="shared" si="1"/>
        <v>0.03901338318</v>
      </c>
      <c r="T5" s="32">
        <f t="shared" si="1"/>
        <v>-0.07365434163</v>
      </c>
      <c r="U5" s="32">
        <f t="shared" si="1"/>
        <v>0.06313331091</v>
      </c>
      <c r="V5" s="32">
        <f t="shared" si="1"/>
        <v>-0.002259263328</v>
      </c>
      <c r="W5" s="33">
        <f>VLOOKUP(A5,'T-bill'!$A$12:$C$1316,2,FALSE)</f>
        <v>0.0267</v>
      </c>
      <c r="Y5" s="31">
        <f t="shared" ref="Y5:Y63" si="3">M5-W5</f>
        <v>-0.2107443723</v>
      </c>
      <c r="Z5" s="32">
        <f t="shared" ref="Z5:Z63" si="4">N5-W5</f>
        <v>0.01149893731</v>
      </c>
      <c r="AA5" s="32">
        <f t="shared" ref="AA5:AA63" si="5">O5-W5</f>
        <v>0.03097175641</v>
      </c>
      <c r="AB5" s="32">
        <f t="shared" ref="AB5:AB63" si="6">P5-W5</f>
        <v>-0.2515255535</v>
      </c>
      <c r="AC5" s="32">
        <f t="shared" ref="AC5:AC63" si="7">Q5-W5</f>
        <v>-0.009213909709</v>
      </c>
      <c r="AD5" s="32">
        <f t="shared" ref="AD5:AD63" si="8">R5-W5</f>
        <v>-0.01029911618</v>
      </c>
      <c r="AE5" s="32">
        <f t="shared" ref="AE5:AE63" si="9">S5-W5</f>
        <v>0.01231338318</v>
      </c>
      <c r="AF5" s="32">
        <f t="shared" ref="AF5:AF63" si="10">T5-W5</f>
        <v>-0.1003543416</v>
      </c>
      <c r="AG5" s="32">
        <f t="shared" ref="AG5:AG63" si="11">U5-W5</f>
        <v>0.03643331091</v>
      </c>
      <c r="AH5" s="34">
        <f t="shared" ref="AH5:AH63" si="12">V5-W5</f>
        <v>-0.02895926333</v>
      </c>
    </row>
    <row r="6">
      <c r="A6" s="21">
        <v>43435.0</v>
      </c>
      <c r="B6" s="22">
        <v>37.900009</v>
      </c>
      <c r="C6" s="23">
        <v>96.646347</v>
      </c>
      <c r="D6" s="23">
        <v>75.098503</v>
      </c>
      <c r="E6" s="23">
        <v>33.118675</v>
      </c>
      <c r="F6" s="23">
        <v>52.248001</v>
      </c>
      <c r="G6" s="23">
        <v>51.780499</v>
      </c>
      <c r="H6" s="23">
        <v>22.186666</v>
      </c>
      <c r="I6" s="23">
        <v>131.089996</v>
      </c>
      <c r="J6" s="23">
        <v>204.179993</v>
      </c>
      <c r="K6" s="24">
        <v>53.283863</v>
      </c>
      <c r="M6" s="31">
        <f t="shared" ref="M6:V6" si="2">B6/B5-1</f>
        <v>-0.1136166597</v>
      </c>
      <c r="N6" s="32">
        <f t="shared" si="2"/>
        <v>-0.08009032531</v>
      </c>
      <c r="O6" s="32">
        <f t="shared" si="2"/>
        <v>-0.1113496999</v>
      </c>
      <c r="P6" s="32">
        <f t="shared" si="2"/>
        <v>-0.182319101</v>
      </c>
      <c r="Q6" s="32">
        <f t="shared" si="2"/>
        <v>-0.05829760946</v>
      </c>
      <c r="R6" s="32">
        <f t="shared" si="2"/>
        <v>-0.05374489003</v>
      </c>
      <c r="S6" s="32">
        <f t="shared" si="2"/>
        <v>-0.05044515948</v>
      </c>
      <c r="T6" s="32">
        <f t="shared" si="2"/>
        <v>-0.06770503472</v>
      </c>
      <c r="U6" s="32">
        <f t="shared" si="2"/>
        <v>-0.06442454031</v>
      </c>
      <c r="V6" s="32">
        <f t="shared" si="2"/>
        <v>-0.1335688572</v>
      </c>
      <c r="W6" s="33">
        <f>'T-bill'!B74</f>
        <v>0.0272</v>
      </c>
      <c r="Y6" s="31">
        <f t="shared" si="3"/>
        <v>-0.1408166597</v>
      </c>
      <c r="Z6" s="32">
        <f t="shared" si="4"/>
        <v>-0.1072903253</v>
      </c>
      <c r="AA6" s="32">
        <f t="shared" si="5"/>
        <v>-0.1385496999</v>
      </c>
      <c r="AB6" s="32">
        <f t="shared" si="6"/>
        <v>-0.209519101</v>
      </c>
      <c r="AC6" s="32">
        <f t="shared" si="7"/>
        <v>-0.08549760946</v>
      </c>
      <c r="AD6" s="32">
        <f t="shared" si="8"/>
        <v>-0.08094489003</v>
      </c>
      <c r="AE6" s="32">
        <f t="shared" si="9"/>
        <v>-0.07764515948</v>
      </c>
      <c r="AF6" s="32">
        <f t="shared" si="10"/>
        <v>-0.09490503472</v>
      </c>
      <c r="AG6" s="32">
        <f t="shared" si="11"/>
        <v>-0.09162454031</v>
      </c>
      <c r="AH6" s="34">
        <f t="shared" si="12"/>
        <v>-0.1607688572</v>
      </c>
    </row>
    <row r="7">
      <c r="A7" s="21">
        <v>43466.0</v>
      </c>
      <c r="B7" s="22">
        <v>39.990345</v>
      </c>
      <c r="C7" s="23">
        <v>99.367706</v>
      </c>
      <c r="D7" s="23">
        <v>85.936501</v>
      </c>
      <c r="E7" s="23">
        <v>35.661488</v>
      </c>
      <c r="F7" s="23">
        <v>56.294498</v>
      </c>
      <c r="G7" s="23">
        <v>55.818501</v>
      </c>
      <c r="H7" s="23">
        <v>20.468</v>
      </c>
      <c r="I7" s="23">
        <v>166.690002</v>
      </c>
      <c r="J7" s="23">
        <v>205.539993</v>
      </c>
      <c r="K7" s="24">
        <v>57.261185</v>
      </c>
      <c r="M7" s="31">
        <f t="shared" ref="M7:V7" si="13">B7/B6-1</f>
        <v>0.05515397107</v>
      </c>
      <c r="N7" s="32">
        <f t="shared" si="13"/>
        <v>0.02815790854</v>
      </c>
      <c r="O7" s="32">
        <f t="shared" si="13"/>
        <v>0.1443170978</v>
      </c>
      <c r="P7" s="32">
        <f t="shared" si="13"/>
        <v>0.07677882645</v>
      </c>
      <c r="Q7" s="32">
        <f t="shared" si="13"/>
        <v>0.07744788169</v>
      </c>
      <c r="R7" s="32">
        <f t="shared" si="13"/>
        <v>0.07798306463</v>
      </c>
      <c r="S7" s="32">
        <f t="shared" si="13"/>
        <v>-0.07746391459</v>
      </c>
      <c r="T7" s="32">
        <f t="shared" si="13"/>
        <v>0.271569205</v>
      </c>
      <c r="U7" s="32">
        <f t="shared" si="13"/>
        <v>0.006660789728</v>
      </c>
      <c r="V7" s="32">
        <f t="shared" si="13"/>
        <v>0.07464402496</v>
      </c>
      <c r="W7" s="33">
        <f>'T-bill'!B96</f>
        <v>0.026</v>
      </c>
      <c r="Y7" s="31">
        <f t="shared" si="3"/>
        <v>0.02915397107</v>
      </c>
      <c r="Z7" s="32">
        <f t="shared" si="4"/>
        <v>0.002157908545</v>
      </c>
      <c r="AA7" s="32">
        <f t="shared" si="5"/>
        <v>0.1183170978</v>
      </c>
      <c r="AB7" s="32">
        <f t="shared" si="6"/>
        <v>0.05077882645</v>
      </c>
      <c r="AC7" s="32">
        <f t="shared" si="7"/>
        <v>0.05144788169</v>
      </c>
      <c r="AD7" s="32">
        <f t="shared" si="8"/>
        <v>0.05198306463</v>
      </c>
      <c r="AE7" s="32">
        <f t="shared" si="9"/>
        <v>-0.1034639146</v>
      </c>
      <c r="AF7" s="32">
        <f t="shared" si="10"/>
        <v>0.245569205</v>
      </c>
      <c r="AG7" s="32">
        <f t="shared" si="11"/>
        <v>-0.01933921027</v>
      </c>
      <c r="AH7" s="34">
        <f t="shared" si="12"/>
        <v>0.04864402496</v>
      </c>
    </row>
    <row r="8">
      <c r="A8" s="21">
        <v>43497.0</v>
      </c>
      <c r="B8" s="22">
        <v>41.602551</v>
      </c>
      <c r="C8" s="23">
        <v>106.599297</v>
      </c>
      <c r="D8" s="23">
        <v>81.991501</v>
      </c>
      <c r="E8" s="23">
        <v>38.26881</v>
      </c>
      <c r="F8" s="23">
        <v>56.327499</v>
      </c>
      <c r="G8" s="23">
        <v>55.995998</v>
      </c>
      <c r="H8" s="23">
        <v>21.325333</v>
      </c>
      <c r="I8" s="23">
        <v>161.449997</v>
      </c>
      <c r="J8" s="23">
        <v>201.300003</v>
      </c>
      <c r="K8" s="24">
        <v>61.754261</v>
      </c>
      <c r="M8" s="31">
        <f t="shared" ref="M8:V8" si="14">B8/B7-1</f>
        <v>0.040314881</v>
      </c>
      <c r="N8" s="32">
        <f t="shared" si="14"/>
        <v>0.07277606872</v>
      </c>
      <c r="O8" s="32">
        <f t="shared" si="14"/>
        <v>-0.04590598819</v>
      </c>
      <c r="P8" s="32">
        <f t="shared" si="14"/>
        <v>0.07311310173</v>
      </c>
      <c r="Q8" s="32">
        <f t="shared" si="14"/>
        <v>0.0005862206996</v>
      </c>
      <c r="R8" s="32">
        <f t="shared" si="14"/>
        <v>0.003179895497</v>
      </c>
      <c r="S8" s="32">
        <f t="shared" si="14"/>
        <v>0.04188650577</v>
      </c>
      <c r="T8" s="32">
        <f t="shared" si="14"/>
        <v>-0.03143562863</v>
      </c>
      <c r="U8" s="32">
        <f t="shared" si="14"/>
        <v>-0.02062854016</v>
      </c>
      <c r="V8" s="32">
        <f t="shared" si="14"/>
        <v>0.07846634679</v>
      </c>
      <c r="W8" s="33">
        <f>VLOOKUP(A8,'T-bill'!$A$12:$C$1316,2,FALSE)</f>
        <v>0.0256</v>
      </c>
      <c r="Y8" s="31">
        <f t="shared" si="3"/>
        <v>0.014714881</v>
      </c>
      <c r="Z8" s="32">
        <f t="shared" si="4"/>
        <v>0.04717606872</v>
      </c>
      <c r="AA8" s="32">
        <f t="shared" si="5"/>
        <v>-0.07150598819</v>
      </c>
      <c r="AB8" s="32">
        <f t="shared" si="6"/>
        <v>0.04751310173</v>
      </c>
      <c r="AC8" s="32">
        <f t="shared" si="7"/>
        <v>-0.0250137793</v>
      </c>
      <c r="AD8" s="32">
        <f t="shared" si="8"/>
        <v>-0.0224201045</v>
      </c>
      <c r="AE8" s="32">
        <f t="shared" si="9"/>
        <v>0.01628650577</v>
      </c>
      <c r="AF8" s="32">
        <f t="shared" si="10"/>
        <v>-0.05703562863</v>
      </c>
      <c r="AG8" s="32">
        <f t="shared" si="11"/>
        <v>-0.04622854016</v>
      </c>
      <c r="AH8" s="34">
        <f t="shared" si="12"/>
        <v>0.05286634679</v>
      </c>
    </row>
    <row r="9">
      <c r="A9" s="21">
        <v>43525.0</v>
      </c>
      <c r="B9" s="22">
        <v>45.834805</v>
      </c>
      <c r="C9" s="23">
        <v>112.702057</v>
      </c>
      <c r="D9" s="23">
        <v>89.037498</v>
      </c>
      <c r="E9" s="23">
        <v>44.591141</v>
      </c>
      <c r="F9" s="23">
        <v>58.844501</v>
      </c>
      <c r="G9" s="23">
        <v>58.665501</v>
      </c>
      <c r="H9" s="23">
        <v>18.657333</v>
      </c>
      <c r="I9" s="23">
        <v>166.690002</v>
      </c>
      <c r="J9" s="23">
        <v>200.889999</v>
      </c>
      <c r="K9" s="24">
        <v>63.838299</v>
      </c>
      <c r="M9" s="31">
        <f t="shared" ref="M9:V9" si="15">B9/B8-1</f>
        <v>0.1017306367</v>
      </c>
      <c r="N9" s="32">
        <f t="shared" si="15"/>
        <v>0.05724953327</v>
      </c>
      <c r="O9" s="32">
        <f t="shared" si="15"/>
        <v>0.0859356996</v>
      </c>
      <c r="P9" s="32">
        <f t="shared" si="15"/>
        <v>0.1652084557</v>
      </c>
      <c r="Q9" s="32">
        <f t="shared" si="15"/>
        <v>0.04468513683</v>
      </c>
      <c r="R9" s="32">
        <f t="shared" si="15"/>
        <v>0.04767310335</v>
      </c>
      <c r="S9" s="32">
        <f t="shared" si="15"/>
        <v>-0.125109418</v>
      </c>
      <c r="T9" s="32">
        <f t="shared" si="15"/>
        <v>0.03245590026</v>
      </c>
      <c r="U9" s="32">
        <f t="shared" si="15"/>
        <v>-0.002036780894</v>
      </c>
      <c r="V9" s="32">
        <f t="shared" si="15"/>
        <v>0.03374727454</v>
      </c>
      <c r="W9" s="33">
        <f>VLOOKUP(A9,'T-bill'!$A$12:$C$1316,2,FALSE)</f>
        <v>0.0255</v>
      </c>
      <c r="Y9" s="31">
        <f t="shared" si="3"/>
        <v>0.07623063666</v>
      </c>
      <c r="Z9" s="32">
        <f t="shared" si="4"/>
        <v>0.03174953327</v>
      </c>
      <c r="AA9" s="32">
        <f t="shared" si="5"/>
        <v>0.0604356996</v>
      </c>
      <c r="AB9" s="32">
        <f t="shared" si="6"/>
        <v>0.1397084557</v>
      </c>
      <c r="AC9" s="32">
        <f t="shared" si="7"/>
        <v>0.01918513683</v>
      </c>
      <c r="AD9" s="32">
        <f t="shared" si="8"/>
        <v>0.02217310335</v>
      </c>
      <c r="AE9" s="32">
        <f t="shared" si="9"/>
        <v>-0.150609418</v>
      </c>
      <c r="AF9" s="32">
        <f t="shared" si="10"/>
        <v>0.006955900262</v>
      </c>
      <c r="AG9" s="32">
        <f t="shared" si="11"/>
        <v>-0.02753678089</v>
      </c>
      <c r="AH9" s="34">
        <f t="shared" si="12"/>
        <v>0.00824727454</v>
      </c>
    </row>
    <row r="10">
      <c r="A10" s="21">
        <v>43556.0</v>
      </c>
      <c r="B10" s="22">
        <v>48.421532</v>
      </c>
      <c r="C10" s="23">
        <v>124.799828</v>
      </c>
      <c r="D10" s="23">
        <v>96.325996</v>
      </c>
      <c r="E10" s="23">
        <v>44.94875</v>
      </c>
      <c r="F10" s="23">
        <v>59.948002</v>
      </c>
      <c r="G10" s="23">
        <v>59.424</v>
      </c>
      <c r="H10" s="23">
        <v>15.912667</v>
      </c>
      <c r="I10" s="23">
        <v>193.399994</v>
      </c>
      <c r="J10" s="23">
        <v>216.710007</v>
      </c>
      <c r="K10" s="24">
        <v>63.427467</v>
      </c>
      <c r="M10" s="31">
        <f t="shared" ref="M10:V10" si="16">B10/B9-1</f>
        <v>0.0564358679</v>
      </c>
      <c r="N10" s="32">
        <f t="shared" si="16"/>
        <v>0.1073429476</v>
      </c>
      <c r="O10" s="32">
        <f t="shared" si="16"/>
        <v>0.08185874675</v>
      </c>
      <c r="P10" s="32">
        <f t="shared" si="16"/>
        <v>0.008019731991</v>
      </c>
      <c r="Q10" s="32">
        <f t="shared" si="16"/>
        <v>0.0187528313</v>
      </c>
      <c r="R10" s="32">
        <f t="shared" si="16"/>
        <v>0.01292921712</v>
      </c>
      <c r="S10" s="32">
        <f t="shared" si="16"/>
        <v>-0.1471092358</v>
      </c>
      <c r="T10" s="32">
        <f t="shared" si="16"/>
        <v>0.1602375168</v>
      </c>
      <c r="U10" s="32">
        <f t="shared" si="16"/>
        <v>0.07874960465</v>
      </c>
      <c r="V10" s="32">
        <f t="shared" si="16"/>
        <v>-0.006435509818</v>
      </c>
      <c r="W10" s="33">
        <f>VLOOKUP(A10,'T-bill'!$A$12:$C$1316,2,FALSE)</f>
        <v>0.0241</v>
      </c>
      <c r="Y10" s="31">
        <f t="shared" si="3"/>
        <v>0.0323358679</v>
      </c>
      <c r="Z10" s="32">
        <f t="shared" si="4"/>
        <v>0.08324294761</v>
      </c>
      <c r="AA10" s="32">
        <f t="shared" si="5"/>
        <v>0.05775874675</v>
      </c>
      <c r="AB10" s="32">
        <f t="shared" si="6"/>
        <v>-0.01608026801</v>
      </c>
      <c r="AC10" s="32">
        <f t="shared" si="7"/>
        <v>-0.005347168703</v>
      </c>
      <c r="AD10" s="32">
        <f t="shared" si="8"/>
        <v>-0.01117078288</v>
      </c>
      <c r="AE10" s="32">
        <f t="shared" si="9"/>
        <v>-0.1712092358</v>
      </c>
      <c r="AF10" s="32">
        <f t="shared" si="10"/>
        <v>0.1361375168</v>
      </c>
      <c r="AG10" s="32">
        <f t="shared" si="11"/>
        <v>0.05464960465</v>
      </c>
      <c r="AH10" s="34">
        <f t="shared" si="12"/>
        <v>-0.03053550982</v>
      </c>
    </row>
    <row r="11">
      <c r="A11" s="21">
        <v>43586.0</v>
      </c>
      <c r="B11" s="22">
        <v>42.24427</v>
      </c>
      <c r="C11" s="23">
        <v>118.187149</v>
      </c>
      <c r="D11" s="23">
        <v>88.753502</v>
      </c>
      <c r="E11" s="23">
        <v>33.639545</v>
      </c>
      <c r="F11" s="23">
        <v>55.325001</v>
      </c>
      <c r="G11" s="23">
        <v>55.181499</v>
      </c>
      <c r="H11" s="23">
        <v>12.344</v>
      </c>
      <c r="I11" s="23">
        <v>177.470001</v>
      </c>
      <c r="J11" s="23">
        <v>197.419998</v>
      </c>
      <c r="K11" s="24">
        <v>55.913815</v>
      </c>
      <c r="M11" s="31">
        <f t="shared" ref="M11:V11" si="17">B11/B10-1</f>
        <v>-0.1275726262</v>
      </c>
      <c r="N11" s="32">
        <f t="shared" si="17"/>
        <v>-0.05298628296</v>
      </c>
      <c r="O11" s="32">
        <f t="shared" si="17"/>
        <v>-0.07861319181</v>
      </c>
      <c r="P11" s="32">
        <f t="shared" si="17"/>
        <v>-0.2516022136</v>
      </c>
      <c r="Q11" s="32">
        <f t="shared" si="17"/>
        <v>-0.0771168487</v>
      </c>
      <c r="R11" s="32">
        <f t="shared" si="17"/>
        <v>-0.07139372981</v>
      </c>
      <c r="S11" s="32">
        <f t="shared" si="17"/>
        <v>-0.2242658003</v>
      </c>
      <c r="T11" s="32">
        <f t="shared" si="17"/>
        <v>-0.08236811528</v>
      </c>
      <c r="U11" s="32">
        <f t="shared" si="17"/>
        <v>-0.08901300529</v>
      </c>
      <c r="V11" s="32">
        <f t="shared" si="17"/>
        <v>-0.1184605401</v>
      </c>
      <c r="W11" s="33">
        <f>VLOOKUP(A11,'T-bill'!$A$12:$C$1316,2,FALSE)</f>
        <v>0.0239</v>
      </c>
      <c r="Y11" s="31">
        <f t="shared" si="3"/>
        <v>-0.1514726262</v>
      </c>
      <c r="Z11" s="32">
        <f t="shared" si="4"/>
        <v>-0.07688628296</v>
      </c>
      <c r="AA11" s="32">
        <f t="shared" si="5"/>
        <v>-0.1025131918</v>
      </c>
      <c r="AB11" s="32">
        <f t="shared" si="6"/>
        <v>-0.2755022136</v>
      </c>
      <c r="AC11" s="32">
        <f t="shared" si="7"/>
        <v>-0.1010168487</v>
      </c>
      <c r="AD11" s="32">
        <f t="shared" si="8"/>
        <v>-0.09529372981</v>
      </c>
      <c r="AE11" s="32">
        <f t="shared" si="9"/>
        <v>-0.2481658003</v>
      </c>
      <c r="AF11" s="32">
        <f t="shared" si="10"/>
        <v>-0.1062681153</v>
      </c>
      <c r="AG11" s="32">
        <f t="shared" si="11"/>
        <v>-0.1129130053</v>
      </c>
      <c r="AH11" s="34">
        <f t="shared" si="12"/>
        <v>-0.1423605401</v>
      </c>
    </row>
    <row r="12">
      <c r="A12" s="21">
        <v>43617.0</v>
      </c>
      <c r="B12" s="22">
        <v>47.941879</v>
      </c>
      <c r="C12" s="23">
        <v>128.484451</v>
      </c>
      <c r="D12" s="23">
        <v>94.681503</v>
      </c>
      <c r="E12" s="23">
        <v>40.8307</v>
      </c>
      <c r="F12" s="23">
        <v>54.139999</v>
      </c>
      <c r="G12" s="23">
        <v>54.045502</v>
      </c>
      <c r="H12" s="23">
        <v>14.897333</v>
      </c>
      <c r="I12" s="23">
        <v>193.0</v>
      </c>
      <c r="J12" s="23">
        <v>213.169998</v>
      </c>
      <c r="K12" s="24">
        <v>61.237648</v>
      </c>
      <c r="M12" s="31">
        <f t="shared" ref="M12:V12" si="18">B12/B11-1</f>
        <v>0.1348729425</v>
      </c>
      <c r="N12" s="32">
        <f t="shared" si="18"/>
        <v>0.08712708689</v>
      </c>
      <c r="O12" s="32">
        <f t="shared" si="18"/>
        <v>0.06679174192</v>
      </c>
      <c r="P12" s="32">
        <f t="shared" si="18"/>
        <v>0.2137708759</v>
      </c>
      <c r="Q12" s="32">
        <f t="shared" si="18"/>
        <v>-0.02141892415</v>
      </c>
      <c r="R12" s="32">
        <f t="shared" si="18"/>
        <v>-0.02058655565</v>
      </c>
      <c r="S12" s="32">
        <f t="shared" si="18"/>
        <v>0.2068481043</v>
      </c>
      <c r="T12" s="32">
        <f t="shared" si="18"/>
        <v>0.08750774166</v>
      </c>
      <c r="U12" s="32">
        <f t="shared" si="18"/>
        <v>0.07977915186</v>
      </c>
      <c r="V12" s="32">
        <f t="shared" si="18"/>
        <v>0.09521498399</v>
      </c>
      <c r="W12" s="33">
        <f>'T-bill'!B204</f>
        <v>0.0211</v>
      </c>
      <c r="Y12" s="31">
        <f t="shared" si="3"/>
        <v>0.1137729425</v>
      </c>
      <c r="Z12" s="32">
        <f t="shared" si="4"/>
        <v>0.06602708689</v>
      </c>
      <c r="AA12" s="32">
        <f t="shared" si="5"/>
        <v>0.04569174192</v>
      </c>
      <c r="AB12" s="32">
        <f t="shared" si="6"/>
        <v>0.1926708759</v>
      </c>
      <c r="AC12" s="32">
        <f t="shared" si="7"/>
        <v>-0.04251892415</v>
      </c>
      <c r="AD12" s="32">
        <f t="shared" si="8"/>
        <v>-0.04168655565</v>
      </c>
      <c r="AE12" s="32">
        <f t="shared" si="9"/>
        <v>0.1857481043</v>
      </c>
      <c r="AF12" s="32">
        <f t="shared" si="10"/>
        <v>0.06640774166</v>
      </c>
      <c r="AG12" s="32">
        <f t="shared" si="11"/>
        <v>0.05867915186</v>
      </c>
      <c r="AH12" s="34">
        <f t="shared" si="12"/>
        <v>0.07411498399</v>
      </c>
    </row>
    <row r="13">
      <c r="A13" s="21">
        <v>43647.0</v>
      </c>
      <c r="B13" s="22">
        <v>51.60437</v>
      </c>
      <c r="C13" s="23">
        <v>130.700012</v>
      </c>
      <c r="D13" s="23">
        <v>93.338997</v>
      </c>
      <c r="E13" s="23">
        <v>41.947006</v>
      </c>
      <c r="F13" s="23">
        <v>60.91</v>
      </c>
      <c r="G13" s="23">
        <v>60.834</v>
      </c>
      <c r="H13" s="23">
        <v>16.107332</v>
      </c>
      <c r="I13" s="23">
        <v>194.229996</v>
      </c>
      <c r="J13" s="23">
        <v>205.429993</v>
      </c>
      <c r="K13" s="24">
        <v>59.423611</v>
      </c>
      <c r="M13" s="31">
        <f t="shared" ref="M13:V13" si="19">B13/B12-1</f>
        <v>0.07639439831</v>
      </c>
      <c r="N13" s="32">
        <f t="shared" si="19"/>
        <v>0.01724380641</v>
      </c>
      <c r="O13" s="32">
        <f t="shared" si="19"/>
        <v>-0.01417917922</v>
      </c>
      <c r="P13" s="32">
        <f t="shared" si="19"/>
        <v>0.02733986927</v>
      </c>
      <c r="Q13" s="32">
        <f t="shared" si="19"/>
        <v>0.1250461974</v>
      </c>
      <c r="R13" s="32">
        <f t="shared" si="19"/>
        <v>0.1256070857</v>
      </c>
      <c r="S13" s="32">
        <f t="shared" si="19"/>
        <v>0.08122252486</v>
      </c>
      <c r="T13" s="32">
        <f t="shared" si="19"/>
        <v>0.006373036269</v>
      </c>
      <c r="U13" s="32">
        <f t="shared" si="19"/>
        <v>-0.03630907291</v>
      </c>
      <c r="V13" s="32">
        <f t="shared" si="19"/>
        <v>-0.02962290452</v>
      </c>
      <c r="W13" s="33">
        <f>VLOOKUP(A13,'T-bill'!$A$12:$C$1316,2,FALSE)</f>
        <v>0.0194</v>
      </c>
      <c r="Y13" s="31">
        <f t="shared" si="3"/>
        <v>0.05699439831</v>
      </c>
      <c r="Z13" s="32">
        <f t="shared" si="4"/>
        <v>-0.002156193588</v>
      </c>
      <c r="AA13" s="32">
        <f t="shared" si="5"/>
        <v>-0.03357917922</v>
      </c>
      <c r="AB13" s="32">
        <f t="shared" si="6"/>
        <v>0.007939869265</v>
      </c>
      <c r="AC13" s="32">
        <f t="shared" si="7"/>
        <v>0.1056461974</v>
      </c>
      <c r="AD13" s="32">
        <f t="shared" si="8"/>
        <v>0.1062070857</v>
      </c>
      <c r="AE13" s="32">
        <f t="shared" si="9"/>
        <v>0.06182252486</v>
      </c>
      <c r="AF13" s="32">
        <f t="shared" si="10"/>
        <v>-0.01302696373</v>
      </c>
      <c r="AG13" s="32">
        <f t="shared" si="11"/>
        <v>-0.05570907291</v>
      </c>
      <c r="AH13" s="34">
        <f t="shared" si="12"/>
        <v>-0.04902290452</v>
      </c>
    </row>
    <row r="14">
      <c r="A14" s="21">
        <v>43678.0</v>
      </c>
      <c r="B14" s="22">
        <v>50.562786</v>
      </c>
      <c r="C14" s="23">
        <v>132.225037</v>
      </c>
      <c r="D14" s="23">
        <v>88.814499</v>
      </c>
      <c r="E14" s="23">
        <v>41.646179</v>
      </c>
      <c r="F14" s="23">
        <v>59.526501</v>
      </c>
      <c r="G14" s="23">
        <v>59.404999</v>
      </c>
      <c r="H14" s="23">
        <v>15.040667</v>
      </c>
      <c r="I14" s="23">
        <v>185.669998</v>
      </c>
      <c r="J14" s="23">
        <v>203.410004</v>
      </c>
      <c r="K14" s="24">
        <v>54.724712</v>
      </c>
      <c r="M14" s="31">
        <f t="shared" ref="M14:V14" si="20">B14/B13-1</f>
        <v>-0.02018402705</v>
      </c>
      <c r="N14" s="32">
        <f t="shared" si="20"/>
        <v>0.01166813206</v>
      </c>
      <c r="O14" s="32">
        <f t="shared" si="20"/>
        <v>-0.04847382279</v>
      </c>
      <c r="P14" s="32">
        <f t="shared" si="20"/>
        <v>-0.007171596466</v>
      </c>
      <c r="Q14" s="32">
        <f t="shared" si="20"/>
        <v>-0.02271382367</v>
      </c>
      <c r="R14" s="32">
        <f t="shared" si="20"/>
        <v>-0.02349016997</v>
      </c>
      <c r="S14" s="32">
        <f t="shared" si="20"/>
        <v>-0.06622232658</v>
      </c>
      <c r="T14" s="32">
        <f t="shared" si="20"/>
        <v>-0.04407145228</v>
      </c>
      <c r="U14" s="32">
        <f t="shared" si="20"/>
        <v>-0.009832979939</v>
      </c>
      <c r="V14" s="32">
        <f t="shared" si="20"/>
        <v>-0.07907461228</v>
      </c>
      <c r="W14" s="33">
        <f>VLOOKUP(A14,'T-bill'!$A$12:$C$1316,2,FALSE)</f>
        <v>0.0188</v>
      </c>
      <c r="Y14" s="31">
        <f t="shared" si="3"/>
        <v>-0.03898402705</v>
      </c>
      <c r="Z14" s="32">
        <f t="shared" si="4"/>
        <v>-0.007131867942</v>
      </c>
      <c r="AA14" s="32">
        <f t="shared" si="5"/>
        <v>-0.06727382279</v>
      </c>
      <c r="AB14" s="32">
        <f t="shared" si="6"/>
        <v>-0.02597159647</v>
      </c>
      <c r="AC14" s="32">
        <f t="shared" si="7"/>
        <v>-0.04151382367</v>
      </c>
      <c r="AD14" s="32">
        <f t="shared" si="8"/>
        <v>-0.04229016997</v>
      </c>
      <c r="AE14" s="32">
        <f t="shared" si="9"/>
        <v>-0.08502232658</v>
      </c>
      <c r="AF14" s="32">
        <f t="shared" si="10"/>
        <v>-0.06287145228</v>
      </c>
      <c r="AG14" s="32">
        <f t="shared" si="11"/>
        <v>-0.02863297994</v>
      </c>
      <c r="AH14" s="34">
        <f t="shared" si="12"/>
        <v>-0.09787461228</v>
      </c>
    </row>
    <row r="15">
      <c r="A15" s="21">
        <v>43709.0</v>
      </c>
      <c r="B15" s="22">
        <v>54.458046</v>
      </c>
      <c r="C15" s="23">
        <v>133.79126</v>
      </c>
      <c r="D15" s="23">
        <v>86.795502</v>
      </c>
      <c r="E15" s="23">
        <v>43.319962</v>
      </c>
      <c r="F15" s="23">
        <v>61.056999</v>
      </c>
      <c r="G15" s="23">
        <v>60.950001</v>
      </c>
      <c r="H15" s="23">
        <v>16.058001</v>
      </c>
      <c r="I15" s="23">
        <v>178.080002</v>
      </c>
      <c r="J15" s="23">
        <v>208.020004</v>
      </c>
      <c r="K15" s="24">
        <v>57.128471</v>
      </c>
      <c r="M15" s="31">
        <f t="shared" ref="M15:V15" si="21">B15/B14-1</f>
        <v>0.07703808093</v>
      </c>
      <c r="N15" s="32">
        <f t="shared" si="21"/>
        <v>0.01184513187</v>
      </c>
      <c r="O15" s="32">
        <f t="shared" si="21"/>
        <v>-0.02273274097</v>
      </c>
      <c r="P15" s="32">
        <f t="shared" si="21"/>
        <v>0.04019055386</v>
      </c>
      <c r="Q15" s="32">
        <f t="shared" si="21"/>
        <v>0.02571120382</v>
      </c>
      <c r="R15" s="32">
        <f t="shared" si="21"/>
        <v>0.0260079459</v>
      </c>
      <c r="S15" s="32">
        <f t="shared" si="21"/>
        <v>0.06763888862</v>
      </c>
      <c r="T15" s="32">
        <f t="shared" si="21"/>
        <v>-0.04087895773</v>
      </c>
      <c r="U15" s="32">
        <f t="shared" si="21"/>
        <v>0.02266358542</v>
      </c>
      <c r="V15" s="32">
        <f t="shared" si="21"/>
        <v>0.04392456191</v>
      </c>
      <c r="W15" s="33">
        <f>'T-bill'!B270</f>
        <v>0.0172</v>
      </c>
      <c r="Y15" s="31">
        <f t="shared" si="3"/>
        <v>0.05983808093</v>
      </c>
      <c r="Z15" s="32">
        <f t="shared" si="4"/>
        <v>-0.005354868128</v>
      </c>
      <c r="AA15" s="32">
        <f t="shared" si="5"/>
        <v>-0.03993274097</v>
      </c>
      <c r="AB15" s="32">
        <f t="shared" si="6"/>
        <v>0.02299055386</v>
      </c>
      <c r="AC15" s="32">
        <f t="shared" si="7"/>
        <v>0.008511203822</v>
      </c>
      <c r="AD15" s="32">
        <f t="shared" si="8"/>
        <v>0.008807945897</v>
      </c>
      <c r="AE15" s="32">
        <f t="shared" si="9"/>
        <v>0.05043888862</v>
      </c>
      <c r="AF15" s="32">
        <f t="shared" si="10"/>
        <v>-0.05807895773</v>
      </c>
      <c r="AG15" s="32">
        <f t="shared" si="11"/>
        <v>0.005463585415</v>
      </c>
      <c r="AH15" s="34">
        <f t="shared" si="12"/>
        <v>0.02672456191</v>
      </c>
    </row>
    <row r="16">
      <c r="A16" s="21">
        <v>43739.0</v>
      </c>
      <c r="B16" s="22">
        <v>60.485722</v>
      </c>
      <c r="C16" s="23">
        <v>137.967712</v>
      </c>
      <c r="D16" s="23">
        <v>88.833</v>
      </c>
      <c r="E16" s="23">
        <v>50.026875</v>
      </c>
      <c r="F16" s="23">
        <v>62.939999</v>
      </c>
      <c r="G16" s="23">
        <v>63.005501</v>
      </c>
      <c r="H16" s="23">
        <v>20.994667</v>
      </c>
      <c r="I16" s="23">
        <v>191.649994</v>
      </c>
      <c r="J16" s="23">
        <v>212.580002</v>
      </c>
      <c r="K16" s="24">
        <v>54.668896</v>
      </c>
      <c r="M16" s="31">
        <f t="shared" ref="M16:V16" si="22">B16/B15-1</f>
        <v>0.1106847646</v>
      </c>
      <c r="N16" s="32">
        <f t="shared" si="22"/>
        <v>0.03121617959</v>
      </c>
      <c r="O16" s="32">
        <f t="shared" si="22"/>
        <v>0.02347469573</v>
      </c>
      <c r="P16" s="32">
        <f t="shared" si="22"/>
        <v>0.1548226889</v>
      </c>
      <c r="Q16" s="32">
        <f t="shared" si="22"/>
        <v>0.03084003523</v>
      </c>
      <c r="R16" s="32">
        <f t="shared" si="22"/>
        <v>0.03372436368</v>
      </c>
      <c r="S16" s="32">
        <f t="shared" si="22"/>
        <v>0.3074271823</v>
      </c>
      <c r="T16" s="32">
        <f t="shared" si="22"/>
        <v>0.07620166132</v>
      </c>
      <c r="U16" s="32">
        <f t="shared" si="22"/>
        <v>0.0219209591</v>
      </c>
      <c r="V16" s="32">
        <f t="shared" si="22"/>
        <v>-0.04305340152</v>
      </c>
      <c r="W16" s="33">
        <f>VLOOKUP(A16,'T-bill'!$A$12:$C$1316,2,FALSE)</f>
        <v>0.0173</v>
      </c>
      <c r="Y16" s="31">
        <f t="shared" si="3"/>
        <v>0.09338476456</v>
      </c>
      <c r="Z16" s="32">
        <f t="shared" si="4"/>
        <v>0.01391617959</v>
      </c>
      <c r="AA16" s="32">
        <f t="shared" si="5"/>
        <v>0.006174695728</v>
      </c>
      <c r="AB16" s="32">
        <f t="shared" si="6"/>
        <v>0.1375226889</v>
      </c>
      <c r="AC16" s="32">
        <f t="shared" si="7"/>
        <v>0.01354003523</v>
      </c>
      <c r="AD16" s="32">
        <f t="shared" si="8"/>
        <v>0.01642436368</v>
      </c>
      <c r="AE16" s="32">
        <f t="shared" si="9"/>
        <v>0.2901271823</v>
      </c>
      <c r="AF16" s="32">
        <f t="shared" si="10"/>
        <v>0.05890166132</v>
      </c>
      <c r="AG16" s="32">
        <f t="shared" si="11"/>
        <v>0.004620959102</v>
      </c>
      <c r="AH16" s="34">
        <f t="shared" si="12"/>
        <v>-0.06035340152</v>
      </c>
    </row>
    <row r="17">
      <c r="A17" s="21">
        <v>43770.0</v>
      </c>
      <c r="B17" s="22">
        <v>64.981544</v>
      </c>
      <c r="C17" s="23">
        <v>145.675873</v>
      </c>
      <c r="D17" s="23">
        <v>90.040001</v>
      </c>
      <c r="E17" s="23">
        <v>53.939034</v>
      </c>
      <c r="F17" s="23">
        <v>65.204498</v>
      </c>
      <c r="G17" s="23">
        <v>65.248001</v>
      </c>
      <c r="H17" s="23">
        <v>21.996</v>
      </c>
      <c r="I17" s="23">
        <v>201.639999</v>
      </c>
      <c r="J17" s="23">
        <v>220.300003</v>
      </c>
      <c r="K17" s="24">
        <v>55.121975</v>
      </c>
      <c r="M17" s="31">
        <f t="shared" ref="M17:V17" si="23">B17/B16-1</f>
        <v>0.074328649</v>
      </c>
      <c r="N17" s="32">
        <f t="shared" si="23"/>
        <v>0.05586931093</v>
      </c>
      <c r="O17" s="32">
        <f t="shared" si="23"/>
        <v>0.01358730427</v>
      </c>
      <c r="P17" s="32">
        <f t="shared" si="23"/>
        <v>0.07820114688</v>
      </c>
      <c r="Q17" s="32">
        <f t="shared" si="23"/>
        <v>0.03597869457</v>
      </c>
      <c r="R17" s="32">
        <f t="shared" si="23"/>
        <v>0.03559213028</v>
      </c>
      <c r="S17" s="32">
        <f t="shared" si="23"/>
        <v>0.04769463598</v>
      </c>
      <c r="T17" s="32">
        <f t="shared" si="23"/>
        <v>0.05212629957</v>
      </c>
      <c r="U17" s="32">
        <f t="shared" si="23"/>
        <v>0.03631574432</v>
      </c>
      <c r="V17" s="32">
        <f t="shared" si="23"/>
        <v>0.008287692512</v>
      </c>
      <c r="W17" s="33">
        <f>VLOOKUP(A17,'T-bill'!$A$12:$C$1316,2,FALSE)</f>
        <v>0.0153</v>
      </c>
      <c r="Y17" s="31">
        <f t="shared" si="3"/>
        <v>0.059028649</v>
      </c>
      <c r="Z17" s="32">
        <f t="shared" si="4"/>
        <v>0.04056931093</v>
      </c>
      <c r="AA17" s="32">
        <f t="shared" si="5"/>
        <v>-0.001712695732</v>
      </c>
      <c r="AB17" s="32">
        <f t="shared" si="6"/>
        <v>0.06290114688</v>
      </c>
      <c r="AC17" s="32">
        <f t="shared" si="7"/>
        <v>0.02067869457</v>
      </c>
      <c r="AD17" s="32">
        <f t="shared" si="8"/>
        <v>0.02029213028</v>
      </c>
      <c r="AE17" s="32">
        <f t="shared" si="9"/>
        <v>0.03239463598</v>
      </c>
      <c r="AF17" s="32">
        <f t="shared" si="10"/>
        <v>0.03682629957</v>
      </c>
      <c r="AG17" s="32">
        <f t="shared" si="11"/>
        <v>0.02101574432</v>
      </c>
      <c r="AH17" s="34">
        <f t="shared" si="12"/>
        <v>-0.007012307488</v>
      </c>
    </row>
    <row r="18">
      <c r="A18" s="21">
        <v>43800.0</v>
      </c>
      <c r="B18" s="22">
        <v>71.615028</v>
      </c>
      <c r="C18" s="23">
        <v>152.274124</v>
      </c>
      <c r="D18" s="23">
        <v>92.391998</v>
      </c>
      <c r="E18" s="23">
        <v>58.601185</v>
      </c>
      <c r="F18" s="23">
        <v>66.969498</v>
      </c>
      <c r="G18" s="23">
        <v>66.850998</v>
      </c>
      <c r="H18" s="23">
        <v>27.888666</v>
      </c>
      <c r="I18" s="23">
        <v>205.25</v>
      </c>
      <c r="J18" s="23">
        <v>226.5</v>
      </c>
      <c r="K18" s="24">
        <v>57.137802</v>
      </c>
      <c r="M18" s="31">
        <f t="shared" ref="M18:V18" si="24">B18/B17-1</f>
        <v>0.1020825852</v>
      </c>
      <c r="N18" s="32">
        <f t="shared" si="24"/>
        <v>0.04529405497</v>
      </c>
      <c r="O18" s="32">
        <f t="shared" si="24"/>
        <v>0.02612169007</v>
      </c>
      <c r="P18" s="32">
        <f t="shared" si="24"/>
        <v>0.08643371329</v>
      </c>
      <c r="Q18" s="32">
        <f t="shared" si="24"/>
        <v>0.02706868474</v>
      </c>
      <c r="R18" s="32">
        <f t="shared" si="24"/>
        <v>0.02456775649</v>
      </c>
      <c r="S18" s="32">
        <f t="shared" si="24"/>
        <v>0.2678971631</v>
      </c>
      <c r="T18" s="32">
        <f t="shared" si="24"/>
        <v>0.01790319886</v>
      </c>
      <c r="U18" s="32">
        <f t="shared" si="24"/>
        <v>0.02814342676</v>
      </c>
      <c r="V18" s="32">
        <f t="shared" si="24"/>
        <v>0.03657029705</v>
      </c>
      <c r="W18" s="33">
        <f>'T-bill'!B334</f>
        <v>0.016</v>
      </c>
      <c r="Y18" s="31">
        <f t="shared" si="3"/>
        <v>0.08608258517</v>
      </c>
      <c r="Z18" s="32">
        <f t="shared" si="4"/>
        <v>0.02929405497</v>
      </c>
      <c r="AA18" s="32">
        <f t="shared" si="5"/>
        <v>0.01012169007</v>
      </c>
      <c r="AB18" s="32">
        <f t="shared" si="6"/>
        <v>0.07043371329</v>
      </c>
      <c r="AC18" s="32">
        <f t="shared" si="7"/>
        <v>0.01106868474</v>
      </c>
      <c r="AD18" s="32">
        <f t="shared" si="8"/>
        <v>0.00856775649</v>
      </c>
      <c r="AE18" s="32">
        <f t="shared" si="9"/>
        <v>0.2518971631</v>
      </c>
      <c r="AF18" s="32">
        <f t="shared" si="10"/>
        <v>0.001903198859</v>
      </c>
      <c r="AG18" s="32">
        <f t="shared" si="11"/>
        <v>0.01214342676</v>
      </c>
      <c r="AH18" s="34">
        <f t="shared" si="12"/>
        <v>0.02057029705</v>
      </c>
    </row>
    <row r="19">
      <c r="A19" s="21">
        <v>43831.0</v>
      </c>
      <c r="B19" s="22">
        <v>75.482964</v>
      </c>
      <c r="C19" s="23">
        <v>164.373032</v>
      </c>
      <c r="D19" s="23">
        <v>100.435997</v>
      </c>
      <c r="E19" s="23">
        <v>58.882607</v>
      </c>
      <c r="F19" s="23">
        <v>71.639</v>
      </c>
      <c r="G19" s="23">
        <v>71.711502</v>
      </c>
      <c r="H19" s="23">
        <v>43.371334</v>
      </c>
      <c r="I19" s="23">
        <v>201.910004</v>
      </c>
      <c r="J19" s="23">
        <v>224.429993</v>
      </c>
      <c r="K19" s="24">
        <v>50.865582</v>
      </c>
      <c r="M19" s="31">
        <f t="shared" ref="M19:V19" si="25">B19/B18-1</f>
        <v>0.05401011642</v>
      </c>
      <c r="N19" s="32">
        <f t="shared" si="25"/>
        <v>0.07945478642</v>
      </c>
      <c r="O19" s="32">
        <f t="shared" si="25"/>
        <v>0.08706380611</v>
      </c>
      <c r="P19" s="32">
        <f t="shared" si="25"/>
        <v>0.004802326096</v>
      </c>
      <c r="Q19" s="32">
        <f t="shared" si="25"/>
        <v>0.06972580263</v>
      </c>
      <c r="R19" s="32">
        <f t="shared" si="25"/>
        <v>0.07270652863</v>
      </c>
      <c r="S19" s="32">
        <f t="shared" si="25"/>
        <v>0.5551598632</v>
      </c>
      <c r="T19" s="32">
        <f t="shared" si="25"/>
        <v>-0.01627281851</v>
      </c>
      <c r="U19" s="32">
        <f t="shared" si="25"/>
        <v>-0.009139103753</v>
      </c>
      <c r="V19" s="32">
        <f t="shared" si="25"/>
        <v>-0.1097735611</v>
      </c>
      <c r="W19" s="33">
        <f>'T-bill'!B357</f>
        <v>0.0156</v>
      </c>
      <c r="Y19" s="31">
        <f t="shared" si="3"/>
        <v>0.03841011642</v>
      </c>
      <c r="Z19" s="32">
        <f t="shared" si="4"/>
        <v>0.06385478642</v>
      </c>
      <c r="AA19" s="32">
        <f t="shared" si="5"/>
        <v>0.07146380611</v>
      </c>
      <c r="AB19" s="32">
        <f t="shared" si="6"/>
        <v>-0.0107976739</v>
      </c>
      <c r="AC19" s="32">
        <f t="shared" si="7"/>
        <v>0.05412580263</v>
      </c>
      <c r="AD19" s="32">
        <f t="shared" si="8"/>
        <v>0.05710652863</v>
      </c>
      <c r="AE19" s="32">
        <f t="shared" si="9"/>
        <v>0.5395598632</v>
      </c>
      <c r="AF19" s="32">
        <f t="shared" si="10"/>
        <v>-0.03187281851</v>
      </c>
      <c r="AG19" s="32">
        <f t="shared" si="11"/>
        <v>-0.02473910375</v>
      </c>
      <c r="AH19" s="34">
        <f t="shared" si="12"/>
        <v>-0.1253735611</v>
      </c>
    </row>
    <row r="20">
      <c r="A20" s="21">
        <v>43862.0</v>
      </c>
      <c r="B20" s="22">
        <v>66.666733</v>
      </c>
      <c r="C20" s="23">
        <v>156.435837</v>
      </c>
      <c r="D20" s="23">
        <v>94.1875</v>
      </c>
      <c r="E20" s="23">
        <v>67.260612</v>
      </c>
      <c r="F20" s="23">
        <v>66.962502</v>
      </c>
      <c r="G20" s="23">
        <v>66.966499</v>
      </c>
      <c r="H20" s="23">
        <v>44.532665</v>
      </c>
      <c r="I20" s="23">
        <v>192.470001</v>
      </c>
      <c r="J20" s="23">
        <v>206.339996</v>
      </c>
      <c r="K20" s="24">
        <v>42.120495</v>
      </c>
      <c r="M20" s="31">
        <f t="shared" ref="M20:V20" si="26">B20/B19-1</f>
        <v>-0.116797626</v>
      </c>
      <c r="N20" s="32">
        <f t="shared" si="26"/>
        <v>-0.048287696</v>
      </c>
      <c r="O20" s="32">
        <f t="shared" si="26"/>
        <v>-0.06221372005</v>
      </c>
      <c r="P20" s="32">
        <f t="shared" si="26"/>
        <v>0.1422831873</v>
      </c>
      <c r="Q20" s="32">
        <f t="shared" si="26"/>
        <v>-0.06527866106</v>
      </c>
      <c r="R20" s="32">
        <f t="shared" si="26"/>
        <v>-0.0661679489</v>
      </c>
      <c r="S20" s="32">
        <f t="shared" si="26"/>
        <v>0.02677646484</v>
      </c>
      <c r="T20" s="32">
        <f t="shared" si="26"/>
        <v>-0.04675351797</v>
      </c>
      <c r="U20" s="32">
        <f t="shared" si="26"/>
        <v>-0.08060418645</v>
      </c>
      <c r="V20" s="32">
        <f t="shared" si="26"/>
        <v>-0.1719254289</v>
      </c>
      <c r="W20" s="33">
        <f>'T-bill'!B379</f>
        <v>0.0146</v>
      </c>
      <c r="Y20" s="31">
        <f t="shared" si="3"/>
        <v>-0.131397626</v>
      </c>
      <c r="Z20" s="32">
        <f t="shared" si="4"/>
        <v>-0.062887696</v>
      </c>
      <c r="AA20" s="32">
        <f t="shared" si="5"/>
        <v>-0.07681372005</v>
      </c>
      <c r="AB20" s="32">
        <f t="shared" si="6"/>
        <v>0.1276831873</v>
      </c>
      <c r="AC20" s="32">
        <f t="shared" si="7"/>
        <v>-0.07987866106</v>
      </c>
      <c r="AD20" s="32">
        <f t="shared" si="8"/>
        <v>-0.0807679489</v>
      </c>
      <c r="AE20" s="32">
        <f t="shared" si="9"/>
        <v>0.01217646484</v>
      </c>
      <c r="AF20" s="32">
        <f t="shared" si="10"/>
        <v>-0.06135351797</v>
      </c>
      <c r="AG20" s="32">
        <f t="shared" si="11"/>
        <v>-0.09520418645</v>
      </c>
      <c r="AH20" s="34">
        <f t="shared" si="12"/>
        <v>-0.1865254289</v>
      </c>
    </row>
    <row r="21">
      <c r="A21" s="21">
        <v>43891.0</v>
      </c>
      <c r="B21" s="22">
        <v>62.163143</v>
      </c>
      <c r="C21" s="23">
        <v>152.699738</v>
      </c>
      <c r="D21" s="23">
        <v>97.486</v>
      </c>
      <c r="E21" s="23">
        <v>65.688522</v>
      </c>
      <c r="F21" s="23">
        <v>58.0975</v>
      </c>
      <c r="G21" s="23">
        <v>58.140499</v>
      </c>
      <c r="H21" s="23">
        <v>34.933334</v>
      </c>
      <c r="I21" s="23">
        <v>166.800003</v>
      </c>
      <c r="J21" s="23">
        <v>182.830002</v>
      </c>
      <c r="K21" s="24">
        <v>31.537249</v>
      </c>
      <c r="M21" s="31">
        <f t="shared" ref="M21:V21" si="27">B21/B20-1</f>
        <v>-0.06755378278</v>
      </c>
      <c r="N21" s="32">
        <f t="shared" si="27"/>
        <v>-0.02388262863</v>
      </c>
      <c r="O21" s="32">
        <f t="shared" si="27"/>
        <v>0.03502057067</v>
      </c>
      <c r="P21" s="32">
        <f t="shared" si="27"/>
        <v>-0.02337311471</v>
      </c>
      <c r="Q21" s="32">
        <f t="shared" si="27"/>
        <v>-0.1323875562</v>
      </c>
      <c r="R21" s="32">
        <f t="shared" si="27"/>
        <v>-0.1317972439</v>
      </c>
      <c r="S21" s="32">
        <f t="shared" si="27"/>
        <v>-0.2155570748</v>
      </c>
      <c r="T21" s="32">
        <f t="shared" si="27"/>
        <v>-0.1333714234</v>
      </c>
      <c r="U21" s="32">
        <f t="shared" si="27"/>
        <v>-0.1139381334</v>
      </c>
      <c r="V21" s="32">
        <f t="shared" si="27"/>
        <v>-0.2512611972</v>
      </c>
      <c r="W21" s="33">
        <f>'T-bill'!B399</f>
        <v>0.0089</v>
      </c>
      <c r="Y21" s="31">
        <f t="shared" si="3"/>
        <v>-0.07645378278</v>
      </c>
      <c r="Z21" s="32">
        <f t="shared" si="4"/>
        <v>-0.03278262863</v>
      </c>
      <c r="AA21" s="32">
        <f t="shared" si="5"/>
        <v>0.02612057067</v>
      </c>
      <c r="AB21" s="32">
        <f t="shared" si="6"/>
        <v>-0.03227311471</v>
      </c>
      <c r="AC21" s="32">
        <f t="shared" si="7"/>
        <v>-0.1412875562</v>
      </c>
      <c r="AD21" s="32">
        <f t="shared" si="8"/>
        <v>-0.1406972439</v>
      </c>
      <c r="AE21" s="32">
        <f t="shared" si="9"/>
        <v>-0.2244570748</v>
      </c>
      <c r="AF21" s="32">
        <f t="shared" si="10"/>
        <v>-0.1422714234</v>
      </c>
      <c r="AG21" s="32">
        <f t="shared" si="11"/>
        <v>-0.1228381334</v>
      </c>
      <c r="AH21" s="34">
        <f t="shared" si="12"/>
        <v>-0.2601611972</v>
      </c>
    </row>
    <row r="22">
      <c r="A22" s="21">
        <v>43922.0</v>
      </c>
      <c r="B22" s="22">
        <v>71.821663</v>
      </c>
      <c r="C22" s="23">
        <v>173.516708</v>
      </c>
      <c r="D22" s="23">
        <v>123.699997</v>
      </c>
      <c r="E22" s="23">
        <v>72.83551</v>
      </c>
      <c r="F22" s="23">
        <v>67.334999</v>
      </c>
      <c r="G22" s="23">
        <v>67.432999</v>
      </c>
      <c r="H22" s="23">
        <v>52.125332</v>
      </c>
      <c r="I22" s="23">
        <v>204.710007</v>
      </c>
      <c r="J22" s="23">
        <v>187.360001</v>
      </c>
      <c r="K22" s="24">
        <v>38.59721</v>
      </c>
      <c r="M22" s="31">
        <f t="shared" ref="M22:V22" si="28">B22/B21-1</f>
        <v>0.1553737397</v>
      </c>
      <c r="N22" s="32">
        <f t="shared" si="28"/>
        <v>0.1363261671</v>
      </c>
      <c r="O22" s="32">
        <f t="shared" si="28"/>
        <v>0.268900119</v>
      </c>
      <c r="P22" s="32">
        <f t="shared" si="28"/>
        <v>0.1088011693</v>
      </c>
      <c r="Q22" s="32">
        <f t="shared" si="28"/>
        <v>0.1589999398</v>
      </c>
      <c r="R22" s="32">
        <f t="shared" si="28"/>
        <v>0.1598283496</v>
      </c>
      <c r="S22" s="32">
        <f t="shared" si="28"/>
        <v>0.4921373379</v>
      </c>
      <c r="T22" s="32">
        <f t="shared" si="28"/>
        <v>0.2272781974</v>
      </c>
      <c r="U22" s="32">
        <f t="shared" si="28"/>
        <v>0.02477710961</v>
      </c>
      <c r="V22" s="32">
        <f t="shared" si="28"/>
        <v>0.2238610286</v>
      </c>
      <c r="W22" s="33">
        <f>VLOOKUP(A22,'T-bill'!$A$12:$C$1316,2,FALSE)</f>
        <v>0.0016</v>
      </c>
      <c r="Y22" s="31">
        <f t="shared" si="3"/>
        <v>0.1537737397</v>
      </c>
      <c r="Z22" s="32">
        <f t="shared" si="4"/>
        <v>0.1347261671</v>
      </c>
      <c r="AA22" s="32">
        <f t="shared" si="5"/>
        <v>0.267300119</v>
      </c>
      <c r="AB22" s="32">
        <f t="shared" si="6"/>
        <v>0.1072011693</v>
      </c>
      <c r="AC22" s="32">
        <f t="shared" si="7"/>
        <v>0.1573999398</v>
      </c>
      <c r="AD22" s="32">
        <f t="shared" si="8"/>
        <v>0.1582283496</v>
      </c>
      <c r="AE22" s="32">
        <f t="shared" si="9"/>
        <v>0.4905373379</v>
      </c>
      <c r="AF22" s="32">
        <f t="shared" si="10"/>
        <v>0.2256781974</v>
      </c>
      <c r="AG22" s="32">
        <f t="shared" si="11"/>
        <v>0.02317710961</v>
      </c>
      <c r="AH22" s="34">
        <f t="shared" si="12"/>
        <v>0.2222610286</v>
      </c>
    </row>
    <row r="23">
      <c r="A23" s="21">
        <v>43952.0</v>
      </c>
      <c r="B23" s="22">
        <v>77.72287</v>
      </c>
      <c r="C23" s="23">
        <v>177.428375</v>
      </c>
      <c r="D23" s="23">
        <v>122.1185</v>
      </c>
      <c r="E23" s="23">
        <v>88.470184</v>
      </c>
      <c r="F23" s="23">
        <v>71.676003</v>
      </c>
      <c r="G23" s="23">
        <v>71.445999</v>
      </c>
      <c r="H23" s="23">
        <v>55.666668</v>
      </c>
      <c r="I23" s="23">
        <v>225.089996</v>
      </c>
      <c r="J23" s="23">
        <v>185.580002</v>
      </c>
      <c r="K23" s="24">
        <v>37.766624</v>
      </c>
      <c r="M23" s="31">
        <f t="shared" ref="M23:V23" si="29">B23/B22-1</f>
        <v>0.08216472236</v>
      </c>
      <c r="N23" s="32">
        <f t="shared" si="29"/>
        <v>0.0225434602</v>
      </c>
      <c r="O23" s="32">
        <f t="shared" si="29"/>
        <v>-0.01278493968</v>
      </c>
      <c r="P23" s="32">
        <f t="shared" si="29"/>
        <v>0.2146573011</v>
      </c>
      <c r="Q23" s="32">
        <f t="shared" si="29"/>
        <v>0.06446876163</v>
      </c>
      <c r="R23" s="32">
        <f t="shared" si="29"/>
        <v>0.05951092283</v>
      </c>
      <c r="S23" s="32">
        <f t="shared" si="29"/>
        <v>0.06793886704</v>
      </c>
      <c r="T23" s="32">
        <f t="shared" si="29"/>
        <v>0.09955541157</v>
      </c>
      <c r="U23" s="32">
        <f t="shared" si="29"/>
        <v>-0.009500421597</v>
      </c>
      <c r="V23" s="32">
        <f t="shared" si="29"/>
        <v>-0.02151932743</v>
      </c>
      <c r="W23" s="33">
        <f>VLOOKUP(A23,'T-bill'!$A$12:$C$1316,2,FALSE)</f>
        <v>0.0017</v>
      </c>
      <c r="Y23" s="31">
        <f t="shared" si="3"/>
        <v>0.08046472236</v>
      </c>
      <c r="Z23" s="32">
        <f t="shared" si="4"/>
        <v>0.0208434602</v>
      </c>
      <c r="AA23" s="32">
        <f t="shared" si="5"/>
        <v>-0.01448493968</v>
      </c>
      <c r="AB23" s="32">
        <f t="shared" si="6"/>
        <v>0.2129573011</v>
      </c>
      <c r="AC23" s="32">
        <f t="shared" si="7"/>
        <v>0.06276876163</v>
      </c>
      <c r="AD23" s="32">
        <f t="shared" si="8"/>
        <v>0.05781092283</v>
      </c>
      <c r="AE23" s="32">
        <f t="shared" si="9"/>
        <v>0.06623886704</v>
      </c>
      <c r="AF23" s="32">
        <f t="shared" si="10"/>
        <v>0.09785541157</v>
      </c>
      <c r="AG23" s="32">
        <f t="shared" si="11"/>
        <v>-0.0112004216</v>
      </c>
      <c r="AH23" s="34">
        <f t="shared" si="12"/>
        <v>-0.02321932743</v>
      </c>
    </row>
    <row r="24">
      <c r="A24" s="21">
        <v>43983.0</v>
      </c>
      <c r="B24" s="22">
        <v>89.419556</v>
      </c>
      <c r="C24" s="23">
        <v>197.593536</v>
      </c>
      <c r="D24" s="23">
        <v>137.940994</v>
      </c>
      <c r="E24" s="23">
        <v>94.672729</v>
      </c>
      <c r="F24" s="23">
        <v>70.902496</v>
      </c>
      <c r="G24" s="23">
        <v>70.680496</v>
      </c>
      <c r="H24" s="23">
        <v>71.987335</v>
      </c>
      <c r="I24" s="23">
        <v>227.070007</v>
      </c>
      <c r="J24" s="23">
        <v>178.509995</v>
      </c>
      <c r="K24" s="24">
        <v>37.86388</v>
      </c>
      <c r="M24" s="31">
        <f t="shared" ref="M24:V24" si="30">B24/B23-1</f>
        <v>0.1504922039</v>
      </c>
      <c r="N24" s="32">
        <f t="shared" si="30"/>
        <v>0.113652402</v>
      </c>
      <c r="O24" s="32">
        <f t="shared" si="30"/>
        <v>0.1295667241</v>
      </c>
      <c r="P24" s="32">
        <f t="shared" si="30"/>
        <v>0.07010887419</v>
      </c>
      <c r="Q24" s="32">
        <f t="shared" si="30"/>
        <v>-0.01079171505</v>
      </c>
      <c r="R24" s="32">
        <f t="shared" si="30"/>
        <v>-0.01071442783</v>
      </c>
      <c r="S24" s="32">
        <f t="shared" si="30"/>
        <v>0.2931856277</v>
      </c>
      <c r="T24" s="32">
        <f t="shared" si="30"/>
        <v>0.008796530433</v>
      </c>
      <c r="U24" s="32">
        <f t="shared" si="30"/>
        <v>-0.03809681498</v>
      </c>
      <c r="V24" s="32">
        <f t="shared" si="30"/>
        <v>0.002575183845</v>
      </c>
      <c r="W24" s="33">
        <f>VLOOKUP(A24,'T-bill'!$A$12:$C$1316,2,FALSE)</f>
        <v>0.0017</v>
      </c>
      <c r="Y24" s="31">
        <f t="shared" si="3"/>
        <v>0.1487922039</v>
      </c>
      <c r="Z24" s="32">
        <f t="shared" si="4"/>
        <v>0.111952402</v>
      </c>
      <c r="AA24" s="32">
        <f t="shared" si="5"/>
        <v>0.1278667241</v>
      </c>
      <c r="AB24" s="32">
        <f t="shared" si="6"/>
        <v>0.06840887419</v>
      </c>
      <c r="AC24" s="32">
        <f t="shared" si="7"/>
        <v>-0.01249171505</v>
      </c>
      <c r="AD24" s="32">
        <f t="shared" si="8"/>
        <v>-0.01241442783</v>
      </c>
      <c r="AE24" s="32">
        <f t="shared" si="9"/>
        <v>0.2914856277</v>
      </c>
      <c r="AF24" s="32">
        <f t="shared" si="10"/>
        <v>0.007096530433</v>
      </c>
      <c r="AG24" s="32">
        <f t="shared" si="11"/>
        <v>-0.03979681498</v>
      </c>
      <c r="AH24" s="34">
        <f t="shared" si="12"/>
        <v>0.0008751838449</v>
      </c>
    </row>
    <row r="25">
      <c r="A25" s="21">
        <v>44013.0</v>
      </c>
      <c r="B25" s="22">
        <v>104.185555</v>
      </c>
      <c r="C25" s="23">
        <v>199.049881</v>
      </c>
      <c r="D25" s="23">
        <v>158.233994</v>
      </c>
      <c r="E25" s="23">
        <v>105.855171</v>
      </c>
      <c r="F25" s="23">
        <v>74.397499</v>
      </c>
      <c r="G25" s="23">
        <v>74.148003</v>
      </c>
      <c r="H25" s="23">
        <v>95.384003</v>
      </c>
      <c r="I25" s="23">
        <v>253.669998</v>
      </c>
      <c r="J25" s="23">
        <v>195.779999</v>
      </c>
      <c r="K25" s="24">
        <v>35.628624</v>
      </c>
      <c r="M25" s="31">
        <f t="shared" ref="M25:V25" si="31">B25/B24-1</f>
        <v>0.165131652</v>
      </c>
      <c r="N25" s="32">
        <f t="shared" si="31"/>
        <v>0.007370408109</v>
      </c>
      <c r="O25" s="32">
        <f t="shared" si="31"/>
        <v>0.1471136274</v>
      </c>
      <c r="P25" s="32">
        <f t="shared" si="31"/>
        <v>0.1181168233</v>
      </c>
      <c r="Q25" s="32">
        <f t="shared" si="31"/>
        <v>0.04929308836</v>
      </c>
      <c r="R25" s="32">
        <f t="shared" si="31"/>
        <v>0.04905889455</v>
      </c>
      <c r="S25" s="32">
        <f t="shared" si="31"/>
        <v>0.3250108925</v>
      </c>
      <c r="T25" s="32">
        <f t="shared" si="31"/>
        <v>0.1171444496</v>
      </c>
      <c r="U25" s="32">
        <f t="shared" si="31"/>
        <v>0.09674530549</v>
      </c>
      <c r="V25" s="32">
        <f t="shared" si="31"/>
        <v>-0.05903399229</v>
      </c>
      <c r="W25" s="33">
        <f>VLOOKUP(A25,'T-bill'!$A$12:$C$1316,2,FALSE)</f>
        <v>0.0016</v>
      </c>
      <c r="Y25" s="31">
        <f t="shared" si="3"/>
        <v>0.163531652</v>
      </c>
      <c r="Z25" s="32">
        <f t="shared" si="4"/>
        <v>0.005770408109</v>
      </c>
      <c r="AA25" s="32">
        <f t="shared" si="5"/>
        <v>0.1455136274</v>
      </c>
      <c r="AB25" s="32">
        <f t="shared" si="6"/>
        <v>0.1165168233</v>
      </c>
      <c r="AC25" s="32">
        <f t="shared" si="7"/>
        <v>0.04769308836</v>
      </c>
      <c r="AD25" s="32">
        <f t="shared" si="8"/>
        <v>0.04745889455</v>
      </c>
      <c r="AE25" s="32">
        <f t="shared" si="9"/>
        <v>0.3234108925</v>
      </c>
      <c r="AF25" s="32">
        <f t="shared" si="10"/>
        <v>0.1155444496</v>
      </c>
      <c r="AG25" s="32">
        <f t="shared" si="11"/>
        <v>0.09514530549</v>
      </c>
      <c r="AH25" s="34">
        <f t="shared" si="12"/>
        <v>-0.06063399229</v>
      </c>
    </row>
    <row r="26">
      <c r="A26" s="21">
        <v>44044.0</v>
      </c>
      <c r="B26" s="22">
        <v>126.520828</v>
      </c>
      <c r="C26" s="23">
        <v>218.973343</v>
      </c>
      <c r="D26" s="23">
        <v>172.548004</v>
      </c>
      <c r="E26" s="23">
        <v>133.376663</v>
      </c>
      <c r="F26" s="23">
        <v>81.476501</v>
      </c>
      <c r="G26" s="23">
        <v>81.709</v>
      </c>
      <c r="H26" s="23">
        <v>166.106674</v>
      </c>
      <c r="I26" s="23">
        <v>293.200012</v>
      </c>
      <c r="J26" s="23">
        <v>218.039993</v>
      </c>
      <c r="K26" s="24">
        <v>33.816708</v>
      </c>
      <c r="M26" s="31">
        <f t="shared" ref="M26:V26" si="32">B26/B25-1</f>
        <v>0.2143797477</v>
      </c>
      <c r="N26" s="32">
        <f t="shared" si="32"/>
        <v>0.1000928104</v>
      </c>
      <c r="O26" s="32">
        <f t="shared" si="32"/>
        <v>0.09046102951</v>
      </c>
      <c r="P26" s="32">
        <f t="shared" si="32"/>
        <v>0.2599919469</v>
      </c>
      <c r="Q26" s="32">
        <f t="shared" si="32"/>
        <v>0.0951510749</v>
      </c>
      <c r="R26" s="32">
        <f t="shared" si="32"/>
        <v>0.1019716876</v>
      </c>
      <c r="S26" s="32">
        <f t="shared" si="32"/>
        <v>0.7414521175</v>
      </c>
      <c r="T26" s="32">
        <f t="shared" si="32"/>
        <v>0.1558324371</v>
      </c>
      <c r="U26" s="32">
        <f t="shared" si="32"/>
        <v>0.1136990199</v>
      </c>
      <c r="V26" s="32">
        <f t="shared" si="32"/>
        <v>-0.05085562664</v>
      </c>
      <c r="W26" s="33">
        <f>'T-bill'!B509</f>
        <v>0.0012</v>
      </c>
      <c r="Y26" s="31">
        <f t="shared" si="3"/>
        <v>0.2131797477</v>
      </c>
      <c r="Z26" s="32">
        <f t="shared" si="4"/>
        <v>0.0988928104</v>
      </c>
      <c r="AA26" s="32">
        <f t="shared" si="5"/>
        <v>0.08926102951</v>
      </c>
      <c r="AB26" s="32">
        <f t="shared" si="6"/>
        <v>0.2587919469</v>
      </c>
      <c r="AC26" s="32">
        <f t="shared" si="7"/>
        <v>0.0939510749</v>
      </c>
      <c r="AD26" s="32">
        <f t="shared" si="8"/>
        <v>0.1007716876</v>
      </c>
      <c r="AE26" s="32">
        <f t="shared" si="9"/>
        <v>0.7402521175</v>
      </c>
      <c r="AF26" s="32">
        <f t="shared" si="10"/>
        <v>0.1546324371</v>
      </c>
      <c r="AG26" s="32">
        <f t="shared" si="11"/>
        <v>0.1124990199</v>
      </c>
      <c r="AH26" s="34">
        <f t="shared" si="12"/>
        <v>-0.05205562664</v>
      </c>
    </row>
    <row r="27">
      <c r="A27" s="21">
        <v>44075.0</v>
      </c>
      <c r="B27" s="22">
        <v>113.753845</v>
      </c>
      <c r="C27" s="23">
        <v>204.708908</v>
      </c>
      <c r="D27" s="23">
        <v>157.436493</v>
      </c>
      <c r="E27" s="23">
        <v>134.932312</v>
      </c>
      <c r="F27" s="23">
        <v>73.279999</v>
      </c>
      <c r="G27" s="23">
        <v>73.480003</v>
      </c>
      <c r="H27" s="23">
        <v>143.003326</v>
      </c>
      <c r="I27" s="23">
        <v>261.899994</v>
      </c>
      <c r="J27" s="23">
        <v>212.940002</v>
      </c>
      <c r="K27" s="24">
        <v>29.640221</v>
      </c>
      <c r="M27" s="31">
        <f t="shared" ref="M27:V27" si="33">B27/B26-1</f>
        <v>-0.1009081525</v>
      </c>
      <c r="N27" s="32">
        <f t="shared" si="33"/>
        <v>-0.06514233561</v>
      </c>
      <c r="O27" s="32">
        <f t="shared" si="33"/>
        <v>-0.08757859059</v>
      </c>
      <c r="P27" s="32">
        <f t="shared" si="33"/>
        <v>0.01166357716</v>
      </c>
      <c r="Q27" s="32">
        <f t="shared" si="33"/>
        <v>-0.1005995827</v>
      </c>
      <c r="R27" s="32">
        <f t="shared" si="33"/>
        <v>-0.1007110233</v>
      </c>
      <c r="S27" s="32">
        <f t="shared" si="33"/>
        <v>-0.1390874156</v>
      </c>
      <c r="T27" s="32">
        <f t="shared" si="33"/>
        <v>-0.1067531266</v>
      </c>
      <c r="U27" s="32">
        <f t="shared" si="33"/>
        <v>-0.02339016311</v>
      </c>
      <c r="V27" s="32">
        <f t="shared" si="33"/>
        <v>-0.1235036539</v>
      </c>
      <c r="W27" s="33">
        <f>VLOOKUP(A27,'T-bill'!$A$12:$C$1316,2,FALSE)</f>
        <v>0.0012</v>
      </c>
      <c r="Y27" s="31">
        <f t="shared" si="3"/>
        <v>-0.1021081525</v>
      </c>
      <c r="Z27" s="32">
        <f t="shared" si="4"/>
        <v>-0.06634233561</v>
      </c>
      <c r="AA27" s="32">
        <f t="shared" si="5"/>
        <v>-0.08877859059</v>
      </c>
      <c r="AB27" s="32">
        <f t="shared" si="6"/>
        <v>0.01046357716</v>
      </c>
      <c r="AC27" s="32">
        <f t="shared" si="7"/>
        <v>-0.1017995827</v>
      </c>
      <c r="AD27" s="32">
        <f t="shared" si="8"/>
        <v>-0.1019110233</v>
      </c>
      <c r="AE27" s="32">
        <f t="shared" si="9"/>
        <v>-0.1402874156</v>
      </c>
      <c r="AF27" s="32">
        <f t="shared" si="10"/>
        <v>-0.1079531266</v>
      </c>
      <c r="AG27" s="32">
        <f t="shared" si="11"/>
        <v>-0.02459016311</v>
      </c>
      <c r="AH27" s="34">
        <f t="shared" si="12"/>
        <v>-0.1247036539</v>
      </c>
    </row>
    <row r="28">
      <c r="A28" s="21">
        <v>44105.0</v>
      </c>
      <c r="B28" s="22">
        <v>106.927238</v>
      </c>
      <c r="C28" s="23">
        <v>197.05896</v>
      </c>
      <c r="D28" s="23">
        <v>151.807495</v>
      </c>
      <c r="E28" s="23">
        <v>125.032196</v>
      </c>
      <c r="F28" s="23">
        <v>80.805496</v>
      </c>
      <c r="G28" s="23">
        <v>81.050499</v>
      </c>
      <c r="H28" s="23">
        <v>129.346664</v>
      </c>
      <c r="I28" s="23">
        <v>263.109985</v>
      </c>
      <c r="J28" s="23">
        <v>201.899994</v>
      </c>
      <c r="K28" s="24">
        <v>28.16382</v>
      </c>
      <c r="M28" s="31">
        <f t="shared" ref="M28:V28" si="34">B28/B27-1</f>
        <v>-0.06001209893</v>
      </c>
      <c r="N28" s="32">
        <f t="shared" si="34"/>
        <v>-0.03736988329</v>
      </c>
      <c r="O28" s="32">
        <f t="shared" si="34"/>
        <v>-0.03575408657</v>
      </c>
      <c r="P28" s="32">
        <f t="shared" si="34"/>
        <v>-0.07337098026</v>
      </c>
      <c r="Q28" s="32">
        <f t="shared" si="34"/>
        <v>0.1026951024</v>
      </c>
      <c r="R28" s="32">
        <f t="shared" si="34"/>
        <v>0.1030279762</v>
      </c>
      <c r="S28" s="32">
        <f t="shared" si="34"/>
        <v>-0.09549891168</v>
      </c>
      <c r="T28" s="32">
        <f t="shared" si="34"/>
        <v>0.004620049743</v>
      </c>
      <c r="U28" s="32">
        <f t="shared" si="34"/>
        <v>-0.05184562739</v>
      </c>
      <c r="V28" s="32">
        <f t="shared" si="34"/>
        <v>-0.04981072847</v>
      </c>
      <c r="W28" s="33">
        <f>VLOOKUP(A28,'T-bill'!$A$12:$C$1316,2,FALSE)</f>
        <v>0.0012</v>
      </c>
      <c r="Y28" s="31">
        <f t="shared" si="3"/>
        <v>-0.06121209893</v>
      </c>
      <c r="Z28" s="32">
        <f t="shared" si="4"/>
        <v>-0.03856988329</v>
      </c>
      <c r="AA28" s="32">
        <f t="shared" si="5"/>
        <v>-0.03695408657</v>
      </c>
      <c r="AB28" s="32">
        <f t="shared" si="6"/>
        <v>-0.07457098026</v>
      </c>
      <c r="AC28" s="32">
        <f t="shared" si="7"/>
        <v>0.1014951024</v>
      </c>
      <c r="AD28" s="32">
        <f t="shared" si="8"/>
        <v>0.1018279762</v>
      </c>
      <c r="AE28" s="32">
        <f t="shared" si="9"/>
        <v>-0.09669891168</v>
      </c>
      <c r="AF28" s="32">
        <f t="shared" si="10"/>
        <v>0.003420049743</v>
      </c>
      <c r="AG28" s="32">
        <f t="shared" si="11"/>
        <v>-0.05304562739</v>
      </c>
      <c r="AH28" s="34">
        <f t="shared" si="12"/>
        <v>-0.05101072847</v>
      </c>
    </row>
    <row r="29">
      <c r="A29" s="21">
        <v>44136.0</v>
      </c>
      <c r="B29" s="22">
        <v>116.93634</v>
      </c>
      <c r="C29" s="23">
        <v>208.348953</v>
      </c>
      <c r="D29" s="23">
        <v>158.401993</v>
      </c>
      <c r="E29" s="23">
        <v>133.685883</v>
      </c>
      <c r="F29" s="23">
        <v>87.720001</v>
      </c>
      <c r="G29" s="23">
        <v>88.037003</v>
      </c>
      <c r="H29" s="23">
        <v>189.199997</v>
      </c>
      <c r="I29" s="23">
        <v>276.970001</v>
      </c>
      <c r="J29" s="23">
        <v>228.910004</v>
      </c>
      <c r="K29" s="24">
        <v>32.921101</v>
      </c>
      <c r="M29" s="31">
        <f t="shared" ref="M29:V29" si="35">B29/B28-1</f>
        <v>0.09360666363</v>
      </c>
      <c r="N29" s="32">
        <f t="shared" si="35"/>
        <v>0.05729246211</v>
      </c>
      <c r="O29" s="32">
        <f t="shared" si="35"/>
        <v>0.043439871</v>
      </c>
      <c r="P29" s="32">
        <f t="shared" si="35"/>
        <v>0.06921166929</v>
      </c>
      <c r="Q29" s="32">
        <f t="shared" si="35"/>
        <v>0.08556973649</v>
      </c>
      <c r="R29" s="32">
        <f t="shared" si="35"/>
        <v>0.08619939527</v>
      </c>
      <c r="S29" s="32">
        <f t="shared" si="35"/>
        <v>0.4627358074</v>
      </c>
      <c r="T29" s="32">
        <f t="shared" si="35"/>
        <v>0.05267765114</v>
      </c>
      <c r="U29" s="32">
        <f t="shared" si="35"/>
        <v>0.1337791521</v>
      </c>
      <c r="V29" s="32">
        <f t="shared" si="35"/>
        <v>0.1689146217</v>
      </c>
      <c r="W29" s="33">
        <f>'T-bill'!B574</f>
        <v>0.0013</v>
      </c>
      <c r="Y29" s="31">
        <f t="shared" si="3"/>
        <v>0.09230666363</v>
      </c>
      <c r="Z29" s="32">
        <f t="shared" si="4"/>
        <v>0.05599246211</v>
      </c>
      <c r="AA29" s="32">
        <f t="shared" si="5"/>
        <v>0.042139871</v>
      </c>
      <c r="AB29" s="32">
        <f t="shared" si="6"/>
        <v>0.06791166929</v>
      </c>
      <c r="AC29" s="32">
        <f t="shared" si="7"/>
        <v>0.08426973649</v>
      </c>
      <c r="AD29" s="32">
        <f t="shared" si="8"/>
        <v>0.08489939527</v>
      </c>
      <c r="AE29" s="32">
        <f t="shared" si="9"/>
        <v>0.4614358074</v>
      </c>
      <c r="AF29" s="32">
        <f t="shared" si="10"/>
        <v>0.05137765114</v>
      </c>
      <c r="AG29" s="32">
        <f t="shared" si="11"/>
        <v>0.1324791521</v>
      </c>
      <c r="AH29" s="34">
        <f t="shared" si="12"/>
        <v>0.1676146217</v>
      </c>
    </row>
    <row r="30">
      <c r="A30" s="21">
        <v>44166.0</v>
      </c>
      <c r="B30" s="22">
        <v>130.559006</v>
      </c>
      <c r="C30" s="23">
        <v>217.042542</v>
      </c>
      <c r="D30" s="23">
        <v>162.846497</v>
      </c>
      <c r="E30" s="23">
        <v>130.229416</v>
      </c>
      <c r="F30" s="23">
        <v>87.632004</v>
      </c>
      <c r="G30" s="23">
        <v>87.594002</v>
      </c>
      <c r="H30" s="23">
        <v>235.223328</v>
      </c>
      <c r="I30" s="23">
        <v>273.160004</v>
      </c>
      <c r="J30" s="23">
        <v>231.869995</v>
      </c>
      <c r="K30" s="24">
        <v>36.44762</v>
      </c>
      <c r="M30" s="31">
        <f t="shared" ref="M30:V30" si="36">B30/B29-1</f>
        <v>0.1164964287</v>
      </c>
      <c r="N30" s="32">
        <f t="shared" si="36"/>
        <v>0.04172609881</v>
      </c>
      <c r="O30" s="32">
        <f t="shared" si="36"/>
        <v>0.02805838434</v>
      </c>
      <c r="P30" s="32">
        <f t="shared" si="36"/>
        <v>-0.02585513835</v>
      </c>
      <c r="Q30" s="32">
        <f t="shared" si="36"/>
        <v>-0.001003157763</v>
      </c>
      <c r="R30" s="32">
        <f t="shared" si="36"/>
        <v>-0.00503198638</v>
      </c>
      <c r="S30" s="32">
        <f t="shared" si="36"/>
        <v>0.2432522819</v>
      </c>
      <c r="T30" s="32">
        <f t="shared" si="36"/>
        <v>-0.01375599157</v>
      </c>
      <c r="U30" s="32">
        <f t="shared" si="36"/>
        <v>0.01293080664</v>
      </c>
      <c r="V30" s="32">
        <f t="shared" si="36"/>
        <v>0.1071203238</v>
      </c>
      <c r="W30" s="33">
        <f>VLOOKUP(A30,'T-bill'!$A$12:$C$1316,2,FALSE)</f>
        <v>0.0012</v>
      </c>
      <c r="Y30" s="31">
        <f t="shared" si="3"/>
        <v>0.1152964287</v>
      </c>
      <c r="Z30" s="32">
        <f t="shared" si="4"/>
        <v>0.04052609881</v>
      </c>
      <c r="AA30" s="32">
        <f t="shared" si="5"/>
        <v>0.02685838434</v>
      </c>
      <c r="AB30" s="32">
        <f t="shared" si="6"/>
        <v>-0.02705513835</v>
      </c>
      <c r="AC30" s="32">
        <f t="shared" si="7"/>
        <v>-0.002203157763</v>
      </c>
      <c r="AD30" s="32">
        <f t="shared" si="8"/>
        <v>-0.00623198638</v>
      </c>
      <c r="AE30" s="32">
        <f t="shared" si="9"/>
        <v>0.2420522819</v>
      </c>
      <c r="AF30" s="32">
        <f t="shared" si="10"/>
        <v>-0.01495599157</v>
      </c>
      <c r="AG30" s="32">
        <f t="shared" si="11"/>
        <v>0.01173080664</v>
      </c>
      <c r="AH30" s="34">
        <f t="shared" si="12"/>
        <v>0.1059203238</v>
      </c>
    </row>
    <row r="31">
      <c r="A31" s="21">
        <v>44197.0</v>
      </c>
      <c r="B31" s="22">
        <v>129.840744</v>
      </c>
      <c r="C31" s="23">
        <v>226.351883</v>
      </c>
      <c r="D31" s="23">
        <v>160.309998</v>
      </c>
      <c r="E31" s="23">
        <v>129.616791</v>
      </c>
      <c r="F31" s="23">
        <v>91.367996</v>
      </c>
      <c r="G31" s="23">
        <v>91.787003</v>
      </c>
      <c r="H31" s="23">
        <v>264.51001</v>
      </c>
      <c r="I31" s="23">
        <v>258.329987</v>
      </c>
      <c r="J31" s="23">
        <v>227.869995</v>
      </c>
      <c r="K31" s="24">
        <v>39.648495</v>
      </c>
      <c r="M31" s="31">
        <f t="shared" ref="M31:V31" si="37">B31/B30-1</f>
        <v>-0.005501435879</v>
      </c>
      <c r="N31" s="32">
        <f t="shared" si="37"/>
        <v>0.04289178017</v>
      </c>
      <c r="O31" s="32">
        <f t="shared" si="37"/>
        <v>-0.01557601205</v>
      </c>
      <c r="P31" s="32">
        <f t="shared" si="37"/>
        <v>-0.00470419832</v>
      </c>
      <c r="Q31" s="32">
        <f t="shared" si="37"/>
        <v>0.04263273495</v>
      </c>
      <c r="R31" s="32">
        <f t="shared" si="37"/>
        <v>0.0478685858</v>
      </c>
      <c r="S31" s="32">
        <f t="shared" si="37"/>
        <v>0.1245058568</v>
      </c>
      <c r="T31" s="32">
        <f t="shared" si="37"/>
        <v>-0.05429058714</v>
      </c>
      <c r="U31" s="32">
        <f t="shared" si="37"/>
        <v>-0.01725104622</v>
      </c>
      <c r="V31" s="32">
        <f t="shared" si="37"/>
        <v>0.08782123497</v>
      </c>
      <c r="W31" s="33">
        <f>'T-bill'!B619</f>
        <v>0.001</v>
      </c>
      <c r="Y31" s="31">
        <f t="shared" si="3"/>
        <v>-0.006501435879</v>
      </c>
      <c r="Z31" s="32">
        <f t="shared" si="4"/>
        <v>0.04189178017</v>
      </c>
      <c r="AA31" s="32">
        <f t="shared" si="5"/>
        <v>-0.01657601205</v>
      </c>
      <c r="AB31" s="32">
        <f t="shared" si="6"/>
        <v>-0.00570419832</v>
      </c>
      <c r="AC31" s="32">
        <f t="shared" si="7"/>
        <v>0.04163273495</v>
      </c>
      <c r="AD31" s="32">
        <f t="shared" si="8"/>
        <v>0.0468685858</v>
      </c>
      <c r="AE31" s="32">
        <f t="shared" si="9"/>
        <v>0.1235058568</v>
      </c>
      <c r="AF31" s="32">
        <f t="shared" si="10"/>
        <v>-0.05529058714</v>
      </c>
      <c r="AG31" s="32">
        <f t="shared" si="11"/>
        <v>-0.01825104622</v>
      </c>
      <c r="AH31" s="34">
        <f t="shared" si="12"/>
        <v>0.08682123497</v>
      </c>
    </row>
    <row r="32">
      <c r="A32" s="21">
        <v>44228.0</v>
      </c>
      <c r="B32" s="22">
        <v>119.312584</v>
      </c>
      <c r="C32" s="23">
        <v>226.761749</v>
      </c>
      <c r="D32" s="23">
        <v>154.6465</v>
      </c>
      <c r="E32" s="23">
        <v>136.848633</v>
      </c>
      <c r="F32" s="23">
        <v>101.095497</v>
      </c>
      <c r="G32" s="23">
        <v>101.843002</v>
      </c>
      <c r="H32" s="23">
        <v>225.166672</v>
      </c>
      <c r="I32" s="23">
        <v>257.619995</v>
      </c>
      <c r="J32" s="23">
        <v>240.509995</v>
      </c>
      <c r="K32" s="24">
        <v>48.07513</v>
      </c>
      <c r="M32" s="31">
        <f t="shared" ref="M32:V32" si="38">B32/B31-1</f>
        <v>-0.08108517924</v>
      </c>
      <c r="N32" s="32">
        <f t="shared" si="38"/>
        <v>0.001810747031</v>
      </c>
      <c r="O32" s="32">
        <f t="shared" si="38"/>
        <v>-0.03532841414</v>
      </c>
      <c r="P32" s="32">
        <f t="shared" si="38"/>
        <v>0.05579402132</v>
      </c>
      <c r="Q32" s="32">
        <f t="shared" si="38"/>
        <v>0.10646508</v>
      </c>
      <c r="R32" s="32">
        <f t="shared" si="38"/>
        <v>0.1095579839</v>
      </c>
      <c r="S32" s="32">
        <f t="shared" si="38"/>
        <v>-0.1487404503</v>
      </c>
      <c r="T32" s="32">
        <f t="shared" si="38"/>
        <v>-0.00274839173</v>
      </c>
      <c r="U32" s="32">
        <f t="shared" si="38"/>
        <v>0.05547022547</v>
      </c>
      <c r="V32" s="32">
        <f t="shared" si="38"/>
        <v>0.21253354</v>
      </c>
      <c r="W32" s="33">
        <f>VLOOKUP(A32,'T-bill'!$A$12:$C$1316,2,FALSE)</f>
        <v>0.0008</v>
      </c>
      <c r="Y32" s="31">
        <f t="shared" si="3"/>
        <v>-0.08188517924</v>
      </c>
      <c r="Z32" s="32">
        <f t="shared" si="4"/>
        <v>0.001010747031</v>
      </c>
      <c r="AA32" s="32">
        <f t="shared" si="5"/>
        <v>-0.03612841414</v>
      </c>
      <c r="AB32" s="32">
        <f t="shared" si="6"/>
        <v>0.05499402132</v>
      </c>
      <c r="AC32" s="32">
        <f t="shared" si="7"/>
        <v>0.10566508</v>
      </c>
      <c r="AD32" s="32">
        <f t="shared" si="8"/>
        <v>0.1087579839</v>
      </c>
      <c r="AE32" s="32">
        <f t="shared" si="9"/>
        <v>-0.1495404503</v>
      </c>
      <c r="AF32" s="32">
        <f t="shared" si="10"/>
        <v>-0.00354839173</v>
      </c>
      <c r="AG32" s="32">
        <f t="shared" si="11"/>
        <v>0.05467022547</v>
      </c>
      <c r="AH32" s="34">
        <f t="shared" si="12"/>
        <v>0.21173354</v>
      </c>
    </row>
    <row r="33">
      <c r="A33" s="21">
        <v>44256.0</v>
      </c>
      <c r="B33" s="22">
        <v>120.367882</v>
      </c>
      <c r="C33" s="23">
        <v>230.599655</v>
      </c>
      <c r="D33" s="23">
        <v>154.703995</v>
      </c>
      <c r="E33" s="23">
        <v>133.194046</v>
      </c>
      <c r="F33" s="23">
        <v>103.125999</v>
      </c>
      <c r="G33" s="23">
        <v>103.431503</v>
      </c>
      <c r="H33" s="23">
        <v>222.643326</v>
      </c>
      <c r="I33" s="23">
        <v>294.529999</v>
      </c>
      <c r="J33" s="23">
        <v>255.470001</v>
      </c>
      <c r="K33" s="24">
        <v>50.204445</v>
      </c>
      <c r="M33" s="31">
        <f t="shared" ref="M33:V33" si="39">B33/B32-1</f>
        <v>0.008844817241</v>
      </c>
      <c r="N33" s="32">
        <f t="shared" si="39"/>
        <v>0.01692483859</v>
      </c>
      <c r="O33" s="32">
        <f t="shared" si="39"/>
        <v>0.0003717833899</v>
      </c>
      <c r="P33" s="32">
        <f t="shared" si="39"/>
        <v>-0.02670532339</v>
      </c>
      <c r="Q33" s="32">
        <f t="shared" si="39"/>
        <v>0.02008498954</v>
      </c>
      <c r="R33" s="32">
        <f t="shared" si="39"/>
        <v>0.0155975469</v>
      </c>
      <c r="S33" s="32">
        <f t="shared" si="39"/>
        <v>-0.01120656968</v>
      </c>
      <c r="T33" s="32">
        <f t="shared" si="39"/>
        <v>0.1432730561</v>
      </c>
      <c r="U33" s="32">
        <f t="shared" si="39"/>
        <v>0.06220118212</v>
      </c>
      <c r="V33" s="32">
        <f t="shared" si="39"/>
        <v>0.04429140389</v>
      </c>
      <c r="W33" s="33">
        <f>VLOOKUP(A33,'T-bill'!$A$12:$C$1316,2,FALSE)</f>
        <v>0.0008</v>
      </c>
      <c r="Y33" s="31">
        <f t="shared" si="3"/>
        <v>0.008044817241</v>
      </c>
      <c r="Z33" s="32">
        <f t="shared" si="4"/>
        <v>0.01612483859</v>
      </c>
      <c r="AA33" s="32">
        <f t="shared" si="5"/>
        <v>-0.0004282166101</v>
      </c>
      <c r="AB33" s="32">
        <f t="shared" si="6"/>
        <v>-0.02750532339</v>
      </c>
      <c r="AC33" s="32">
        <f t="shared" si="7"/>
        <v>0.01928498954</v>
      </c>
      <c r="AD33" s="32">
        <f t="shared" si="8"/>
        <v>0.0147975469</v>
      </c>
      <c r="AE33" s="32">
        <f t="shared" si="9"/>
        <v>-0.01200656968</v>
      </c>
      <c r="AF33" s="32">
        <f t="shared" si="10"/>
        <v>0.1424730561</v>
      </c>
      <c r="AG33" s="32">
        <f t="shared" si="11"/>
        <v>0.06140118212</v>
      </c>
      <c r="AH33" s="34">
        <f t="shared" si="12"/>
        <v>0.04349140389</v>
      </c>
    </row>
    <row r="34">
      <c r="A34" s="21">
        <v>44287.0</v>
      </c>
      <c r="B34" s="22">
        <v>129.542068</v>
      </c>
      <c r="C34" s="23">
        <v>246.649796</v>
      </c>
      <c r="D34" s="23">
        <v>173.371002</v>
      </c>
      <c r="E34" s="23">
        <v>149.822327</v>
      </c>
      <c r="F34" s="23">
        <v>117.675003</v>
      </c>
      <c r="G34" s="23">
        <v>120.505997</v>
      </c>
      <c r="H34" s="23">
        <v>236.479996</v>
      </c>
      <c r="I34" s="23">
        <v>325.079987</v>
      </c>
      <c r="J34" s="23">
        <v>274.950012</v>
      </c>
      <c r="K34" s="24">
        <v>51.47237</v>
      </c>
      <c r="M34" s="31">
        <f t="shared" ref="M34:V34" si="40">B34/B33-1</f>
        <v>0.07621789008</v>
      </c>
      <c r="N34" s="32">
        <f t="shared" si="40"/>
        <v>0.06960175634</v>
      </c>
      <c r="O34" s="32">
        <f t="shared" si="40"/>
        <v>0.120662734</v>
      </c>
      <c r="P34" s="32">
        <f t="shared" si="40"/>
        <v>0.1248425249</v>
      </c>
      <c r="Q34" s="32">
        <f t="shared" si="40"/>
        <v>0.1410798842</v>
      </c>
      <c r="R34" s="32">
        <f t="shared" si="40"/>
        <v>0.1650802077</v>
      </c>
      <c r="S34" s="32">
        <f t="shared" si="40"/>
        <v>0.06214724802</v>
      </c>
      <c r="T34" s="32">
        <f t="shared" si="40"/>
        <v>0.1037245378</v>
      </c>
      <c r="U34" s="32">
        <f t="shared" si="40"/>
        <v>0.07625165743</v>
      </c>
      <c r="V34" s="32">
        <f t="shared" si="40"/>
        <v>0.02525523387</v>
      </c>
      <c r="W34" s="33">
        <f>VLOOKUP(A34,'T-bill'!$A$12:$C$1316,2,FALSE)</f>
        <v>0.0006</v>
      </c>
      <c r="Y34" s="31">
        <f t="shared" si="3"/>
        <v>0.07561789008</v>
      </c>
      <c r="Z34" s="32">
        <f t="shared" si="4"/>
        <v>0.06900175634</v>
      </c>
      <c r="AA34" s="32">
        <f t="shared" si="5"/>
        <v>0.120062734</v>
      </c>
      <c r="AB34" s="32">
        <f t="shared" si="6"/>
        <v>0.1242425249</v>
      </c>
      <c r="AC34" s="32">
        <f t="shared" si="7"/>
        <v>0.1404798842</v>
      </c>
      <c r="AD34" s="32">
        <f t="shared" si="8"/>
        <v>0.1644802077</v>
      </c>
      <c r="AE34" s="32">
        <f t="shared" si="9"/>
        <v>0.06154724802</v>
      </c>
      <c r="AF34" s="32">
        <f t="shared" si="10"/>
        <v>0.1031245378</v>
      </c>
      <c r="AG34" s="32">
        <f t="shared" si="11"/>
        <v>0.07565165743</v>
      </c>
      <c r="AH34" s="34">
        <f t="shared" si="12"/>
        <v>0.02465523387</v>
      </c>
    </row>
    <row r="35">
      <c r="A35" s="21">
        <v>44317.0</v>
      </c>
      <c r="B35" s="35">
        <v>122.792</v>
      </c>
      <c r="C35" s="36">
        <v>244.20462</v>
      </c>
      <c r="D35" s="36">
        <v>161.153503</v>
      </c>
      <c r="E35" s="36">
        <v>162.149948</v>
      </c>
      <c r="F35" s="36">
        <v>117.842499</v>
      </c>
      <c r="G35" s="36">
        <v>120.578003</v>
      </c>
      <c r="H35" s="36">
        <v>208.406662</v>
      </c>
      <c r="I35" s="36">
        <v>328.730011</v>
      </c>
      <c r="J35" s="36">
        <v>289.440002</v>
      </c>
      <c r="K35" s="37">
        <v>52.488506</v>
      </c>
      <c r="M35" s="31">
        <f t="shared" ref="M35:V35" si="41">B35/B34-1</f>
        <v>-0.05210715024</v>
      </c>
      <c r="N35" s="32">
        <f t="shared" si="41"/>
        <v>-0.009913553709</v>
      </c>
      <c r="O35" s="32">
        <f t="shared" si="41"/>
        <v>-0.07047025661</v>
      </c>
      <c r="P35" s="32">
        <f t="shared" si="41"/>
        <v>0.08228160146</v>
      </c>
      <c r="Q35" s="32">
        <f t="shared" si="41"/>
        <v>0.001423377911</v>
      </c>
      <c r="R35" s="32">
        <f t="shared" si="41"/>
        <v>0.0005975304283</v>
      </c>
      <c r="S35" s="32">
        <f t="shared" si="41"/>
        <v>-0.1187133562</v>
      </c>
      <c r="T35" s="32">
        <f t="shared" si="41"/>
        <v>0.01122807969</v>
      </c>
      <c r="U35" s="32">
        <f t="shared" si="41"/>
        <v>0.05270045233</v>
      </c>
      <c r="V35" s="32">
        <f t="shared" si="41"/>
        <v>0.01974138747</v>
      </c>
      <c r="W35" s="33">
        <f>'T-bill'!B704</f>
        <v>0.0006</v>
      </c>
      <c r="Y35" s="31">
        <f t="shared" si="3"/>
        <v>-0.05270715024</v>
      </c>
      <c r="Z35" s="32">
        <f t="shared" si="4"/>
        <v>-0.01051355371</v>
      </c>
      <c r="AA35" s="32">
        <f t="shared" si="5"/>
        <v>-0.07107025661</v>
      </c>
      <c r="AB35" s="32">
        <f t="shared" si="6"/>
        <v>0.08168160146</v>
      </c>
      <c r="AC35" s="32">
        <f t="shared" si="7"/>
        <v>0.0008233779114</v>
      </c>
      <c r="AD35" s="32">
        <f t="shared" si="8"/>
        <v>-0.000002469571701</v>
      </c>
      <c r="AE35" s="32">
        <f t="shared" si="9"/>
        <v>-0.1193133562</v>
      </c>
      <c r="AF35" s="32">
        <f t="shared" si="10"/>
        <v>0.01062807969</v>
      </c>
      <c r="AG35" s="32">
        <f t="shared" si="11"/>
        <v>0.05210045233</v>
      </c>
      <c r="AH35" s="34">
        <f t="shared" si="12"/>
        <v>0.01914138747</v>
      </c>
    </row>
    <row r="36">
      <c r="A36" s="21">
        <v>44348.0</v>
      </c>
      <c r="B36" s="35">
        <v>135.191055</v>
      </c>
      <c r="C36" s="36">
        <v>265.571075</v>
      </c>
      <c r="D36" s="36">
        <v>172.007996</v>
      </c>
      <c r="E36" s="36">
        <v>199.661621</v>
      </c>
      <c r="F36" s="36">
        <v>122.0895</v>
      </c>
      <c r="G36" s="36">
        <v>125.316002</v>
      </c>
      <c r="H36" s="36">
        <v>226.566666</v>
      </c>
      <c r="I36" s="36">
        <v>347.709991</v>
      </c>
      <c r="J36" s="36">
        <v>277.920013</v>
      </c>
      <c r="K36" s="37">
        <v>57.55027</v>
      </c>
      <c r="M36" s="31">
        <f t="shared" ref="M36:V36" si="42">B36/B35-1</f>
        <v>0.1009760815</v>
      </c>
      <c r="N36" s="32">
        <f t="shared" si="42"/>
        <v>0.08749406543</v>
      </c>
      <c r="O36" s="32">
        <f t="shared" si="42"/>
        <v>0.06735499259</v>
      </c>
      <c r="P36" s="32">
        <f t="shared" si="42"/>
        <v>0.2313394081</v>
      </c>
      <c r="Q36" s="32">
        <f t="shared" si="42"/>
        <v>0.03603963796</v>
      </c>
      <c r="R36" s="32">
        <f t="shared" si="42"/>
        <v>0.03929405764</v>
      </c>
      <c r="S36" s="32">
        <f t="shared" si="42"/>
        <v>0.08713734881</v>
      </c>
      <c r="T36" s="32">
        <f t="shared" si="42"/>
        <v>0.05773729007</v>
      </c>
      <c r="U36" s="32">
        <f t="shared" si="42"/>
        <v>-0.03980095675</v>
      </c>
      <c r="V36" s="32">
        <f t="shared" si="42"/>
        <v>0.09643566536</v>
      </c>
      <c r="W36" s="33">
        <f>VLOOKUP(A36,'T-bill'!$A$12:$C$1316,2,FALSE)</f>
        <v>0.0004</v>
      </c>
      <c r="Y36" s="31">
        <f t="shared" si="3"/>
        <v>0.1005760815</v>
      </c>
      <c r="Z36" s="32">
        <f t="shared" si="4"/>
        <v>0.08709406543</v>
      </c>
      <c r="AA36" s="32">
        <f t="shared" si="5"/>
        <v>0.06695499259</v>
      </c>
      <c r="AB36" s="32">
        <f t="shared" si="6"/>
        <v>0.2309394081</v>
      </c>
      <c r="AC36" s="32">
        <f t="shared" si="7"/>
        <v>0.03563963796</v>
      </c>
      <c r="AD36" s="32">
        <f t="shared" si="8"/>
        <v>0.03889405764</v>
      </c>
      <c r="AE36" s="32">
        <f t="shared" si="9"/>
        <v>0.08673734881</v>
      </c>
      <c r="AF36" s="32">
        <f t="shared" si="10"/>
        <v>0.05733729007</v>
      </c>
      <c r="AG36" s="32">
        <f t="shared" si="11"/>
        <v>-0.04020095675</v>
      </c>
      <c r="AH36" s="34">
        <f t="shared" si="12"/>
        <v>0.09603566536</v>
      </c>
    </row>
    <row r="37">
      <c r="A37" s="21">
        <v>44378.0</v>
      </c>
      <c r="B37" s="35">
        <v>143.976089</v>
      </c>
      <c r="C37" s="36">
        <v>279.305542</v>
      </c>
      <c r="D37" s="36">
        <v>166.379501</v>
      </c>
      <c r="E37" s="36">
        <v>194.680389</v>
      </c>
      <c r="F37" s="36">
        <v>134.726501</v>
      </c>
      <c r="G37" s="36">
        <v>135.220993</v>
      </c>
      <c r="H37" s="36">
        <v>229.066666</v>
      </c>
      <c r="I37" s="36">
        <v>356.299988</v>
      </c>
      <c r="J37" s="36">
        <v>278.290009</v>
      </c>
      <c r="K37" s="37">
        <v>52.523289</v>
      </c>
      <c r="M37" s="31">
        <f t="shared" ref="M37:V37" si="43">B37/B36-1</f>
        <v>0.06498236144</v>
      </c>
      <c r="N37" s="32">
        <f t="shared" si="43"/>
        <v>0.05171672781</v>
      </c>
      <c r="O37" s="32">
        <f t="shared" si="43"/>
        <v>-0.03272228693</v>
      </c>
      <c r="P37" s="32">
        <f t="shared" si="43"/>
        <v>-0.02494837002</v>
      </c>
      <c r="Q37" s="32">
        <f t="shared" si="43"/>
        <v>0.1035060427</v>
      </c>
      <c r="R37" s="32">
        <f t="shared" si="43"/>
        <v>0.07904011333</v>
      </c>
      <c r="S37" s="32">
        <f t="shared" si="43"/>
        <v>0.01103427986</v>
      </c>
      <c r="T37" s="32">
        <f t="shared" si="43"/>
        <v>0.02470448714</v>
      </c>
      <c r="U37" s="32">
        <f t="shared" si="43"/>
        <v>0.00133130391</v>
      </c>
      <c r="V37" s="32">
        <f t="shared" si="43"/>
        <v>-0.08734939037</v>
      </c>
      <c r="W37" s="33">
        <f>VLOOKUP(A37,'T-bill'!$A$12:$C$1316,2,FALSE)</f>
        <v>0.0009</v>
      </c>
      <c r="Y37" s="31">
        <f t="shared" si="3"/>
        <v>0.06408236144</v>
      </c>
      <c r="Z37" s="32">
        <f t="shared" si="4"/>
        <v>0.05081672781</v>
      </c>
      <c r="AA37" s="32">
        <f t="shared" si="5"/>
        <v>-0.03362228693</v>
      </c>
      <c r="AB37" s="32">
        <f t="shared" si="6"/>
        <v>-0.02584837002</v>
      </c>
      <c r="AC37" s="32">
        <f t="shared" si="7"/>
        <v>0.1026060427</v>
      </c>
      <c r="AD37" s="32">
        <f t="shared" si="8"/>
        <v>0.07814011333</v>
      </c>
      <c r="AE37" s="32">
        <f t="shared" si="9"/>
        <v>0.01013427986</v>
      </c>
      <c r="AF37" s="32">
        <f t="shared" si="10"/>
        <v>0.02380448714</v>
      </c>
      <c r="AG37" s="32">
        <f t="shared" si="11"/>
        <v>0.0004313039101</v>
      </c>
      <c r="AH37" s="34">
        <f t="shared" si="12"/>
        <v>-0.08824939037</v>
      </c>
    </row>
    <row r="38">
      <c r="A38" s="21">
        <v>44409.0</v>
      </c>
      <c r="B38" s="35">
        <v>149.869003</v>
      </c>
      <c r="C38" s="36">
        <v>295.94162</v>
      </c>
      <c r="D38" s="36">
        <v>173.539505</v>
      </c>
      <c r="E38" s="36">
        <v>223.494568</v>
      </c>
      <c r="F38" s="36">
        <v>144.697495</v>
      </c>
      <c r="G38" s="36">
        <v>145.462006</v>
      </c>
      <c r="H38" s="36">
        <v>245.240005</v>
      </c>
      <c r="I38" s="36">
        <v>379.380005</v>
      </c>
      <c r="J38" s="36">
        <v>285.769989</v>
      </c>
      <c r="K38" s="37">
        <v>49.740658</v>
      </c>
      <c r="M38" s="31">
        <f t="shared" ref="M38:V38" si="44">B38/B37-1</f>
        <v>0.04092981023</v>
      </c>
      <c r="N38" s="32">
        <f t="shared" si="44"/>
        <v>0.05956229111</v>
      </c>
      <c r="O38" s="32">
        <f t="shared" si="44"/>
        <v>0.04303417162</v>
      </c>
      <c r="P38" s="32">
        <f t="shared" si="44"/>
        <v>0.1480076095</v>
      </c>
      <c r="Q38" s="32">
        <f t="shared" si="44"/>
        <v>0.07400915133</v>
      </c>
      <c r="R38" s="32">
        <f t="shared" si="44"/>
        <v>0.07573537786</v>
      </c>
      <c r="S38" s="32">
        <f t="shared" si="44"/>
        <v>0.07060538001</v>
      </c>
      <c r="T38" s="32">
        <f t="shared" si="44"/>
        <v>0.06477692332</v>
      </c>
      <c r="U38" s="32">
        <f t="shared" si="44"/>
        <v>0.02687836343</v>
      </c>
      <c r="V38" s="32">
        <f t="shared" si="44"/>
        <v>-0.05297899376</v>
      </c>
      <c r="W38" s="33">
        <f>'T-bill'!B769</f>
        <v>0.0007</v>
      </c>
      <c r="Y38" s="31">
        <f t="shared" si="3"/>
        <v>0.04022981023</v>
      </c>
      <c r="Z38" s="32">
        <f t="shared" si="4"/>
        <v>0.05886229111</v>
      </c>
      <c r="AA38" s="32">
        <f t="shared" si="5"/>
        <v>0.04233417162</v>
      </c>
      <c r="AB38" s="32">
        <f t="shared" si="6"/>
        <v>0.1473076095</v>
      </c>
      <c r="AC38" s="32">
        <f t="shared" si="7"/>
        <v>0.07330915133</v>
      </c>
      <c r="AD38" s="32">
        <f t="shared" si="8"/>
        <v>0.07503537786</v>
      </c>
      <c r="AE38" s="32">
        <f t="shared" si="9"/>
        <v>0.06990538001</v>
      </c>
      <c r="AF38" s="32">
        <f t="shared" si="10"/>
        <v>0.06407692332</v>
      </c>
      <c r="AG38" s="32">
        <f t="shared" si="11"/>
        <v>0.02617836343</v>
      </c>
      <c r="AH38" s="34">
        <f t="shared" si="12"/>
        <v>-0.05367899376</v>
      </c>
    </row>
    <row r="39">
      <c r="A39" s="21">
        <v>44440.0</v>
      </c>
      <c r="B39" s="35">
        <v>139.881683</v>
      </c>
      <c r="C39" s="36">
        <v>276.903381</v>
      </c>
      <c r="D39" s="36">
        <v>164.251999</v>
      </c>
      <c r="E39" s="36">
        <v>206.867554</v>
      </c>
      <c r="F39" s="36">
        <v>133.675995</v>
      </c>
      <c r="G39" s="36">
        <v>133.265503</v>
      </c>
      <c r="H39" s="36">
        <v>258.493347</v>
      </c>
      <c r="I39" s="36">
        <v>339.390015</v>
      </c>
      <c r="J39" s="36">
        <v>272.940002</v>
      </c>
      <c r="K39" s="37">
        <v>54.475948</v>
      </c>
      <c r="M39" s="31">
        <f t="shared" ref="M39:V39" si="45">B39/B38-1</f>
        <v>-0.06664033122</v>
      </c>
      <c r="N39" s="32">
        <f t="shared" si="45"/>
        <v>-0.064331063</v>
      </c>
      <c r="O39" s="32">
        <f t="shared" si="45"/>
        <v>-0.05351810817</v>
      </c>
      <c r="P39" s="32">
        <f t="shared" si="45"/>
        <v>-0.07439560679</v>
      </c>
      <c r="Q39" s="32">
        <f t="shared" si="45"/>
        <v>-0.07616925227</v>
      </c>
      <c r="R39" s="32">
        <f t="shared" si="45"/>
        <v>-0.08384665753</v>
      </c>
      <c r="S39" s="32">
        <f t="shared" si="45"/>
        <v>0.05404233294</v>
      </c>
      <c r="T39" s="32">
        <f t="shared" si="45"/>
        <v>-0.1054087972</v>
      </c>
      <c r="U39" s="32">
        <f t="shared" si="45"/>
        <v>-0.04489620147</v>
      </c>
      <c r="V39" s="32">
        <f t="shared" si="45"/>
        <v>0.09519958502</v>
      </c>
      <c r="W39" s="33">
        <f>VLOOKUP(A39,'T-bill'!$A$12:$C$1316,2,FALSE)</f>
        <v>0.0007</v>
      </c>
      <c r="Y39" s="31">
        <f t="shared" si="3"/>
        <v>-0.06734033122</v>
      </c>
      <c r="Z39" s="32">
        <f t="shared" si="4"/>
        <v>-0.065031063</v>
      </c>
      <c r="AA39" s="32">
        <f t="shared" si="5"/>
        <v>-0.05421810817</v>
      </c>
      <c r="AB39" s="32">
        <f t="shared" si="6"/>
        <v>-0.07509560679</v>
      </c>
      <c r="AC39" s="32">
        <f t="shared" si="7"/>
        <v>-0.07686925227</v>
      </c>
      <c r="AD39" s="32">
        <f t="shared" si="8"/>
        <v>-0.08454665753</v>
      </c>
      <c r="AE39" s="32">
        <f t="shared" si="9"/>
        <v>0.05334233294</v>
      </c>
      <c r="AF39" s="32">
        <f t="shared" si="10"/>
        <v>-0.1061087972</v>
      </c>
      <c r="AG39" s="32">
        <f t="shared" si="11"/>
        <v>-0.04559620147</v>
      </c>
      <c r="AH39" s="34">
        <f t="shared" si="12"/>
        <v>0.09449958502</v>
      </c>
    </row>
    <row r="40">
      <c r="A40" s="21">
        <v>44470.0</v>
      </c>
      <c r="B40" s="35">
        <v>148.086746</v>
      </c>
      <c r="C40" s="36">
        <v>325.719055</v>
      </c>
      <c r="D40" s="36">
        <v>168.621506</v>
      </c>
      <c r="E40" s="36">
        <v>255.309052</v>
      </c>
      <c r="F40" s="36">
        <v>148.046005</v>
      </c>
      <c r="G40" s="36">
        <v>148.270493</v>
      </c>
      <c r="H40" s="36">
        <v>371.333344</v>
      </c>
      <c r="I40" s="36">
        <v>323.570007</v>
      </c>
      <c r="J40" s="36">
        <v>287.01001</v>
      </c>
      <c r="K40" s="37">
        <v>59.708675</v>
      </c>
      <c r="M40" s="31">
        <f t="shared" ref="M40:V40" si="46">B40/B39-1</f>
        <v>0.05865716528</v>
      </c>
      <c r="N40" s="32">
        <f t="shared" si="46"/>
        <v>0.1762913614</v>
      </c>
      <c r="O40" s="32">
        <f t="shared" si="46"/>
        <v>0.02660245858</v>
      </c>
      <c r="P40" s="32">
        <f t="shared" si="46"/>
        <v>0.2341667268</v>
      </c>
      <c r="Q40" s="32">
        <f t="shared" si="46"/>
        <v>0.1074988071</v>
      </c>
      <c r="R40" s="32">
        <f t="shared" si="46"/>
        <v>0.112594705</v>
      </c>
      <c r="S40" s="32">
        <f t="shared" si="46"/>
        <v>0.4365295986</v>
      </c>
      <c r="T40" s="32">
        <f t="shared" si="46"/>
        <v>-0.04661306256</v>
      </c>
      <c r="U40" s="32">
        <f t="shared" si="46"/>
        <v>0.0515498201</v>
      </c>
      <c r="V40" s="32">
        <f t="shared" si="46"/>
        <v>0.09605573087</v>
      </c>
      <c r="W40" s="33">
        <f>VLOOKUP(A40,'T-bill'!$A$12:$C$1316,2,FALSE)</f>
        <v>0.0009</v>
      </c>
      <c r="Y40" s="31">
        <f t="shared" si="3"/>
        <v>0.05775716528</v>
      </c>
      <c r="Z40" s="32">
        <f t="shared" si="4"/>
        <v>0.1753913614</v>
      </c>
      <c r="AA40" s="32">
        <f t="shared" si="5"/>
        <v>0.02570245858</v>
      </c>
      <c r="AB40" s="32">
        <f t="shared" si="6"/>
        <v>0.2332667268</v>
      </c>
      <c r="AC40" s="32">
        <f t="shared" si="7"/>
        <v>0.1065988071</v>
      </c>
      <c r="AD40" s="32">
        <f t="shared" si="8"/>
        <v>0.111694705</v>
      </c>
      <c r="AE40" s="32">
        <f t="shared" si="9"/>
        <v>0.4356295986</v>
      </c>
      <c r="AF40" s="32">
        <f t="shared" si="10"/>
        <v>-0.04751306256</v>
      </c>
      <c r="AG40" s="32">
        <f t="shared" si="11"/>
        <v>0.0506498201</v>
      </c>
      <c r="AH40" s="34">
        <f t="shared" si="12"/>
        <v>0.09515573087</v>
      </c>
    </row>
    <row r="41">
      <c r="A41" s="21">
        <v>44501.0</v>
      </c>
      <c r="B41" s="35">
        <v>163.409454</v>
      </c>
      <c r="C41" s="36">
        <v>324.707367</v>
      </c>
      <c r="D41" s="36">
        <v>175.3535</v>
      </c>
      <c r="E41" s="36">
        <v>326.298676</v>
      </c>
      <c r="F41" s="36">
        <v>141.897507</v>
      </c>
      <c r="G41" s="36">
        <v>142.451996</v>
      </c>
      <c r="H41" s="36">
        <v>381.58667</v>
      </c>
      <c r="I41" s="36">
        <v>324.459991</v>
      </c>
      <c r="J41" s="36">
        <v>276.690002</v>
      </c>
      <c r="K41" s="37">
        <v>55.420624</v>
      </c>
      <c r="M41" s="31">
        <f t="shared" ref="M41:V41" si="47">B41/B40-1</f>
        <v>0.1034711641</v>
      </c>
      <c r="N41" s="32">
        <f t="shared" si="47"/>
        <v>-0.003106014169</v>
      </c>
      <c r="O41" s="32">
        <f t="shared" si="47"/>
        <v>0.03992369751</v>
      </c>
      <c r="P41" s="32">
        <f t="shared" si="47"/>
        <v>0.27805369</v>
      </c>
      <c r="Q41" s="32">
        <f t="shared" si="47"/>
        <v>-0.04153099572</v>
      </c>
      <c r="R41" s="32">
        <f t="shared" si="47"/>
        <v>-0.03924244725</v>
      </c>
      <c r="S41" s="32">
        <f t="shared" si="47"/>
        <v>0.02761218772</v>
      </c>
      <c r="T41" s="32">
        <f t="shared" si="47"/>
        <v>0.002750514512</v>
      </c>
      <c r="U41" s="32">
        <f t="shared" si="47"/>
        <v>-0.03595696192</v>
      </c>
      <c r="V41" s="32">
        <f t="shared" si="47"/>
        <v>-0.07181621431</v>
      </c>
      <c r="W41" s="33">
        <f>VLOOKUP(A41,'T-bill'!$A$12:$C$1316,2,FALSE)</f>
        <v>0.0015</v>
      </c>
      <c r="Y41" s="31">
        <f t="shared" si="3"/>
        <v>0.1019711641</v>
      </c>
      <c r="Z41" s="32">
        <f t="shared" si="4"/>
        <v>-0.004606014169</v>
      </c>
      <c r="AA41" s="32">
        <f t="shared" si="5"/>
        <v>0.03842369751</v>
      </c>
      <c r="AB41" s="32">
        <f t="shared" si="6"/>
        <v>0.27655369</v>
      </c>
      <c r="AC41" s="32">
        <f t="shared" si="7"/>
        <v>-0.04303099572</v>
      </c>
      <c r="AD41" s="32">
        <f t="shared" si="8"/>
        <v>-0.04074244725</v>
      </c>
      <c r="AE41" s="32">
        <f t="shared" si="9"/>
        <v>0.02611218772</v>
      </c>
      <c r="AF41" s="32">
        <f t="shared" si="10"/>
        <v>0.001250514512</v>
      </c>
      <c r="AG41" s="32">
        <f t="shared" si="11"/>
        <v>-0.03745696192</v>
      </c>
      <c r="AH41" s="34">
        <f t="shared" si="12"/>
        <v>-0.07331621431</v>
      </c>
    </row>
    <row r="42">
      <c r="A42" s="21">
        <v>44531.0</v>
      </c>
      <c r="B42" s="35">
        <v>175.795349</v>
      </c>
      <c r="C42" s="36">
        <v>330.939758</v>
      </c>
      <c r="D42" s="36">
        <v>166.716995</v>
      </c>
      <c r="E42" s="36">
        <v>293.694763</v>
      </c>
      <c r="F42" s="36">
        <v>144.852005</v>
      </c>
      <c r="G42" s="36">
        <v>144.679504</v>
      </c>
      <c r="H42" s="36">
        <v>352.26001</v>
      </c>
      <c r="I42" s="36">
        <v>336.350006</v>
      </c>
      <c r="J42" s="36">
        <v>299.0</v>
      </c>
      <c r="K42" s="37">
        <v>57.432533</v>
      </c>
      <c r="M42" s="31">
        <f t="shared" ref="M42:V42" si="48">B42/B41-1</f>
        <v>0.07579668555</v>
      </c>
      <c r="N42" s="32">
        <f t="shared" si="48"/>
        <v>0.01919387003</v>
      </c>
      <c r="O42" s="32">
        <f t="shared" si="48"/>
        <v>-0.04925196817</v>
      </c>
      <c r="P42" s="32">
        <f t="shared" si="48"/>
        <v>-0.09992045754</v>
      </c>
      <c r="Q42" s="32">
        <f t="shared" si="48"/>
        <v>0.02082135241</v>
      </c>
      <c r="R42" s="32">
        <f t="shared" si="48"/>
        <v>0.01563690269</v>
      </c>
      <c r="S42" s="32">
        <f t="shared" si="48"/>
        <v>-0.07685451905</v>
      </c>
      <c r="T42" s="32">
        <f t="shared" si="48"/>
        <v>0.03664555054</v>
      </c>
      <c r="U42" s="32">
        <f t="shared" si="48"/>
        <v>0.08063174614</v>
      </c>
      <c r="V42" s="32">
        <f t="shared" si="48"/>
        <v>0.03630253243</v>
      </c>
      <c r="W42" s="33">
        <f>VLOOKUP(A42,'T-bill'!$A$12:$C$1316,2,FALSE)</f>
        <v>0.0025</v>
      </c>
      <c r="Y42" s="31">
        <f t="shared" si="3"/>
        <v>0.07329668555</v>
      </c>
      <c r="Z42" s="32">
        <f t="shared" si="4"/>
        <v>0.01669387003</v>
      </c>
      <c r="AA42" s="32">
        <f t="shared" si="5"/>
        <v>-0.05175196817</v>
      </c>
      <c r="AB42" s="32">
        <f t="shared" si="6"/>
        <v>-0.1024204575</v>
      </c>
      <c r="AC42" s="32">
        <f t="shared" si="7"/>
        <v>0.01832135241</v>
      </c>
      <c r="AD42" s="32">
        <f t="shared" si="8"/>
        <v>0.01313690269</v>
      </c>
      <c r="AE42" s="32">
        <f t="shared" si="9"/>
        <v>-0.07935451905</v>
      </c>
      <c r="AF42" s="32">
        <f t="shared" si="10"/>
        <v>0.03414555054</v>
      </c>
      <c r="AG42" s="32">
        <f t="shared" si="11"/>
        <v>0.07813174614</v>
      </c>
      <c r="AH42" s="34">
        <f t="shared" si="12"/>
        <v>0.03380253243</v>
      </c>
    </row>
    <row r="43">
      <c r="A43" s="21">
        <v>44562.0</v>
      </c>
      <c r="B43" s="35">
        <v>173.033249</v>
      </c>
      <c r="C43" s="36">
        <v>306.005127</v>
      </c>
      <c r="D43" s="36">
        <v>149.573502</v>
      </c>
      <c r="E43" s="36">
        <v>244.544266</v>
      </c>
      <c r="F43" s="36">
        <v>135.303497</v>
      </c>
      <c r="G43" s="36">
        <v>135.698502</v>
      </c>
      <c r="H43" s="36">
        <v>312.23999</v>
      </c>
      <c r="I43" s="36">
        <v>313.26001</v>
      </c>
      <c r="J43" s="36">
        <v>313.019989</v>
      </c>
      <c r="K43" s="37">
        <v>71.295563</v>
      </c>
      <c r="M43" s="31">
        <f t="shared" ref="M43:V43" si="49">B43/B42-1</f>
        <v>-0.01571201978</v>
      </c>
      <c r="N43" s="32">
        <f t="shared" si="49"/>
        <v>-0.07534492426</v>
      </c>
      <c r="O43" s="32">
        <f t="shared" si="49"/>
        <v>-0.1028299065</v>
      </c>
      <c r="P43" s="32">
        <f t="shared" si="49"/>
        <v>-0.1673523099</v>
      </c>
      <c r="Q43" s="32">
        <f t="shared" si="49"/>
        <v>-0.06591905994</v>
      </c>
      <c r="R43" s="32">
        <f t="shared" si="49"/>
        <v>-0.0620751506</v>
      </c>
      <c r="S43" s="32">
        <f t="shared" si="49"/>
        <v>-0.1136093194</v>
      </c>
      <c r="T43" s="32">
        <f t="shared" si="49"/>
        <v>-0.06864871589</v>
      </c>
      <c r="U43" s="32">
        <f t="shared" si="49"/>
        <v>0.04688959532</v>
      </c>
      <c r="V43" s="32">
        <f t="shared" si="49"/>
        <v>0.2413793938</v>
      </c>
      <c r="W43" s="33">
        <f>'T-bill'!B879</f>
        <v>0.004</v>
      </c>
      <c r="Y43" s="31">
        <f t="shared" si="3"/>
        <v>-0.01971201978</v>
      </c>
      <c r="Z43" s="32">
        <f t="shared" si="4"/>
        <v>-0.07934492426</v>
      </c>
      <c r="AA43" s="32">
        <f t="shared" si="5"/>
        <v>-0.1068299065</v>
      </c>
      <c r="AB43" s="32">
        <f t="shared" si="6"/>
        <v>-0.1713523099</v>
      </c>
      <c r="AC43" s="32">
        <f t="shared" si="7"/>
        <v>-0.06991905994</v>
      </c>
      <c r="AD43" s="32">
        <f t="shared" si="8"/>
        <v>-0.0660751506</v>
      </c>
      <c r="AE43" s="32">
        <f t="shared" si="9"/>
        <v>-0.1176093194</v>
      </c>
      <c r="AF43" s="32">
        <f t="shared" si="10"/>
        <v>-0.07264871589</v>
      </c>
      <c r="AG43" s="32">
        <f t="shared" si="11"/>
        <v>0.04288959532</v>
      </c>
      <c r="AH43" s="34">
        <f t="shared" si="12"/>
        <v>0.2373793938</v>
      </c>
    </row>
    <row r="44">
      <c r="A44" s="21">
        <v>44593.0</v>
      </c>
      <c r="B44" s="35">
        <v>163.469757</v>
      </c>
      <c r="C44" s="36">
        <v>294.010132</v>
      </c>
      <c r="D44" s="36">
        <v>153.563004</v>
      </c>
      <c r="E44" s="36">
        <v>243.535568</v>
      </c>
      <c r="F44" s="36">
        <v>135.057007</v>
      </c>
      <c r="G44" s="36">
        <v>134.891006</v>
      </c>
      <c r="H44" s="36">
        <v>290.143341</v>
      </c>
      <c r="I44" s="36">
        <v>211.029999</v>
      </c>
      <c r="J44" s="36">
        <v>321.450012</v>
      </c>
      <c r="K44" s="37">
        <v>73.604492</v>
      </c>
      <c r="M44" s="31">
        <f t="shared" ref="M44:V44" si="50">B44/B43-1</f>
        <v>-0.05526967826</v>
      </c>
      <c r="N44" s="32">
        <f t="shared" si="50"/>
        <v>-0.0391986733</v>
      </c>
      <c r="O44" s="32">
        <f t="shared" si="50"/>
        <v>0.02667251851</v>
      </c>
      <c r="P44" s="32">
        <f t="shared" si="50"/>
        <v>-0.004124807408</v>
      </c>
      <c r="Q44" s="32">
        <f t="shared" si="50"/>
        <v>-0.001821756314</v>
      </c>
      <c r="R44" s="32">
        <f t="shared" si="50"/>
        <v>-0.005950662595</v>
      </c>
      <c r="S44" s="32">
        <f t="shared" si="50"/>
        <v>-0.07076815817</v>
      </c>
      <c r="T44" s="32">
        <f t="shared" si="50"/>
        <v>-0.3263423601</v>
      </c>
      <c r="U44" s="32">
        <f t="shared" si="50"/>
        <v>0.02693126093</v>
      </c>
      <c r="V44" s="32">
        <f t="shared" si="50"/>
        <v>0.03238531127</v>
      </c>
      <c r="W44" s="33">
        <f>VLOOKUP(A44,'T-bill'!$A$12:$C$1316,2,FALSE)</f>
        <v>0.0078</v>
      </c>
      <c r="Y44" s="31">
        <f t="shared" si="3"/>
        <v>-0.06306967826</v>
      </c>
      <c r="Z44" s="32">
        <f t="shared" si="4"/>
        <v>-0.0469986733</v>
      </c>
      <c r="AA44" s="32">
        <f t="shared" si="5"/>
        <v>0.01887251851</v>
      </c>
      <c r="AB44" s="32">
        <f t="shared" si="6"/>
        <v>-0.01192480741</v>
      </c>
      <c r="AC44" s="32">
        <f t="shared" si="7"/>
        <v>-0.009621756314</v>
      </c>
      <c r="AD44" s="32">
        <f t="shared" si="8"/>
        <v>-0.01375066259</v>
      </c>
      <c r="AE44" s="32">
        <f t="shared" si="9"/>
        <v>-0.07856815817</v>
      </c>
      <c r="AF44" s="32">
        <f t="shared" si="10"/>
        <v>-0.3341423601</v>
      </c>
      <c r="AG44" s="32">
        <f t="shared" si="11"/>
        <v>0.01913126093</v>
      </c>
      <c r="AH44" s="34">
        <f t="shared" si="12"/>
        <v>0.02458531127</v>
      </c>
    </row>
    <row r="45">
      <c r="A45" s="21">
        <v>44621.0</v>
      </c>
      <c r="B45" s="35">
        <v>173.08519</v>
      </c>
      <c r="C45" s="36">
        <v>304.005127</v>
      </c>
      <c r="D45" s="36">
        <v>162.997498</v>
      </c>
      <c r="E45" s="36">
        <v>272.508179</v>
      </c>
      <c r="F45" s="36">
        <v>139.067505</v>
      </c>
      <c r="G45" s="36">
        <v>139.649506</v>
      </c>
      <c r="H45" s="36">
        <v>359.200012</v>
      </c>
      <c r="I45" s="36">
        <v>222.360001</v>
      </c>
      <c r="J45" s="36">
        <v>352.910004</v>
      </c>
      <c r="K45" s="37">
        <v>78.377792</v>
      </c>
      <c r="M45" s="31">
        <f t="shared" ref="M45:V45" si="51">B45/B44-1</f>
        <v>0.05882086801</v>
      </c>
      <c r="N45" s="32">
        <f t="shared" si="51"/>
        <v>0.03399541006</v>
      </c>
      <c r="O45" s="32">
        <f t="shared" si="51"/>
        <v>0.06143728473</v>
      </c>
      <c r="P45" s="32">
        <f t="shared" si="51"/>
        <v>0.1189666513</v>
      </c>
      <c r="Q45" s="32">
        <f t="shared" si="51"/>
        <v>0.02969485323</v>
      </c>
      <c r="R45" s="32">
        <f t="shared" si="51"/>
        <v>0.03527662919</v>
      </c>
      <c r="S45" s="32">
        <f t="shared" si="51"/>
        <v>0.2380088089</v>
      </c>
      <c r="T45" s="32">
        <f t="shared" si="51"/>
        <v>0.05368905868</v>
      </c>
      <c r="U45" s="32">
        <f t="shared" si="51"/>
        <v>0.09786900241</v>
      </c>
      <c r="V45" s="32">
        <f t="shared" si="51"/>
        <v>0.06485066156</v>
      </c>
      <c r="W45" s="33">
        <f>VLOOKUP(A45,'T-bill'!$A$12:$C$1316,2,FALSE)</f>
        <v>0.0091</v>
      </c>
      <c r="Y45" s="31">
        <f t="shared" si="3"/>
        <v>0.04972086801</v>
      </c>
      <c r="Z45" s="32">
        <f t="shared" si="4"/>
        <v>0.02489541006</v>
      </c>
      <c r="AA45" s="32">
        <f t="shared" si="5"/>
        <v>0.05233728473</v>
      </c>
      <c r="AB45" s="32">
        <f t="shared" si="6"/>
        <v>0.1098666513</v>
      </c>
      <c r="AC45" s="32">
        <f t="shared" si="7"/>
        <v>0.02059485323</v>
      </c>
      <c r="AD45" s="32">
        <f t="shared" si="8"/>
        <v>0.02617662919</v>
      </c>
      <c r="AE45" s="32">
        <f t="shared" si="9"/>
        <v>0.2289088089</v>
      </c>
      <c r="AF45" s="32">
        <f t="shared" si="10"/>
        <v>0.04458905868</v>
      </c>
      <c r="AG45" s="32">
        <f t="shared" si="11"/>
        <v>0.08876900241</v>
      </c>
      <c r="AH45" s="34">
        <f t="shared" si="12"/>
        <v>0.05575066156</v>
      </c>
    </row>
    <row r="46">
      <c r="A46" s="21">
        <v>44652.0</v>
      </c>
      <c r="B46" s="35">
        <v>156.273254</v>
      </c>
      <c r="C46" s="36">
        <v>273.64502</v>
      </c>
      <c r="D46" s="36">
        <v>124.281502</v>
      </c>
      <c r="E46" s="36">
        <v>185.26239</v>
      </c>
      <c r="F46" s="36">
        <v>114.109497</v>
      </c>
      <c r="G46" s="36">
        <v>114.966499</v>
      </c>
      <c r="H46" s="36">
        <v>290.253326</v>
      </c>
      <c r="I46" s="36">
        <v>200.470001</v>
      </c>
      <c r="J46" s="36">
        <v>322.829987</v>
      </c>
      <c r="K46" s="37">
        <v>80.902122</v>
      </c>
      <c r="M46" s="31">
        <f t="shared" ref="M46:V46" si="52">B46/B45-1</f>
        <v>-0.09713099081</v>
      </c>
      <c r="N46" s="32">
        <f t="shared" si="52"/>
        <v>-0.09986708875</v>
      </c>
      <c r="O46" s="32">
        <f t="shared" si="52"/>
        <v>-0.2375250938</v>
      </c>
      <c r="P46" s="32">
        <f t="shared" si="52"/>
        <v>-0.3201584236</v>
      </c>
      <c r="Q46" s="32">
        <f t="shared" si="52"/>
        <v>-0.1794668568</v>
      </c>
      <c r="R46" s="32">
        <f t="shared" si="52"/>
        <v>-0.1767496908</v>
      </c>
      <c r="S46" s="32">
        <f t="shared" si="52"/>
        <v>-0.1919451105</v>
      </c>
      <c r="T46" s="32">
        <f t="shared" si="52"/>
        <v>-0.0984439643</v>
      </c>
      <c r="U46" s="32">
        <f t="shared" si="52"/>
        <v>-0.08523424289</v>
      </c>
      <c r="V46" s="32">
        <f t="shared" si="52"/>
        <v>0.03220720992</v>
      </c>
      <c r="W46" s="33">
        <f>VLOOKUP(A46,'T-bill'!$A$12:$C$1316,2,FALSE)</f>
        <v>0.0172</v>
      </c>
      <c r="Y46" s="31">
        <f t="shared" si="3"/>
        <v>-0.1143309908</v>
      </c>
      <c r="Z46" s="32">
        <f t="shared" si="4"/>
        <v>-0.1170670888</v>
      </c>
      <c r="AA46" s="32">
        <f t="shared" si="5"/>
        <v>-0.2547250938</v>
      </c>
      <c r="AB46" s="32">
        <f t="shared" si="6"/>
        <v>-0.3373584236</v>
      </c>
      <c r="AC46" s="32">
        <f t="shared" si="7"/>
        <v>-0.1966668568</v>
      </c>
      <c r="AD46" s="32">
        <f t="shared" si="8"/>
        <v>-0.1939496908</v>
      </c>
      <c r="AE46" s="32">
        <f t="shared" si="9"/>
        <v>-0.2091451105</v>
      </c>
      <c r="AF46" s="32">
        <f t="shared" si="10"/>
        <v>-0.1156439643</v>
      </c>
      <c r="AG46" s="32">
        <f t="shared" si="11"/>
        <v>-0.1024342429</v>
      </c>
      <c r="AH46" s="34">
        <f t="shared" si="12"/>
        <v>0.01500720992</v>
      </c>
    </row>
    <row r="47">
      <c r="A47" s="21">
        <v>44682.0</v>
      </c>
      <c r="B47" s="35">
        <v>147.540222</v>
      </c>
      <c r="C47" s="36">
        <v>268.073944</v>
      </c>
      <c r="D47" s="36">
        <v>120.209503</v>
      </c>
      <c r="E47" s="36">
        <v>186.511017</v>
      </c>
      <c r="F47" s="36">
        <v>113.762001</v>
      </c>
      <c r="G47" s="36">
        <v>114.039001</v>
      </c>
      <c r="H47" s="36">
        <v>252.753326</v>
      </c>
      <c r="I47" s="36">
        <v>193.639999</v>
      </c>
      <c r="J47" s="36">
        <v>315.980011</v>
      </c>
      <c r="K47" s="37">
        <v>91.103867</v>
      </c>
      <c r="M47" s="31">
        <f t="shared" ref="M47:V47" si="53">B47/B46-1</f>
        <v>-0.05588308797</v>
      </c>
      <c r="N47" s="32">
        <f t="shared" si="53"/>
        <v>-0.02035876991</v>
      </c>
      <c r="O47" s="32">
        <f t="shared" si="53"/>
        <v>-0.03276432079</v>
      </c>
      <c r="P47" s="32">
        <f t="shared" si="53"/>
        <v>0.006739775947</v>
      </c>
      <c r="Q47" s="32">
        <f t="shared" si="53"/>
        <v>-0.00304528553</v>
      </c>
      <c r="R47" s="32">
        <f t="shared" si="53"/>
        <v>-0.008067550183</v>
      </c>
      <c r="S47" s="32">
        <f t="shared" si="53"/>
        <v>-0.1291974859</v>
      </c>
      <c r="T47" s="32">
        <f t="shared" si="53"/>
        <v>-0.03406994546</v>
      </c>
      <c r="U47" s="32">
        <f t="shared" si="53"/>
        <v>-0.02121852454</v>
      </c>
      <c r="V47" s="32">
        <f t="shared" si="53"/>
        <v>0.1260998445</v>
      </c>
      <c r="W47" s="33">
        <f>'T-bill'!B964</f>
        <v>0.021</v>
      </c>
      <c r="Y47" s="31">
        <f t="shared" si="3"/>
        <v>-0.07688308797</v>
      </c>
      <c r="Z47" s="32">
        <f t="shared" si="4"/>
        <v>-0.04135876991</v>
      </c>
      <c r="AA47" s="32">
        <f t="shared" si="5"/>
        <v>-0.05376432079</v>
      </c>
      <c r="AB47" s="32">
        <f t="shared" si="6"/>
        <v>-0.01426022405</v>
      </c>
      <c r="AC47" s="32">
        <f t="shared" si="7"/>
        <v>-0.02404528553</v>
      </c>
      <c r="AD47" s="32">
        <f t="shared" si="8"/>
        <v>-0.02906755018</v>
      </c>
      <c r="AE47" s="32">
        <f t="shared" si="9"/>
        <v>-0.1501974859</v>
      </c>
      <c r="AF47" s="32">
        <f t="shared" si="10"/>
        <v>-0.05506994546</v>
      </c>
      <c r="AG47" s="32">
        <f t="shared" si="11"/>
        <v>-0.04221852454</v>
      </c>
      <c r="AH47" s="34">
        <f t="shared" si="12"/>
        <v>0.1050998445</v>
      </c>
    </row>
    <row r="48">
      <c r="A48" s="21">
        <v>44713.0</v>
      </c>
      <c r="B48" s="35">
        <v>135.725189</v>
      </c>
      <c r="C48" s="36">
        <v>253.833771</v>
      </c>
      <c r="D48" s="36">
        <v>106.209999</v>
      </c>
      <c r="E48" s="36">
        <v>151.420319</v>
      </c>
      <c r="F48" s="36">
        <v>108.962997</v>
      </c>
      <c r="G48" s="36">
        <v>109.372498</v>
      </c>
      <c r="H48" s="36">
        <v>224.473328</v>
      </c>
      <c r="I48" s="36">
        <v>161.25</v>
      </c>
      <c r="J48" s="36">
        <v>273.019989</v>
      </c>
      <c r="K48" s="37">
        <v>82.104736</v>
      </c>
      <c r="M48" s="31">
        <f t="shared" ref="M48:V48" si="54">B48/B47-1</f>
        <v>-0.08008008148</v>
      </c>
      <c r="N48" s="32">
        <f t="shared" si="54"/>
        <v>-0.05312031743</v>
      </c>
      <c r="O48" s="32">
        <f t="shared" si="54"/>
        <v>-0.116459212</v>
      </c>
      <c r="P48" s="32">
        <f t="shared" si="54"/>
        <v>-0.1881427626</v>
      </c>
      <c r="Q48" s="32">
        <f t="shared" si="54"/>
        <v>-0.04218459554</v>
      </c>
      <c r="R48" s="32">
        <f t="shared" si="54"/>
        <v>-0.04092023745</v>
      </c>
      <c r="S48" s="32">
        <f t="shared" si="54"/>
        <v>-0.1118877383</v>
      </c>
      <c r="T48" s="32">
        <f t="shared" si="54"/>
        <v>-0.167269155</v>
      </c>
      <c r="U48" s="32">
        <f t="shared" si="54"/>
        <v>-0.1359580369</v>
      </c>
      <c r="V48" s="32">
        <f t="shared" si="54"/>
        <v>-0.09877880376</v>
      </c>
      <c r="W48" s="33">
        <f>VLOOKUP(A48,'T-bill'!$A$12:$C$1316,2,FALSE)</f>
        <v>0.0216</v>
      </c>
      <c r="Y48" s="31">
        <f t="shared" si="3"/>
        <v>-0.1016800815</v>
      </c>
      <c r="Z48" s="32">
        <f t="shared" si="4"/>
        <v>-0.07472031743</v>
      </c>
      <c r="AA48" s="32">
        <f t="shared" si="5"/>
        <v>-0.138059212</v>
      </c>
      <c r="AB48" s="32">
        <f t="shared" si="6"/>
        <v>-0.2097427626</v>
      </c>
      <c r="AC48" s="32">
        <f t="shared" si="7"/>
        <v>-0.06378459554</v>
      </c>
      <c r="AD48" s="32">
        <f t="shared" si="8"/>
        <v>-0.06252023745</v>
      </c>
      <c r="AE48" s="32">
        <f t="shared" si="9"/>
        <v>-0.1334877383</v>
      </c>
      <c r="AF48" s="32">
        <f t="shared" si="10"/>
        <v>-0.188869155</v>
      </c>
      <c r="AG48" s="32">
        <f t="shared" si="11"/>
        <v>-0.1575580369</v>
      </c>
      <c r="AH48" s="34">
        <f t="shared" si="12"/>
        <v>-0.1203788038</v>
      </c>
    </row>
    <row r="49">
      <c r="A49" s="21">
        <v>44743.0</v>
      </c>
      <c r="B49" s="35">
        <v>161.327515</v>
      </c>
      <c r="C49" s="36">
        <v>277.464813</v>
      </c>
      <c r="D49" s="36">
        <v>134.949997</v>
      </c>
      <c r="E49" s="36">
        <v>181.465057</v>
      </c>
      <c r="F49" s="36">
        <v>116.32</v>
      </c>
      <c r="G49" s="36">
        <v>116.639999</v>
      </c>
      <c r="H49" s="36">
        <v>297.149994</v>
      </c>
      <c r="I49" s="36">
        <v>159.100006</v>
      </c>
      <c r="J49" s="36">
        <v>300.600006</v>
      </c>
      <c r="K49" s="37">
        <v>92.92868</v>
      </c>
      <c r="M49" s="31">
        <f t="shared" ref="M49:V49" si="55">B49/B48-1</f>
        <v>0.1886335631</v>
      </c>
      <c r="N49" s="32">
        <f t="shared" si="55"/>
        <v>0.09309652497</v>
      </c>
      <c r="O49" s="32">
        <f t="shared" si="55"/>
        <v>0.2705959728</v>
      </c>
      <c r="P49" s="32">
        <f t="shared" si="55"/>
        <v>0.1984194605</v>
      </c>
      <c r="Q49" s="32">
        <f t="shared" si="55"/>
        <v>0.0675183613</v>
      </c>
      <c r="R49" s="32">
        <f t="shared" si="55"/>
        <v>0.06644724344</v>
      </c>
      <c r="S49" s="32">
        <f t="shared" si="55"/>
        <v>0.3237652627</v>
      </c>
      <c r="T49" s="32">
        <f t="shared" si="55"/>
        <v>-0.01333329612</v>
      </c>
      <c r="U49" s="32">
        <f t="shared" si="55"/>
        <v>0.1010183068</v>
      </c>
      <c r="V49" s="32">
        <f t="shared" si="55"/>
        <v>0.1318309336</v>
      </c>
      <c r="W49" s="33">
        <f>VLOOKUP(A49,'T-bill'!$A$12:$C$1316,2,FALSE)</f>
        <v>0.0279</v>
      </c>
      <c r="Y49" s="31">
        <f t="shared" si="3"/>
        <v>0.1607335631</v>
      </c>
      <c r="Z49" s="32">
        <f t="shared" si="4"/>
        <v>0.06519652497</v>
      </c>
      <c r="AA49" s="32">
        <f t="shared" si="5"/>
        <v>0.2426959728</v>
      </c>
      <c r="AB49" s="32">
        <f t="shared" si="6"/>
        <v>0.1705194605</v>
      </c>
      <c r="AC49" s="32">
        <f t="shared" si="7"/>
        <v>0.0396183613</v>
      </c>
      <c r="AD49" s="32">
        <f t="shared" si="8"/>
        <v>0.03854724344</v>
      </c>
      <c r="AE49" s="32">
        <f t="shared" si="9"/>
        <v>0.2958652627</v>
      </c>
      <c r="AF49" s="32">
        <f t="shared" si="10"/>
        <v>-0.04123329612</v>
      </c>
      <c r="AG49" s="32">
        <f t="shared" si="11"/>
        <v>0.07311830676</v>
      </c>
      <c r="AH49" s="34">
        <f t="shared" si="12"/>
        <v>0.1039309336</v>
      </c>
    </row>
    <row r="50">
      <c r="A50" s="21">
        <v>44774.0</v>
      </c>
      <c r="B50" s="35">
        <v>156.076004</v>
      </c>
      <c r="C50" s="36">
        <v>258.419678</v>
      </c>
      <c r="D50" s="36">
        <v>126.769997</v>
      </c>
      <c r="E50" s="36">
        <v>150.802933</v>
      </c>
      <c r="F50" s="36">
        <v>108.220001</v>
      </c>
      <c r="G50" s="36">
        <v>109.150002</v>
      </c>
      <c r="H50" s="36">
        <v>275.609985</v>
      </c>
      <c r="I50" s="36">
        <v>162.929993</v>
      </c>
      <c r="J50" s="36">
        <v>280.799988</v>
      </c>
      <c r="K50" s="37">
        <v>91.64399</v>
      </c>
      <c r="M50" s="31">
        <f t="shared" ref="M50:V50" si="56">B50/B49-1</f>
        <v>-0.03255186197</v>
      </c>
      <c r="N50" s="32">
        <f t="shared" si="56"/>
        <v>-0.06863982065</v>
      </c>
      <c r="O50" s="32">
        <f t="shared" si="56"/>
        <v>-0.06061504396</v>
      </c>
      <c r="P50" s="32">
        <f t="shared" si="56"/>
        <v>-0.168969853</v>
      </c>
      <c r="Q50" s="32">
        <f t="shared" si="56"/>
        <v>-0.06963547971</v>
      </c>
      <c r="R50" s="32">
        <f t="shared" si="56"/>
        <v>-0.06421465247</v>
      </c>
      <c r="S50" s="32">
        <f t="shared" si="56"/>
        <v>-0.07248867385</v>
      </c>
      <c r="T50" s="32">
        <f t="shared" si="56"/>
        <v>0.0240728275</v>
      </c>
      <c r="U50" s="32">
        <f t="shared" si="56"/>
        <v>-0.06586832204</v>
      </c>
      <c r="V50" s="32">
        <f t="shared" si="56"/>
        <v>-0.0138244727</v>
      </c>
      <c r="W50" s="33">
        <f>VLOOKUP(A50,'T-bill'!$A$12:$C$1316,2,FALSE)</f>
        <v>0.0298</v>
      </c>
      <c r="Y50" s="31">
        <f t="shared" si="3"/>
        <v>-0.06235186197</v>
      </c>
      <c r="Z50" s="32">
        <f t="shared" si="4"/>
        <v>-0.09843982065</v>
      </c>
      <c r="AA50" s="32">
        <f t="shared" si="5"/>
        <v>-0.09041504396</v>
      </c>
      <c r="AB50" s="32">
        <f t="shared" si="6"/>
        <v>-0.198769853</v>
      </c>
      <c r="AC50" s="32">
        <f t="shared" si="7"/>
        <v>-0.09943547971</v>
      </c>
      <c r="AD50" s="32">
        <f t="shared" si="8"/>
        <v>-0.09401465247</v>
      </c>
      <c r="AE50" s="32">
        <f t="shared" si="9"/>
        <v>-0.1022886739</v>
      </c>
      <c r="AF50" s="32">
        <f t="shared" si="10"/>
        <v>-0.005727172498</v>
      </c>
      <c r="AG50" s="32">
        <f t="shared" si="11"/>
        <v>-0.09566832204</v>
      </c>
      <c r="AH50" s="34">
        <f t="shared" si="12"/>
        <v>-0.0436244727</v>
      </c>
    </row>
    <row r="51">
      <c r="A51" s="21">
        <v>44805.0</v>
      </c>
      <c r="B51" s="35">
        <v>137.384964</v>
      </c>
      <c r="C51" s="36">
        <v>230.671509</v>
      </c>
      <c r="D51" s="36">
        <v>113.0</v>
      </c>
      <c r="E51" s="36">
        <v>121.279755</v>
      </c>
      <c r="F51" s="36">
        <v>95.650002</v>
      </c>
      <c r="G51" s="36">
        <v>96.150002</v>
      </c>
      <c r="H51" s="36">
        <v>265.25</v>
      </c>
      <c r="I51" s="36">
        <v>135.679993</v>
      </c>
      <c r="J51" s="36">
        <v>267.019989</v>
      </c>
      <c r="K51" s="37">
        <v>84.519104</v>
      </c>
      <c r="M51" s="31">
        <f t="shared" ref="M51:V51" si="57">B51/B50-1</f>
        <v>-0.1197560132</v>
      </c>
      <c r="N51" s="32">
        <f t="shared" si="57"/>
        <v>-0.1073763779</v>
      </c>
      <c r="O51" s="32">
        <f t="shared" si="57"/>
        <v>-0.1086218926</v>
      </c>
      <c r="P51" s="32">
        <f t="shared" si="57"/>
        <v>-0.1957732347</v>
      </c>
      <c r="Q51" s="32">
        <f t="shared" si="57"/>
        <v>-0.1161522721</v>
      </c>
      <c r="R51" s="32">
        <f t="shared" si="57"/>
        <v>-0.1191021508</v>
      </c>
      <c r="S51" s="32">
        <f t="shared" si="57"/>
        <v>-0.03758929489</v>
      </c>
      <c r="T51" s="32">
        <f t="shared" si="57"/>
        <v>-0.1672497463</v>
      </c>
      <c r="U51" s="32">
        <f t="shared" si="57"/>
        <v>-0.04907407261</v>
      </c>
      <c r="V51" s="32">
        <f t="shared" si="57"/>
        <v>-0.07774526186</v>
      </c>
      <c r="W51" s="33">
        <f>VLOOKUP(A51,'T-bill'!$A$12:$C$1316,2,FALSE)</f>
        <v>0.0351</v>
      </c>
      <c r="Y51" s="31">
        <f t="shared" si="3"/>
        <v>-0.1548560132</v>
      </c>
      <c r="Z51" s="32">
        <f t="shared" si="4"/>
        <v>-0.1424763779</v>
      </c>
      <c r="AA51" s="32">
        <f t="shared" si="5"/>
        <v>-0.1437218926</v>
      </c>
      <c r="AB51" s="32">
        <f t="shared" si="6"/>
        <v>-0.2308732347</v>
      </c>
      <c r="AC51" s="32">
        <f t="shared" si="7"/>
        <v>-0.1512522721</v>
      </c>
      <c r="AD51" s="32">
        <f t="shared" si="8"/>
        <v>-0.1542021508</v>
      </c>
      <c r="AE51" s="32">
        <f t="shared" si="9"/>
        <v>-0.07268929489</v>
      </c>
      <c r="AF51" s="32">
        <f t="shared" si="10"/>
        <v>-0.2023497463</v>
      </c>
      <c r="AG51" s="32">
        <f t="shared" si="11"/>
        <v>-0.08417407261</v>
      </c>
      <c r="AH51" s="34">
        <f t="shared" si="12"/>
        <v>-0.1128452619</v>
      </c>
    </row>
    <row r="52">
      <c r="A52" s="21">
        <v>44835.0</v>
      </c>
      <c r="B52" s="35">
        <v>152.435684</v>
      </c>
      <c r="C52" s="36">
        <v>229.90889</v>
      </c>
      <c r="D52" s="36">
        <v>102.440002</v>
      </c>
      <c r="E52" s="36">
        <v>134.887497</v>
      </c>
      <c r="F52" s="36">
        <v>94.510002</v>
      </c>
      <c r="G52" s="36">
        <v>94.660004</v>
      </c>
      <c r="H52" s="36">
        <v>227.539993</v>
      </c>
      <c r="I52" s="36">
        <v>93.160004</v>
      </c>
      <c r="J52" s="36">
        <v>295.089996</v>
      </c>
      <c r="K52" s="37">
        <v>107.267914</v>
      </c>
      <c r="M52" s="31">
        <f t="shared" ref="M52:V52" si="58">B52/B51-1</f>
        <v>0.1095514353</v>
      </c>
      <c r="N52" s="32">
        <f t="shared" si="58"/>
        <v>-0.00330608233</v>
      </c>
      <c r="O52" s="32">
        <f t="shared" si="58"/>
        <v>-0.09345130973</v>
      </c>
      <c r="P52" s="32">
        <f t="shared" si="58"/>
        <v>0.1122012656</v>
      </c>
      <c r="Q52" s="32">
        <f t="shared" si="58"/>
        <v>-0.01191845244</v>
      </c>
      <c r="R52" s="32">
        <f t="shared" si="58"/>
        <v>-0.01549659874</v>
      </c>
      <c r="S52" s="32">
        <f t="shared" si="58"/>
        <v>-0.1421677926</v>
      </c>
      <c r="T52" s="32">
        <f t="shared" si="58"/>
        <v>-0.3133843691</v>
      </c>
      <c r="U52" s="32">
        <f t="shared" si="58"/>
        <v>0.1051232423</v>
      </c>
      <c r="V52" s="32">
        <f t="shared" si="58"/>
        <v>0.2691558349</v>
      </c>
      <c r="W52" s="33">
        <f>'T-bill'!B1074</f>
        <v>0.0401</v>
      </c>
      <c r="Y52" s="31">
        <f t="shared" si="3"/>
        <v>0.06945143534</v>
      </c>
      <c r="Z52" s="32">
        <f t="shared" si="4"/>
        <v>-0.04340608233</v>
      </c>
      <c r="AA52" s="32">
        <f t="shared" si="5"/>
        <v>-0.1335513097</v>
      </c>
      <c r="AB52" s="32">
        <f t="shared" si="6"/>
        <v>0.07210126558</v>
      </c>
      <c r="AC52" s="32">
        <f t="shared" si="7"/>
        <v>-0.05201845244</v>
      </c>
      <c r="AD52" s="32">
        <f t="shared" si="8"/>
        <v>-0.05559659874</v>
      </c>
      <c r="AE52" s="32">
        <f t="shared" si="9"/>
        <v>-0.1822677926</v>
      </c>
      <c r="AF52" s="32">
        <f t="shared" si="10"/>
        <v>-0.3534843691</v>
      </c>
      <c r="AG52" s="32">
        <f t="shared" si="11"/>
        <v>0.06502324229</v>
      </c>
      <c r="AH52" s="34">
        <f t="shared" si="12"/>
        <v>0.2290558349</v>
      </c>
    </row>
    <row r="53">
      <c r="A53" s="21">
        <v>44866.0</v>
      </c>
      <c r="B53" s="35">
        <v>147.157013</v>
      </c>
      <c r="C53" s="36">
        <v>252.69873</v>
      </c>
      <c r="D53" s="36">
        <v>96.540001</v>
      </c>
      <c r="E53" s="36">
        <v>169.126541</v>
      </c>
      <c r="F53" s="36">
        <v>100.989998</v>
      </c>
      <c r="G53" s="36">
        <v>101.449997</v>
      </c>
      <c r="H53" s="36">
        <v>194.699997</v>
      </c>
      <c r="I53" s="36">
        <v>118.099998</v>
      </c>
      <c r="J53" s="36">
        <v>318.600006</v>
      </c>
      <c r="K53" s="37">
        <v>107.780975</v>
      </c>
      <c r="M53" s="31">
        <f t="shared" ref="M53:V53" si="59">B53/B52-1</f>
        <v>-0.03462884058</v>
      </c>
      <c r="N53" s="32">
        <f t="shared" si="59"/>
        <v>0.09912552751</v>
      </c>
      <c r="O53" s="32">
        <f t="shared" si="59"/>
        <v>-0.05759469821</v>
      </c>
      <c r="P53" s="32">
        <f t="shared" si="59"/>
        <v>0.2538340822</v>
      </c>
      <c r="Q53" s="32">
        <f t="shared" si="59"/>
        <v>0.06856412933</v>
      </c>
      <c r="R53" s="32">
        <f t="shared" si="59"/>
        <v>0.07173032657</v>
      </c>
      <c r="S53" s="32">
        <f t="shared" si="59"/>
        <v>-0.1443262592</v>
      </c>
      <c r="T53" s="32">
        <f t="shared" si="59"/>
        <v>0.2677113882</v>
      </c>
      <c r="U53" s="32">
        <f t="shared" si="59"/>
        <v>0.07967064393</v>
      </c>
      <c r="V53" s="32">
        <f t="shared" si="59"/>
        <v>0.004782986644</v>
      </c>
      <c r="W53" s="33">
        <f>VLOOKUP(A53,'T-bill'!$A$12:$C$1316,2,FALSE)</f>
        <v>0.0475</v>
      </c>
      <c r="Y53" s="31">
        <f t="shared" si="3"/>
        <v>-0.08212884058</v>
      </c>
      <c r="Z53" s="32">
        <f t="shared" si="4"/>
        <v>0.05162552751</v>
      </c>
      <c r="AA53" s="32">
        <f t="shared" si="5"/>
        <v>-0.1050946982</v>
      </c>
      <c r="AB53" s="32">
        <f t="shared" si="6"/>
        <v>0.2063340822</v>
      </c>
      <c r="AC53" s="32">
        <f t="shared" si="7"/>
        <v>0.02106412933</v>
      </c>
      <c r="AD53" s="32">
        <f t="shared" si="8"/>
        <v>0.02423032657</v>
      </c>
      <c r="AE53" s="32">
        <f t="shared" si="9"/>
        <v>-0.1918262592</v>
      </c>
      <c r="AF53" s="32">
        <f t="shared" si="10"/>
        <v>0.2202113882</v>
      </c>
      <c r="AG53" s="32">
        <f t="shared" si="11"/>
        <v>0.03217064393</v>
      </c>
      <c r="AH53" s="34">
        <f t="shared" si="12"/>
        <v>-0.04271701336</v>
      </c>
    </row>
    <row r="54">
      <c r="A54" s="21">
        <v>44896.0</v>
      </c>
      <c r="B54" s="35">
        <v>129.378006</v>
      </c>
      <c r="C54" s="36">
        <v>238.194717</v>
      </c>
      <c r="D54" s="36">
        <v>84.0</v>
      </c>
      <c r="E54" s="36">
        <v>146.088028</v>
      </c>
      <c r="F54" s="36">
        <v>88.230003</v>
      </c>
      <c r="G54" s="36">
        <v>88.730003</v>
      </c>
      <c r="H54" s="36">
        <v>123.18</v>
      </c>
      <c r="I54" s="36">
        <v>120.339996</v>
      </c>
      <c r="J54" s="36">
        <v>308.899994</v>
      </c>
      <c r="K54" s="37">
        <v>107.633774</v>
      </c>
      <c r="M54" s="31">
        <f t="shared" ref="M54:V54" si="60">B54/B53-1</f>
        <v>-0.1208165798</v>
      </c>
      <c r="N54" s="32">
        <f t="shared" si="60"/>
        <v>-0.05739646179</v>
      </c>
      <c r="O54" s="32">
        <f t="shared" si="60"/>
        <v>-0.1298943533</v>
      </c>
      <c r="P54" s="32">
        <f t="shared" si="60"/>
        <v>-0.1362205652</v>
      </c>
      <c r="Q54" s="32">
        <f t="shared" si="60"/>
        <v>-0.1263490965</v>
      </c>
      <c r="R54" s="32">
        <f t="shared" si="60"/>
        <v>-0.1253819061</v>
      </c>
      <c r="S54" s="32">
        <f t="shared" si="60"/>
        <v>-0.3673343508</v>
      </c>
      <c r="T54" s="32">
        <f t="shared" si="60"/>
        <v>0.01896696052</v>
      </c>
      <c r="U54" s="32">
        <f t="shared" si="60"/>
        <v>-0.03044573703</v>
      </c>
      <c r="V54" s="32">
        <f t="shared" si="60"/>
        <v>-0.00136574196</v>
      </c>
      <c r="W54" s="33">
        <f>VLOOKUP(A54,'T-bill'!$A$12:$C$1316,2,FALSE)</f>
        <v>0.0466</v>
      </c>
      <c r="Y54" s="31">
        <f t="shared" si="3"/>
        <v>-0.1674165798</v>
      </c>
      <c r="Z54" s="32">
        <f t="shared" si="4"/>
        <v>-0.1039964618</v>
      </c>
      <c r="AA54" s="32">
        <f t="shared" si="5"/>
        <v>-0.1764943533</v>
      </c>
      <c r="AB54" s="32">
        <f t="shared" si="6"/>
        <v>-0.1828205652</v>
      </c>
      <c r="AC54" s="32">
        <f t="shared" si="7"/>
        <v>-0.1729490965</v>
      </c>
      <c r="AD54" s="32">
        <f t="shared" si="8"/>
        <v>-0.1719819061</v>
      </c>
      <c r="AE54" s="32">
        <f t="shared" si="9"/>
        <v>-0.4139343508</v>
      </c>
      <c r="AF54" s="32">
        <f t="shared" si="10"/>
        <v>-0.02763303948</v>
      </c>
      <c r="AG54" s="32">
        <f t="shared" si="11"/>
        <v>-0.07704573703</v>
      </c>
      <c r="AH54" s="34">
        <f t="shared" si="12"/>
        <v>-0.04796574196</v>
      </c>
    </row>
    <row r="55">
      <c r="A55" s="21">
        <v>44927.0</v>
      </c>
      <c r="B55" s="35">
        <v>143.677002</v>
      </c>
      <c r="C55" s="36">
        <v>246.130539</v>
      </c>
      <c r="D55" s="36">
        <v>103.129997</v>
      </c>
      <c r="E55" s="36">
        <v>195.300507</v>
      </c>
      <c r="F55" s="36">
        <v>98.839996</v>
      </c>
      <c r="G55" s="36">
        <v>99.870003</v>
      </c>
      <c r="H55" s="36">
        <v>173.220001</v>
      </c>
      <c r="I55" s="36">
        <v>148.970001</v>
      </c>
      <c r="J55" s="36">
        <v>311.519989</v>
      </c>
      <c r="K55" s="37">
        <v>113.205757</v>
      </c>
      <c r="M55" s="31">
        <f t="shared" ref="M55:V55" si="61">B55/B54-1</f>
        <v>0.1105210726</v>
      </c>
      <c r="N55" s="32">
        <f t="shared" si="61"/>
        <v>0.03331653237</v>
      </c>
      <c r="O55" s="32">
        <f t="shared" si="61"/>
        <v>0.2277380595</v>
      </c>
      <c r="P55" s="32">
        <f t="shared" si="61"/>
        <v>0.3368686652</v>
      </c>
      <c r="Q55" s="32">
        <f t="shared" si="61"/>
        <v>0.1202537985</v>
      </c>
      <c r="R55" s="32">
        <f t="shared" si="61"/>
        <v>0.1255494153</v>
      </c>
      <c r="S55" s="32">
        <f t="shared" si="61"/>
        <v>0.4062347865</v>
      </c>
      <c r="T55" s="32">
        <f t="shared" si="61"/>
        <v>0.2379093066</v>
      </c>
      <c r="U55" s="32">
        <f t="shared" si="61"/>
        <v>0.008481693269</v>
      </c>
      <c r="V55" s="32">
        <f t="shared" si="61"/>
        <v>0.05176797944</v>
      </c>
      <c r="W55" s="33">
        <f>'T-bill'!B1140</f>
        <v>0.0472</v>
      </c>
      <c r="Y55" s="31">
        <f t="shared" si="3"/>
        <v>0.06332107265</v>
      </c>
      <c r="Z55" s="32">
        <f t="shared" si="4"/>
        <v>-0.01388346763</v>
      </c>
      <c r="AA55" s="32">
        <f t="shared" si="5"/>
        <v>0.1805380595</v>
      </c>
      <c r="AB55" s="32">
        <f t="shared" si="6"/>
        <v>0.2896686652</v>
      </c>
      <c r="AC55" s="32">
        <f t="shared" si="7"/>
        <v>0.07305379847</v>
      </c>
      <c r="AD55" s="32">
        <f t="shared" si="8"/>
        <v>0.07834941534</v>
      </c>
      <c r="AE55" s="32">
        <f t="shared" si="9"/>
        <v>0.3590347865</v>
      </c>
      <c r="AF55" s="32">
        <f t="shared" si="10"/>
        <v>0.1907093066</v>
      </c>
      <c r="AG55" s="32">
        <f t="shared" si="11"/>
        <v>-0.03871830673</v>
      </c>
      <c r="AH55" s="34">
        <f t="shared" si="12"/>
        <v>0.004567979445</v>
      </c>
    </row>
    <row r="56">
      <c r="A56" s="21">
        <v>44958.0</v>
      </c>
      <c r="B56" s="35">
        <v>146.783752</v>
      </c>
      <c r="C56" s="36">
        <v>247.72963</v>
      </c>
      <c r="D56" s="36">
        <v>94.230003</v>
      </c>
      <c r="E56" s="36">
        <v>232.077438</v>
      </c>
      <c r="F56" s="36">
        <v>90.059998</v>
      </c>
      <c r="G56" s="36">
        <v>90.300003</v>
      </c>
      <c r="H56" s="36">
        <v>205.710007</v>
      </c>
      <c r="I56" s="36">
        <v>174.940002</v>
      </c>
      <c r="J56" s="36">
        <v>305.179993</v>
      </c>
      <c r="K56" s="37">
        <v>107.253212</v>
      </c>
      <c r="M56" s="31">
        <f t="shared" ref="M56:V56" si="62">B56/B55-1</f>
        <v>0.02162315441</v>
      </c>
      <c r="N56" s="32">
        <f t="shared" si="62"/>
        <v>0.006496922351</v>
      </c>
      <c r="O56" s="32">
        <f t="shared" si="62"/>
        <v>-0.08629879045</v>
      </c>
      <c r="P56" s="32">
        <f t="shared" si="62"/>
        <v>0.1883094497</v>
      </c>
      <c r="Q56" s="32">
        <f t="shared" si="62"/>
        <v>-0.08883041638</v>
      </c>
      <c r="R56" s="32">
        <f t="shared" si="62"/>
        <v>-0.09582456907</v>
      </c>
      <c r="S56" s="32">
        <f t="shared" si="62"/>
        <v>0.1875649799</v>
      </c>
      <c r="T56" s="32">
        <f t="shared" si="62"/>
        <v>0.1743304076</v>
      </c>
      <c r="U56" s="32">
        <f t="shared" si="62"/>
        <v>-0.0203518112</v>
      </c>
      <c r="V56" s="32">
        <f t="shared" si="62"/>
        <v>-0.05258164565</v>
      </c>
      <c r="W56" s="33">
        <f>VLOOKUP(A56,'T-bill'!$A$12:$C$1316,2,FALSE)</f>
        <v>0.0466</v>
      </c>
      <c r="Y56" s="31">
        <f t="shared" si="3"/>
        <v>-0.02497684559</v>
      </c>
      <c r="Z56" s="32">
        <f t="shared" si="4"/>
        <v>-0.04010307765</v>
      </c>
      <c r="AA56" s="32">
        <f t="shared" si="5"/>
        <v>-0.1328987904</v>
      </c>
      <c r="AB56" s="32">
        <f t="shared" si="6"/>
        <v>0.1417094497</v>
      </c>
      <c r="AC56" s="32">
        <f t="shared" si="7"/>
        <v>-0.1354304164</v>
      </c>
      <c r="AD56" s="32">
        <f t="shared" si="8"/>
        <v>-0.1424245691</v>
      </c>
      <c r="AE56" s="32">
        <f t="shared" si="9"/>
        <v>0.1409649799</v>
      </c>
      <c r="AF56" s="32">
        <f t="shared" si="10"/>
        <v>0.1277304076</v>
      </c>
      <c r="AG56" s="32">
        <f t="shared" si="11"/>
        <v>-0.0669518112</v>
      </c>
      <c r="AH56" s="34">
        <f t="shared" si="12"/>
        <v>-0.09918164565</v>
      </c>
    </row>
    <row r="57">
      <c r="A57" s="21">
        <v>44986.0</v>
      </c>
      <c r="B57" s="35">
        <v>164.45015</v>
      </c>
      <c r="C57" s="36">
        <v>287.063324</v>
      </c>
      <c r="D57" s="36">
        <v>103.290001</v>
      </c>
      <c r="E57" s="36">
        <v>277.671173</v>
      </c>
      <c r="F57" s="36">
        <v>103.730003</v>
      </c>
      <c r="G57" s="36">
        <v>104.0</v>
      </c>
      <c r="H57" s="36">
        <v>207.460007</v>
      </c>
      <c r="I57" s="36">
        <v>211.940002</v>
      </c>
      <c r="J57" s="36">
        <v>308.769989</v>
      </c>
      <c r="K57" s="37">
        <v>107.83268</v>
      </c>
      <c r="M57" s="31">
        <f t="shared" ref="M57:V57" si="63">B57/B56-1</f>
        <v>0.1203566318</v>
      </c>
      <c r="N57" s="32">
        <f t="shared" si="63"/>
        <v>0.1587767035</v>
      </c>
      <c r="O57" s="32">
        <f t="shared" si="63"/>
        <v>0.09614769937</v>
      </c>
      <c r="P57" s="32">
        <f t="shared" si="63"/>
        <v>0.1964591448</v>
      </c>
      <c r="Q57" s="32">
        <f t="shared" si="63"/>
        <v>0.151787756</v>
      </c>
      <c r="R57" s="32">
        <f t="shared" si="63"/>
        <v>0.1517164623</v>
      </c>
      <c r="S57" s="32">
        <f t="shared" si="63"/>
        <v>0.008507121387</v>
      </c>
      <c r="T57" s="32">
        <f t="shared" si="63"/>
        <v>0.2115010837</v>
      </c>
      <c r="U57" s="32">
        <f t="shared" si="63"/>
        <v>0.01176353654</v>
      </c>
      <c r="V57" s="32">
        <f t="shared" si="63"/>
        <v>0.005402803228</v>
      </c>
      <c r="W57" s="33">
        <f>VLOOKUP(A57,'T-bill'!$A$12:$C$1316,2,FALSE)</f>
        <v>0.0506</v>
      </c>
      <c r="Y57" s="31">
        <f t="shared" si="3"/>
        <v>0.06975663184</v>
      </c>
      <c r="Z57" s="32">
        <f t="shared" si="4"/>
        <v>0.1081767035</v>
      </c>
      <c r="AA57" s="32">
        <f t="shared" si="5"/>
        <v>0.04554769937</v>
      </c>
      <c r="AB57" s="32">
        <f t="shared" si="6"/>
        <v>0.1458591448</v>
      </c>
      <c r="AC57" s="32">
        <f t="shared" si="7"/>
        <v>0.101187756</v>
      </c>
      <c r="AD57" s="32">
        <f t="shared" si="8"/>
        <v>0.1011164623</v>
      </c>
      <c r="AE57" s="32">
        <f t="shared" si="9"/>
        <v>-0.04209287861</v>
      </c>
      <c r="AF57" s="32">
        <f t="shared" si="10"/>
        <v>0.1609010837</v>
      </c>
      <c r="AG57" s="32">
        <f t="shared" si="11"/>
        <v>-0.03883646346</v>
      </c>
      <c r="AH57" s="34">
        <f t="shared" si="12"/>
        <v>-0.04519719677</v>
      </c>
    </row>
    <row r="58">
      <c r="A58" s="21">
        <v>45017.0</v>
      </c>
      <c r="B58" s="35">
        <v>169.217117</v>
      </c>
      <c r="C58" s="36">
        <v>305.942047</v>
      </c>
      <c r="D58" s="36">
        <v>105.449997</v>
      </c>
      <c r="E58" s="36">
        <v>277.438416</v>
      </c>
      <c r="F58" s="36">
        <v>107.339996</v>
      </c>
      <c r="G58" s="36">
        <v>108.220001</v>
      </c>
      <c r="H58" s="36">
        <v>164.309998</v>
      </c>
      <c r="I58" s="36">
        <v>240.320007</v>
      </c>
      <c r="J58" s="36">
        <v>328.549988</v>
      </c>
      <c r="K58" s="37">
        <v>116.368027</v>
      </c>
      <c r="M58" s="31">
        <f t="shared" ref="M58:V58" si="64">B58/B57-1</f>
        <v>0.0289873071</v>
      </c>
      <c r="N58" s="32">
        <f t="shared" si="64"/>
        <v>0.06576501218</v>
      </c>
      <c r="O58" s="32">
        <f t="shared" si="64"/>
        <v>0.02091195642</v>
      </c>
      <c r="P58" s="32">
        <f t="shared" si="64"/>
        <v>-0.0008382469</v>
      </c>
      <c r="Q58" s="32">
        <f t="shared" si="64"/>
        <v>0.03480182103</v>
      </c>
      <c r="R58" s="32">
        <f t="shared" si="64"/>
        <v>0.04057693269</v>
      </c>
      <c r="S58" s="32">
        <f t="shared" si="64"/>
        <v>-0.2079919384</v>
      </c>
      <c r="T58" s="32">
        <f t="shared" si="64"/>
        <v>0.1339058447</v>
      </c>
      <c r="U58" s="32">
        <f t="shared" si="64"/>
        <v>0.0640606267</v>
      </c>
      <c r="V58" s="32">
        <f t="shared" si="64"/>
        <v>0.07915362022</v>
      </c>
      <c r="W58" s="33">
        <f>'T-bill'!B1204</f>
        <v>0.046</v>
      </c>
      <c r="Y58" s="31">
        <f t="shared" si="3"/>
        <v>-0.0170126929</v>
      </c>
      <c r="Z58" s="32">
        <f t="shared" si="4"/>
        <v>0.01976501218</v>
      </c>
      <c r="AA58" s="32">
        <f t="shared" si="5"/>
        <v>-0.02508804358</v>
      </c>
      <c r="AB58" s="32">
        <f t="shared" si="6"/>
        <v>-0.0468382469</v>
      </c>
      <c r="AC58" s="32">
        <f t="shared" si="7"/>
        <v>-0.01119817897</v>
      </c>
      <c r="AD58" s="32">
        <f t="shared" si="8"/>
        <v>-0.005423067308</v>
      </c>
      <c r="AE58" s="32">
        <f t="shared" si="9"/>
        <v>-0.2539919384</v>
      </c>
      <c r="AF58" s="32">
        <f t="shared" si="10"/>
        <v>0.08790584473</v>
      </c>
      <c r="AG58" s="32">
        <f t="shared" si="11"/>
        <v>0.0180606267</v>
      </c>
      <c r="AH58" s="34">
        <f t="shared" si="12"/>
        <v>0.03315362022</v>
      </c>
    </row>
    <row r="59">
      <c r="A59" s="21">
        <v>45047.0</v>
      </c>
      <c r="B59" s="35">
        <v>176.766464</v>
      </c>
      <c r="C59" s="36">
        <v>326.981415</v>
      </c>
      <c r="D59" s="36">
        <v>120.580002</v>
      </c>
      <c r="E59" s="36">
        <v>378.269684</v>
      </c>
      <c r="F59" s="36">
        <v>122.870003</v>
      </c>
      <c r="G59" s="36">
        <v>123.370003</v>
      </c>
      <c r="H59" s="36">
        <v>203.929993</v>
      </c>
      <c r="I59" s="36">
        <v>264.720001</v>
      </c>
      <c r="J59" s="36">
        <v>321.079987</v>
      </c>
      <c r="K59" s="37">
        <v>100.477318</v>
      </c>
      <c r="M59" s="31">
        <f t="shared" ref="M59:V59" si="65">B59/B58-1</f>
        <v>0.04461337679</v>
      </c>
      <c r="N59" s="32">
        <f t="shared" si="65"/>
        <v>0.06876912868</v>
      </c>
      <c r="O59" s="32">
        <f t="shared" si="65"/>
        <v>0.1434803739</v>
      </c>
      <c r="P59" s="32">
        <f t="shared" si="65"/>
        <v>0.3634365761</v>
      </c>
      <c r="Q59" s="32">
        <f t="shared" si="65"/>
        <v>0.1446805252</v>
      </c>
      <c r="R59" s="32">
        <f t="shared" si="65"/>
        <v>0.1399926248</v>
      </c>
      <c r="S59" s="32">
        <f t="shared" si="65"/>
        <v>0.2411295447</v>
      </c>
      <c r="T59" s="32">
        <f t="shared" si="65"/>
        <v>0.1015312637</v>
      </c>
      <c r="U59" s="32">
        <f t="shared" si="65"/>
        <v>-0.02273626928</v>
      </c>
      <c r="V59" s="32">
        <f t="shared" si="65"/>
        <v>-0.1365556279</v>
      </c>
      <c r="W59" s="33">
        <f>VLOOKUP(A59,'T-bill'!$A$12:$C$1316,2,FALSE)</f>
        <v>0.0486</v>
      </c>
      <c r="Y59" s="31">
        <f t="shared" si="3"/>
        <v>-0.00398662321</v>
      </c>
      <c r="Z59" s="32">
        <f t="shared" si="4"/>
        <v>0.02016912868</v>
      </c>
      <c r="AA59" s="32">
        <f t="shared" si="5"/>
        <v>0.09488037393</v>
      </c>
      <c r="AB59" s="32">
        <f t="shared" si="6"/>
        <v>0.3148365761</v>
      </c>
      <c r="AC59" s="32">
        <f t="shared" si="7"/>
        <v>0.09608052523</v>
      </c>
      <c r="AD59" s="32">
        <f t="shared" si="8"/>
        <v>0.09139262484</v>
      </c>
      <c r="AE59" s="32">
        <f t="shared" si="9"/>
        <v>0.1925295447</v>
      </c>
      <c r="AF59" s="32">
        <f t="shared" si="10"/>
        <v>0.05293126369</v>
      </c>
      <c r="AG59" s="32">
        <f t="shared" si="11"/>
        <v>-0.07133626928</v>
      </c>
      <c r="AH59" s="34">
        <f t="shared" si="12"/>
        <v>-0.1851556279</v>
      </c>
    </row>
    <row r="60">
      <c r="A60" s="21">
        <v>45078.0</v>
      </c>
      <c r="B60" s="35">
        <v>193.70842</v>
      </c>
      <c r="C60" s="36">
        <v>339.820526</v>
      </c>
      <c r="D60" s="36">
        <v>130.360001</v>
      </c>
      <c r="E60" s="36">
        <v>422.941376</v>
      </c>
      <c r="F60" s="36">
        <v>119.699997</v>
      </c>
      <c r="G60" s="36">
        <v>120.970001</v>
      </c>
      <c r="H60" s="36">
        <v>261.769989</v>
      </c>
      <c r="I60" s="36">
        <v>286.980011</v>
      </c>
      <c r="J60" s="36">
        <v>341.0</v>
      </c>
      <c r="K60" s="37">
        <v>106.377975</v>
      </c>
      <c r="M60" s="31">
        <f t="shared" ref="M60:V60" si="66">B60/B59-1</f>
        <v>0.09584372294</v>
      </c>
      <c r="N60" s="32">
        <f t="shared" si="66"/>
        <v>0.03926556804</v>
      </c>
      <c r="O60" s="32">
        <f t="shared" si="66"/>
        <v>0.08110796847</v>
      </c>
      <c r="P60" s="32">
        <f t="shared" si="66"/>
        <v>0.1180948246</v>
      </c>
      <c r="Q60" s="32">
        <f t="shared" si="66"/>
        <v>-0.02579967382</v>
      </c>
      <c r="R60" s="32">
        <f t="shared" si="66"/>
        <v>-0.01945369167</v>
      </c>
      <c r="S60" s="32">
        <f t="shared" si="66"/>
        <v>0.2836267248</v>
      </c>
      <c r="T60" s="32">
        <f t="shared" si="66"/>
        <v>0.08408888605</v>
      </c>
      <c r="U60" s="32">
        <f t="shared" si="66"/>
        <v>0.06204065593</v>
      </c>
      <c r="V60" s="32">
        <f t="shared" si="66"/>
        <v>0.058726259</v>
      </c>
      <c r="W60" s="33">
        <f>VLOOKUP(A60,'T-bill'!$A$12:$C$1316,2,FALSE)</f>
        <v>0.0511</v>
      </c>
      <c r="Y60" s="31">
        <f t="shared" si="3"/>
        <v>0.04474372294</v>
      </c>
      <c r="Z60" s="32">
        <f t="shared" si="4"/>
        <v>-0.01183443196</v>
      </c>
      <c r="AA60" s="32">
        <f t="shared" si="5"/>
        <v>0.03000796847</v>
      </c>
      <c r="AB60" s="32">
        <f t="shared" si="6"/>
        <v>0.06699482464</v>
      </c>
      <c r="AC60" s="32">
        <f t="shared" si="7"/>
        <v>-0.07689967382</v>
      </c>
      <c r="AD60" s="32">
        <f t="shared" si="8"/>
        <v>-0.07055369167</v>
      </c>
      <c r="AE60" s="32">
        <f t="shared" si="9"/>
        <v>0.2325267248</v>
      </c>
      <c r="AF60" s="32">
        <f t="shared" si="10"/>
        <v>0.03298888605</v>
      </c>
      <c r="AG60" s="32">
        <f t="shared" si="11"/>
        <v>0.01094065593</v>
      </c>
      <c r="AH60" s="34">
        <f t="shared" si="12"/>
        <v>0.007626258995</v>
      </c>
    </row>
    <row r="61">
      <c r="A61" s="21">
        <v>45108.0</v>
      </c>
      <c r="B61" s="35">
        <v>196.185074</v>
      </c>
      <c r="C61" s="36">
        <v>335.210297</v>
      </c>
      <c r="D61" s="36">
        <v>133.679993</v>
      </c>
      <c r="E61" s="36">
        <v>467.251526</v>
      </c>
      <c r="F61" s="36">
        <v>132.720001</v>
      </c>
      <c r="G61" s="36">
        <v>133.110001</v>
      </c>
      <c r="H61" s="36">
        <v>267.429993</v>
      </c>
      <c r="I61" s="36">
        <v>318.600006</v>
      </c>
      <c r="J61" s="36">
        <v>351.959991</v>
      </c>
      <c r="K61" s="37">
        <v>106.36805</v>
      </c>
      <c r="M61" s="31">
        <f t="shared" ref="M61:V61" si="67">B61/B60-1</f>
        <v>0.01278547417</v>
      </c>
      <c r="N61" s="32">
        <f t="shared" si="67"/>
        <v>-0.01356665842</v>
      </c>
      <c r="O61" s="32">
        <f t="shared" si="67"/>
        <v>0.02546787339</v>
      </c>
      <c r="P61" s="32">
        <f t="shared" si="67"/>
        <v>0.1047666474</v>
      </c>
      <c r="Q61" s="32">
        <f t="shared" si="67"/>
        <v>0.108771966</v>
      </c>
      <c r="R61" s="32">
        <f t="shared" si="67"/>
        <v>0.1003554592</v>
      </c>
      <c r="S61" s="32">
        <f t="shared" si="67"/>
        <v>0.0216220508</v>
      </c>
      <c r="T61" s="32">
        <f t="shared" si="67"/>
        <v>0.1101818726</v>
      </c>
      <c r="U61" s="32">
        <f t="shared" si="67"/>
        <v>0.03214073607</v>
      </c>
      <c r="V61" s="32">
        <f t="shared" si="67"/>
        <v>-0.00009329938834</v>
      </c>
      <c r="W61" s="33">
        <f>'T-bill'!B1269</f>
        <v>0.0543</v>
      </c>
      <c r="Y61" s="31">
        <f t="shared" si="3"/>
        <v>-0.04151452583</v>
      </c>
      <c r="Z61" s="32">
        <f t="shared" si="4"/>
        <v>-0.06786665842</v>
      </c>
      <c r="AA61" s="32">
        <f t="shared" si="5"/>
        <v>-0.02883212661</v>
      </c>
      <c r="AB61" s="32">
        <f t="shared" si="6"/>
        <v>0.05046664738</v>
      </c>
      <c r="AC61" s="32">
        <f t="shared" si="7"/>
        <v>0.05447196597</v>
      </c>
      <c r="AD61" s="32">
        <f t="shared" si="8"/>
        <v>0.0460554592</v>
      </c>
      <c r="AE61" s="32">
        <f t="shared" si="9"/>
        <v>-0.0326779492</v>
      </c>
      <c r="AF61" s="32">
        <f t="shared" si="10"/>
        <v>0.05588187256</v>
      </c>
      <c r="AG61" s="32">
        <f t="shared" si="11"/>
        <v>-0.02215926393</v>
      </c>
      <c r="AH61" s="34">
        <f t="shared" si="12"/>
        <v>-0.05439329939</v>
      </c>
    </row>
    <row r="62">
      <c r="A62" s="21">
        <v>45139.0</v>
      </c>
      <c r="B62" s="35">
        <v>187.616638</v>
      </c>
      <c r="C62" s="36">
        <v>327.067535</v>
      </c>
      <c r="D62" s="36">
        <v>138.009995</v>
      </c>
      <c r="E62" s="36">
        <v>493.509338</v>
      </c>
      <c r="F62" s="36">
        <v>136.169998</v>
      </c>
      <c r="G62" s="36">
        <v>137.350006</v>
      </c>
      <c r="H62" s="36">
        <v>258.079987</v>
      </c>
      <c r="I62" s="36">
        <v>295.890015</v>
      </c>
      <c r="J62" s="36">
        <v>360.200012</v>
      </c>
      <c r="K62" s="37">
        <v>110.285942</v>
      </c>
      <c r="M62" s="31">
        <f t="shared" ref="M62:V62" si="68">B62/B61-1</f>
        <v>-0.04367526961</v>
      </c>
      <c r="N62" s="32">
        <f t="shared" si="68"/>
        <v>-0.02429150319</v>
      </c>
      <c r="O62" s="32">
        <f t="shared" si="68"/>
        <v>0.03239080062</v>
      </c>
      <c r="P62" s="32">
        <f t="shared" si="68"/>
        <v>0.05619631085</v>
      </c>
      <c r="Q62" s="32">
        <f t="shared" si="68"/>
        <v>0.02599455225</v>
      </c>
      <c r="R62" s="32">
        <f t="shared" si="68"/>
        <v>0.03185339169</v>
      </c>
      <c r="S62" s="32">
        <f t="shared" si="68"/>
        <v>-0.03496244342</v>
      </c>
      <c r="T62" s="32">
        <f t="shared" si="68"/>
        <v>-0.07128057305</v>
      </c>
      <c r="U62" s="32">
        <f t="shared" si="68"/>
        <v>0.0234118116</v>
      </c>
      <c r="V62" s="32">
        <f t="shared" si="68"/>
        <v>0.03683335362</v>
      </c>
      <c r="W62" s="33">
        <f>VLOOKUP(A62,'T-bill'!$A$12:$C$1316,2,FALSE)</f>
        <v>0.0538</v>
      </c>
      <c r="Y62" s="31">
        <f t="shared" si="3"/>
        <v>-0.09747526961</v>
      </c>
      <c r="Z62" s="32">
        <f t="shared" si="4"/>
        <v>-0.07809150319</v>
      </c>
      <c r="AA62" s="32">
        <f t="shared" si="5"/>
        <v>-0.02140919938</v>
      </c>
      <c r="AB62" s="32">
        <f t="shared" si="6"/>
        <v>0.00239631085</v>
      </c>
      <c r="AC62" s="32">
        <f t="shared" si="7"/>
        <v>-0.02780544775</v>
      </c>
      <c r="AD62" s="32">
        <f t="shared" si="8"/>
        <v>-0.02194660831</v>
      </c>
      <c r="AE62" s="32">
        <f t="shared" si="9"/>
        <v>-0.08876244342</v>
      </c>
      <c r="AF62" s="32">
        <f t="shared" si="10"/>
        <v>-0.125080573</v>
      </c>
      <c r="AG62" s="32">
        <f t="shared" si="11"/>
        <v>-0.0303881884</v>
      </c>
      <c r="AH62" s="34">
        <f t="shared" si="12"/>
        <v>-0.01696664638</v>
      </c>
    </row>
    <row r="63">
      <c r="A63" s="21">
        <v>45170.0</v>
      </c>
      <c r="B63" s="38">
        <v>182.910004</v>
      </c>
      <c r="C63" s="39">
        <v>332.880005</v>
      </c>
      <c r="D63" s="39">
        <v>135.360001</v>
      </c>
      <c r="E63" s="39">
        <v>470.571228</v>
      </c>
      <c r="F63" s="39">
        <v>134.460007</v>
      </c>
      <c r="G63" s="39">
        <v>135.369995</v>
      </c>
      <c r="H63" s="39">
        <v>251.919998</v>
      </c>
      <c r="I63" s="39">
        <v>299.170013</v>
      </c>
      <c r="J63" s="39">
        <v>361.670013</v>
      </c>
      <c r="K63" s="40">
        <v>114.510002</v>
      </c>
      <c r="M63" s="41">
        <f t="shared" ref="M63:V63" si="69">B63/B62-1</f>
        <v>-0.02508644249</v>
      </c>
      <c r="N63" s="42">
        <f t="shared" si="69"/>
        <v>0.01777146729</v>
      </c>
      <c r="O63" s="42">
        <f t="shared" si="69"/>
        <v>-0.01920146436</v>
      </c>
      <c r="P63" s="42">
        <f t="shared" si="69"/>
        <v>-0.04647958657</v>
      </c>
      <c r="Q63" s="42">
        <f t="shared" si="69"/>
        <v>-0.01255776621</v>
      </c>
      <c r="R63" s="42">
        <f t="shared" si="69"/>
        <v>-0.0144158057</v>
      </c>
      <c r="S63" s="42">
        <f t="shared" si="69"/>
        <v>-0.02386852647</v>
      </c>
      <c r="T63" s="42">
        <f t="shared" si="69"/>
        <v>0.01108519326</v>
      </c>
      <c r="U63" s="42">
        <f t="shared" si="69"/>
        <v>0.004081068715</v>
      </c>
      <c r="V63" s="42">
        <f t="shared" si="69"/>
        <v>0.03830098309</v>
      </c>
      <c r="W63" s="33">
        <f>VLOOKUP(A63,'T-bill'!$A$12:$C$1316,2,FALSE)</f>
        <v>0.0536</v>
      </c>
      <c r="Y63" s="31">
        <f t="shared" si="3"/>
        <v>-0.07868644249</v>
      </c>
      <c r="Z63" s="32">
        <f t="shared" si="4"/>
        <v>-0.03582853271</v>
      </c>
      <c r="AA63" s="32">
        <f t="shared" si="5"/>
        <v>-0.07280146436</v>
      </c>
      <c r="AB63" s="32">
        <f t="shared" si="6"/>
        <v>-0.1000795866</v>
      </c>
      <c r="AC63" s="32">
        <f t="shared" si="7"/>
        <v>-0.06615776621</v>
      </c>
      <c r="AD63" s="32">
        <f t="shared" si="8"/>
        <v>-0.0680158057</v>
      </c>
      <c r="AE63" s="32">
        <f t="shared" si="9"/>
        <v>-0.07746852647</v>
      </c>
      <c r="AF63" s="32">
        <f t="shared" si="10"/>
        <v>-0.04251480674</v>
      </c>
      <c r="AG63" s="32">
        <f t="shared" si="11"/>
        <v>-0.04951893129</v>
      </c>
      <c r="AH63" s="34">
        <f t="shared" si="12"/>
        <v>-0.01529901691</v>
      </c>
    </row>
    <row r="64">
      <c r="K64" s="43"/>
      <c r="M64" s="44"/>
      <c r="W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>
      <c r="K65" s="45" t="s">
        <v>27</v>
      </c>
      <c r="L65" s="46"/>
      <c r="M65" s="47">
        <f t="shared" ref="M65:W65" si="70">AVERAGE(M5:M63)</f>
        <v>0.02552017501</v>
      </c>
      <c r="N65" s="47">
        <f t="shared" si="70"/>
        <v>0.0223175842</v>
      </c>
      <c r="O65" s="47">
        <f t="shared" si="70"/>
        <v>0.01341651049</v>
      </c>
      <c r="P65" s="47">
        <f t="shared" si="70"/>
        <v>0.04889903103</v>
      </c>
      <c r="Q65" s="47">
        <f t="shared" si="70"/>
        <v>0.01837536382</v>
      </c>
      <c r="R65" s="47">
        <f t="shared" si="70"/>
        <v>0.01874730426</v>
      </c>
      <c r="S65" s="47">
        <f t="shared" si="70"/>
        <v>0.06282949011</v>
      </c>
      <c r="T65" s="47">
        <f t="shared" si="70"/>
        <v>0.01894899062</v>
      </c>
      <c r="U65" s="47">
        <f t="shared" si="70"/>
        <v>0.011393955</v>
      </c>
      <c r="V65" s="47">
        <f t="shared" si="70"/>
        <v>0.01553545376</v>
      </c>
      <c r="W65" s="47">
        <f t="shared" si="70"/>
        <v>0.01909830508</v>
      </c>
      <c r="X65" s="46"/>
      <c r="Y65" s="47">
        <f t="shared" ref="Y65:AH65" si="71">AVERAGE(Y5:Y63)</f>
        <v>0.006421869922</v>
      </c>
      <c r="Z65" s="47">
        <f t="shared" si="71"/>
        <v>0.00321927911</v>
      </c>
      <c r="AA65" s="47">
        <f t="shared" si="71"/>
        <v>-0.0056817946</v>
      </c>
      <c r="AB65" s="47">
        <f t="shared" si="71"/>
        <v>0.02980072595</v>
      </c>
      <c r="AC65" s="47">
        <f t="shared" si="71"/>
        <v>-0.0007229412615</v>
      </c>
      <c r="AD65" s="47">
        <f t="shared" si="71"/>
        <v>-0.0003510008295</v>
      </c>
      <c r="AE65" s="47">
        <f t="shared" si="71"/>
        <v>0.04373118502</v>
      </c>
      <c r="AF65" s="47">
        <f t="shared" si="71"/>
        <v>-0.0001493144622</v>
      </c>
      <c r="AG65" s="47">
        <f t="shared" si="71"/>
        <v>-0.007704350089</v>
      </c>
      <c r="AH65" s="48">
        <f t="shared" si="71"/>
        <v>-0.003562851322</v>
      </c>
    </row>
    <row r="66">
      <c r="K66" s="49" t="s">
        <v>28</v>
      </c>
      <c r="L66" s="50"/>
      <c r="M66" s="51">
        <f t="shared" ref="M66:V66" si="72">VARP(M5:M63)</f>
        <v>0.008261645843</v>
      </c>
      <c r="N66" s="51">
        <f t="shared" si="72"/>
        <v>0.003943538756</v>
      </c>
      <c r="O66" s="51">
        <f t="shared" si="72"/>
        <v>0.009129840158</v>
      </c>
      <c r="P66" s="51">
        <f t="shared" si="72"/>
        <v>0.02183357121</v>
      </c>
      <c r="Q66" s="51">
        <f t="shared" si="72"/>
        <v>0.005902884368</v>
      </c>
      <c r="R66" s="51">
        <f t="shared" si="72"/>
        <v>0.005989369077</v>
      </c>
      <c r="S66" s="51">
        <f t="shared" si="72"/>
        <v>0.047792069</v>
      </c>
      <c r="T66" s="51">
        <f t="shared" si="72"/>
        <v>0.01432063084</v>
      </c>
      <c r="U66" s="51">
        <f t="shared" si="72"/>
        <v>0.003500789081</v>
      </c>
      <c r="V66" s="51">
        <f t="shared" si="72"/>
        <v>0.01007460414</v>
      </c>
      <c r="W66" s="51"/>
      <c r="X66" s="50"/>
      <c r="Y66" s="51">
        <f t="shared" ref="Y66:AH66" si="73">VARP(Y5:Y63)</f>
        <v>0.009018289966</v>
      </c>
      <c r="Z66" s="51">
        <f t="shared" si="73"/>
        <v>0.004354671061</v>
      </c>
      <c r="AA66" s="51">
        <f t="shared" si="73"/>
        <v>0.009486281671</v>
      </c>
      <c r="AB66" s="51">
        <f t="shared" si="73"/>
        <v>0.02181348557</v>
      </c>
      <c r="AC66" s="51">
        <f t="shared" si="73"/>
        <v>0.006386754629</v>
      </c>
      <c r="AD66" s="51">
        <f t="shared" si="73"/>
        <v>0.006473258505</v>
      </c>
      <c r="AE66" s="51">
        <f t="shared" si="73"/>
        <v>0.0496546324</v>
      </c>
      <c r="AF66" s="51">
        <f t="shared" si="73"/>
        <v>0.01393254905</v>
      </c>
      <c r="AG66" s="51">
        <f t="shared" si="73"/>
        <v>0.003896649391</v>
      </c>
      <c r="AH66" s="52">
        <f t="shared" si="73"/>
        <v>0.01059257136</v>
      </c>
    </row>
    <row r="67">
      <c r="K67" s="53" t="s">
        <v>29</v>
      </c>
      <c r="L67" s="54"/>
      <c r="M67" s="55">
        <f t="shared" ref="M67:V67" si="74">_xlfn.STDEV.P(M5:M63)</f>
        <v>0.09089359627</v>
      </c>
      <c r="N67" s="55">
        <f t="shared" si="74"/>
        <v>0.06279760151</v>
      </c>
      <c r="O67" s="55">
        <f t="shared" si="74"/>
        <v>0.09555019706</v>
      </c>
      <c r="P67" s="55">
        <f t="shared" si="74"/>
        <v>0.1477618733</v>
      </c>
      <c r="Q67" s="55">
        <f t="shared" si="74"/>
        <v>0.07683023082</v>
      </c>
      <c r="R67" s="55">
        <f t="shared" si="74"/>
        <v>0.07739101419</v>
      </c>
      <c r="S67" s="55">
        <f t="shared" si="74"/>
        <v>0.2186139726</v>
      </c>
      <c r="T67" s="55">
        <f t="shared" si="74"/>
        <v>0.1196688382</v>
      </c>
      <c r="U67" s="55">
        <f t="shared" si="74"/>
        <v>0.0591674664</v>
      </c>
      <c r="V67" s="55">
        <f t="shared" si="74"/>
        <v>0.1003723276</v>
      </c>
      <c r="W67" s="56">
        <v>0.0</v>
      </c>
      <c r="X67" s="54"/>
      <c r="Y67" s="55">
        <f t="shared" ref="Y67:AH67" si="75">_xlfn.STDEV.P(Y5:Y63)</f>
        <v>0.09496467747</v>
      </c>
      <c r="Z67" s="55">
        <f t="shared" si="75"/>
        <v>0.06598993151</v>
      </c>
      <c r="AA67" s="55">
        <f t="shared" si="75"/>
        <v>0.09739754448</v>
      </c>
      <c r="AB67" s="55">
        <f t="shared" si="75"/>
        <v>0.1476938914</v>
      </c>
      <c r="AC67" s="55">
        <f t="shared" si="75"/>
        <v>0.07991717355</v>
      </c>
      <c r="AD67" s="55">
        <f t="shared" si="75"/>
        <v>0.08045656285</v>
      </c>
      <c r="AE67" s="55">
        <f t="shared" si="75"/>
        <v>0.2228331941</v>
      </c>
      <c r="AF67" s="55">
        <f t="shared" si="75"/>
        <v>0.1180362192</v>
      </c>
      <c r="AG67" s="55">
        <f t="shared" si="75"/>
        <v>0.06242314788</v>
      </c>
      <c r="AH67" s="57">
        <f t="shared" si="75"/>
        <v>0.1029202184</v>
      </c>
    </row>
    <row r="68">
      <c r="K68" s="43"/>
      <c r="M68" s="44"/>
      <c r="W68" s="44"/>
    </row>
    <row r="69">
      <c r="K69" s="43"/>
      <c r="M69" s="44"/>
      <c r="W69" s="44"/>
    </row>
    <row r="70">
      <c r="A70" s="58"/>
      <c r="B70" s="59" t="s">
        <v>30</v>
      </c>
      <c r="C70" s="60"/>
      <c r="D70" s="60"/>
      <c r="E70" s="60"/>
      <c r="F70" s="60"/>
      <c r="G70" s="60"/>
      <c r="H70" s="60"/>
      <c r="I70" s="60"/>
      <c r="J70" s="60"/>
      <c r="K70" s="61"/>
      <c r="L70" s="62"/>
      <c r="M70" s="63"/>
      <c r="N70" s="62"/>
      <c r="O70" s="62"/>
      <c r="W70" s="44"/>
    </row>
    <row r="71">
      <c r="A71" s="64"/>
      <c r="B71" s="65" t="s">
        <v>16</v>
      </c>
      <c r="C71" s="66" t="s">
        <v>17</v>
      </c>
      <c r="D71" s="66" t="s">
        <v>18</v>
      </c>
      <c r="E71" s="66" t="s">
        <v>19</v>
      </c>
      <c r="F71" s="66" t="s">
        <v>20</v>
      </c>
      <c r="G71" s="66" t="s">
        <v>21</v>
      </c>
      <c r="H71" s="66" t="s">
        <v>22</v>
      </c>
      <c r="I71" s="66" t="s">
        <v>23</v>
      </c>
      <c r="J71" s="66" t="s">
        <v>24</v>
      </c>
      <c r="K71" s="67" t="s">
        <v>25</v>
      </c>
      <c r="M71" s="44"/>
      <c r="W71" s="44"/>
    </row>
    <row r="72">
      <c r="A72" s="68" t="s">
        <v>16</v>
      </c>
      <c r="B72" s="69">
        <f t="shared" ref="B72:C72" si="76">_xlfn.COVARIANCE.P($M$5:$M$63,M$5:M$63)</f>
        <v>0.008261645843</v>
      </c>
      <c r="C72" s="69">
        <f t="shared" si="76"/>
        <v>0.003988124252</v>
      </c>
      <c r="D72" s="69">
        <f>_xlfn.COVARIANCE.P(O5:O63,M5:M63)</f>
        <v>0.005845580669</v>
      </c>
      <c r="E72" s="69">
        <f>_xlfn.COVARIANCE.P($P$5:$P$63,M$5:M$63)</f>
        <v>0.008912706219</v>
      </c>
      <c r="F72" s="69">
        <f>_xlfn.COVARIANCE.P($Q$5:$Q$63,M$5:M$63)</f>
        <v>0.003833334039</v>
      </c>
      <c r="G72" s="69">
        <f>_xlfn.COVARIANCE.P($R$5:$R$63,M$5:M$63)</f>
        <v>0.003852870884</v>
      </c>
      <c r="H72" s="69">
        <f>_xlfn.COVARIANCE.P($S$5:$S$63,M$5:M$63)</f>
        <v>0.01322603487</v>
      </c>
      <c r="I72" s="69">
        <f>_xlfn.COVARIANCE.P($T$5:$T$63,M$5:M$63)</f>
        <v>0.005070897998</v>
      </c>
      <c r="J72" s="69">
        <f>_xlfn.COVARIANCE.P($U$5:$U$63,M$5:M$63)</f>
        <v>0.002738617146</v>
      </c>
      <c r="K72" s="69">
        <f>_xlfn.COVARIANCE.P($V$5:$V$63,M$5:M$63)</f>
        <v>0.002797880757</v>
      </c>
      <c r="M72" s="44"/>
      <c r="W72" s="44"/>
    </row>
    <row r="73">
      <c r="A73" s="68" t="s">
        <v>17</v>
      </c>
      <c r="B73" s="69">
        <f>_xlfn.COVARIANCE.P($O$5:$O$63,M$5:M$63)</f>
        <v>0.005845580669</v>
      </c>
      <c r="C73" s="69">
        <f>_xlfn.COVARIANCE.P($N$5:$N$63,N$5:N$63)</f>
        <v>0.003943538756</v>
      </c>
      <c r="D73" s="69">
        <f>_xlfn.COVARIANCE.P(O5:O63,N5:N63)</f>
        <v>0.004074005195</v>
      </c>
      <c r="E73" s="69">
        <f>_xlfn.COVARIANCE.P($P$5:$P$63,N$5:N$63)</f>
        <v>0.005917950738</v>
      </c>
      <c r="F73" s="69">
        <f>_xlfn.COVARIANCE.P($Q$5:$Q$63,N$5:N$63)</f>
        <v>0.003348388909</v>
      </c>
      <c r="G73" s="69">
        <f>_xlfn.COVARIANCE.P($R$5:$R$63,N$5:N$63)</f>
        <v>0.003381416011</v>
      </c>
      <c r="H73" s="69">
        <f>_xlfn.COVARIANCE.P($S$5:$S$63,N$5:N$63)</f>
        <v>0.007640676772</v>
      </c>
      <c r="I73" s="69">
        <f>_xlfn.COVARIANCE.P($T$5:$T$63,N$5:N$63)</f>
        <v>0.004116976211</v>
      </c>
      <c r="J73" s="69">
        <f>_xlfn.COVARIANCE.P($U$5:$U$63,N$5:N$63)</f>
        <v>0.001861753628</v>
      </c>
      <c r="K73" s="69">
        <f>_xlfn.COVARIANCE.P($V$5:$V$63,N$5:N$63)</f>
        <v>0.001536085638</v>
      </c>
      <c r="M73" s="44"/>
      <c r="W73" s="44"/>
    </row>
    <row r="74">
      <c r="A74" s="68" t="s">
        <v>18</v>
      </c>
      <c r="B74" s="69">
        <f>_xlfn.COVARIANCE.P($N$5:$N$63,M$5:M$63)</f>
        <v>0.003988124252</v>
      </c>
      <c r="C74" s="69">
        <f>_xlfn.COVARIANCE.P($N$5:$N$63,O5:O63)</f>
        <v>0.004074005195</v>
      </c>
      <c r="D74" s="69">
        <f>_xlfn.COVARIANCE.P(O5:O63,O5:O63)</f>
        <v>0.009129840158</v>
      </c>
      <c r="E74" s="69">
        <f>_xlfn.COVARIANCE.P($P$5:$P$63,O$5:O$63)</f>
        <v>0.008561369225</v>
      </c>
      <c r="F74" s="69">
        <f>_xlfn.COVARIANCE.P($Q$5:$Q$63,O$5:O$63)</f>
        <v>0.004783827938</v>
      </c>
      <c r="G74" s="69">
        <f>_xlfn.COVARIANCE.P($R$5:$R$63,O$5:O$63)</f>
        <v>0.004870096151</v>
      </c>
      <c r="H74" s="69">
        <f>_xlfn.COVARIANCE.P($S$5:$S$63,O$5:O$63)</f>
        <v>0.01286993604</v>
      </c>
      <c r="I74" s="69">
        <f>_xlfn.COVARIANCE.P($T$5:$T$63,O$5:O$63)</f>
        <v>0.005740476522</v>
      </c>
      <c r="J74" s="69">
        <f>_xlfn.COVARIANCE.P($U$5:$U$63,O$5:O$63)</f>
        <v>0.002307141019</v>
      </c>
      <c r="K74" s="69">
        <f>_xlfn.COVARIANCE.P($V$5:$V$63,O$5:O$63)</f>
        <v>0.001525915304</v>
      </c>
      <c r="M74" s="44"/>
      <c r="W74" s="44"/>
    </row>
    <row r="75">
      <c r="A75" s="68" t="s">
        <v>19</v>
      </c>
      <c r="B75" s="69">
        <f>_xlfn.COVARIANCE.P(M$5:M$63,P5:P63)</f>
        <v>0.008912706219</v>
      </c>
      <c r="C75" s="69">
        <f>_xlfn.COVARIANCE.P($N$5:$N$63,P5:P63)</f>
        <v>0.005917950738</v>
      </c>
      <c r="D75" s="69">
        <f>_xlfn.COVARIANCE.P($O$5:$O$63,P$5:P$63)</f>
        <v>0.008561369225</v>
      </c>
      <c r="E75" s="69">
        <f>_xlfn.COVARIANCE.P($P$5:$P$63,P$5:P$63)</f>
        <v>0.02183357121</v>
      </c>
      <c r="F75" s="69">
        <f>_xlfn.COVARIANCE.P($Q$5:$Q$63,P$5:P$63)</f>
        <v>0.006498722373</v>
      </c>
      <c r="G75" s="69">
        <f>_xlfn.COVARIANCE.P($R$5:$R$63,P$5:P$63)</f>
        <v>0.006568879724</v>
      </c>
      <c r="H75" s="69">
        <f>_xlfn.COVARIANCE.P($S$5:$S$63,P$5:P$63)</f>
        <v>0.01657372002</v>
      </c>
      <c r="I75" s="69">
        <f>_xlfn.COVARIANCE.P($T$5:$T$63,P$5:P$63)</f>
        <v>0.008949068337</v>
      </c>
      <c r="J75" s="69">
        <f>_xlfn.COVARIANCE.P($U$5:$U$63,P$5:P$63)</f>
        <v>0.003395315612</v>
      </c>
      <c r="K75" s="69">
        <f>_xlfn.COVARIANCE.P($V$5:$V$63,P$5:P$63)</f>
        <v>0.001336280573</v>
      </c>
      <c r="M75" s="44"/>
      <c r="W75" s="44"/>
    </row>
    <row r="76">
      <c r="A76" s="68" t="s">
        <v>20</v>
      </c>
      <c r="B76" s="69">
        <f>_xlfn.COVARIANCE.P(M$5:M$63,Q5:Q63)</f>
        <v>0.003833334039</v>
      </c>
      <c r="C76" s="69">
        <f>_xlfn.COVARIANCE.P($N$5:$N$63,Q5:Q63)</f>
        <v>0.003348388909</v>
      </c>
      <c r="D76" s="69">
        <f>_xlfn.COVARIANCE.P($O$5:$O$63,Q$5:Q$63)</f>
        <v>0.004783827938</v>
      </c>
      <c r="E76" s="69">
        <f>_xlfn.COVARIANCE.P($P$5:$P$63,Q$5:Q$63)</f>
        <v>0.006498722373</v>
      </c>
      <c r="F76" s="69">
        <f>_xlfn.COVARIANCE.P($Q$5:$Q$63,Q$5:Q$63)</f>
        <v>0.005902884368</v>
      </c>
      <c r="G76" s="69">
        <f>_xlfn.COVARIANCE.P($R$5:$R$63,Q$5:Q$63)</f>
        <v>0.005929044036</v>
      </c>
      <c r="H76" s="69">
        <f>_xlfn.COVARIANCE.P($S$5:$S$63,Q$5:Q$63)</f>
        <v>0.007926618234</v>
      </c>
      <c r="I76" s="69">
        <f>_xlfn.COVARIANCE.P($T$5:$T$63,Q$5:Q$63)</f>
        <v>0.004820257414</v>
      </c>
      <c r="J76" s="69">
        <f>_xlfn.COVARIANCE.P($U$5:$U$63,Q$5:Q$63)</f>
        <v>0.00217238462</v>
      </c>
      <c r="K76" s="69">
        <f>_xlfn.COVARIANCE.P($V$5:$V$63,Q$5:Q$63)</f>
        <v>0.001886491912</v>
      </c>
      <c r="M76" s="44"/>
      <c r="W76" s="44"/>
    </row>
    <row r="77">
      <c r="A77" s="68" t="s">
        <v>20</v>
      </c>
      <c r="B77" s="69">
        <f>_xlfn.COVARIANCE.P(M$5:M$63,R5:R63)</f>
        <v>0.003852870884</v>
      </c>
      <c r="C77" s="69">
        <f>_xlfn.COVARIANCE.P($N$5:$N$63,R5:R63)</f>
        <v>0.003381416011</v>
      </c>
      <c r="D77" s="69">
        <f>_xlfn.COVARIANCE.P($O$5:$O$63,R$5:R$63)</f>
        <v>0.004870096151</v>
      </c>
      <c r="E77" s="69">
        <f>_xlfn.COVARIANCE.P($P$5:$P$63,R$5:R$63)</f>
        <v>0.006568879724</v>
      </c>
      <c r="F77" s="69">
        <f>_xlfn.COVARIANCE.P($Q$5:$Q$63,R$5:R$63)</f>
        <v>0.005929044036</v>
      </c>
      <c r="G77" s="69">
        <f>_xlfn.COVARIANCE.P($R$5:$R$63,R$5:R$63)</f>
        <v>0.005989369077</v>
      </c>
      <c r="H77" s="69">
        <f>_xlfn.COVARIANCE.P($S$5:$S$63,R$5:R$63)</f>
        <v>0.008069283123</v>
      </c>
      <c r="I77" s="69">
        <f>_xlfn.COVARIANCE.P($T$5:$T$63,R$5:R$63)</f>
        <v>0.004886904347</v>
      </c>
      <c r="J77" s="69">
        <f>_xlfn.COVARIANCE.P($U$5:$U$63,R$5:R$63)</f>
        <v>0.002198753891</v>
      </c>
      <c r="K77" s="69">
        <f>_xlfn.COVARIANCE.P($V$5:$V$63,R$5:R$63)</f>
        <v>0.001938425923</v>
      </c>
      <c r="M77" s="44"/>
      <c r="W77" s="44"/>
    </row>
    <row r="78">
      <c r="A78" s="68" t="s">
        <v>22</v>
      </c>
      <c r="B78" s="69">
        <f>_xlfn.COVARIANCE.P(M$5:M$63,S5:S63)</f>
        <v>0.01322603487</v>
      </c>
      <c r="C78" s="69">
        <f>_xlfn.COVARIANCE.P($N$5:$N$63,S5:S63)</f>
        <v>0.007640676772</v>
      </c>
      <c r="D78" s="69">
        <f>_xlfn.COVARIANCE.P($O$5:$O$63,S$5:S$63)</f>
        <v>0.01286993604</v>
      </c>
      <c r="E78" s="69">
        <f>_xlfn.COVARIANCE.P($P$5:$P$63,S$5:S$63)</f>
        <v>0.01657372002</v>
      </c>
      <c r="F78" s="69">
        <f>_xlfn.COVARIANCE.P($Q$5:$Q$63,S$5:S$63)</f>
        <v>0.007926618234</v>
      </c>
      <c r="G78" s="69">
        <f>_xlfn.COVARIANCE.P($R$5:$R$63,S$5:S$63)</f>
        <v>0.008069283123</v>
      </c>
      <c r="H78" s="69">
        <f>_xlfn.COVARIANCE.P($S$5:$S$63,S$5:S$63)</f>
        <v>0.047792069</v>
      </c>
      <c r="I78" s="69">
        <f>_xlfn.COVARIANCE.P($T$5:$T$63,S$5:S$63)</f>
        <v>0.008412178876</v>
      </c>
      <c r="J78" s="69">
        <f>_xlfn.COVARIANCE.P($U$5:$U$63,S$5:S$63)</f>
        <v>0.004756598673</v>
      </c>
      <c r="K78" s="69">
        <f>_xlfn.COVARIANCE.P($V$5:$V$63,S$5:S$63)</f>
        <v>0.002414055236</v>
      </c>
      <c r="M78" s="44"/>
      <c r="W78" s="44"/>
    </row>
    <row r="79">
      <c r="A79" s="68" t="s">
        <v>23</v>
      </c>
      <c r="B79" s="69">
        <f>_xlfn.COVARIANCE.P(M$5:M$63,T5:T63)</f>
        <v>0.005070897998</v>
      </c>
      <c r="C79" s="69">
        <f>_xlfn.COVARIANCE.P($N$5:$N$63,T5:T63)</f>
        <v>0.004116976211</v>
      </c>
      <c r="D79" s="69">
        <f>_xlfn.COVARIANCE.P($O$5:$O$63,T$5:T$63)</f>
        <v>0.005740476522</v>
      </c>
      <c r="E79" s="69">
        <f>_xlfn.COVARIANCE.P($P$5:$P$63,T$5:T$63)</f>
        <v>0.008949068337</v>
      </c>
      <c r="F79" s="69">
        <f>_xlfn.COVARIANCE.P($Q$5:$Q$63,T$5:T$63)</f>
        <v>0.004820257414</v>
      </c>
      <c r="G79" s="69">
        <f>_xlfn.COVARIANCE.P($R$5:$R$63,T$5:T$63)</f>
        <v>0.004886904347</v>
      </c>
      <c r="H79" s="69">
        <f>_xlfn.COVARIANCE.P($S$5:$S$63,T$5:T$63)</f>
        <v>0.008412178876</v>
      </c>
      <c r="I79" s="69">
        <f>_xlfn.COVARIANCE.P($T$5:$T$63,T$5:T$63)</f>
        <v>0.01432063084</v>
      </c>
      <c r="J79" s="69">
        <f>_xlfn.COVARIANCE.P($U$5:$U$63,T$5:T$63)</f>
        <v>0.00231670827</v>
      </c>
      <c r="K79" s="69">
        <f>_xlfn.COVARIANCE.P($V$5:$V$63,T$5:T$63)</f>
        <v>0.0005447796466</v>
      </c>
      <c r="M79" s="44"/>
      <c r="W79" s="44"/>
    </row>
    <row r="80">
      <c r="A80" s="68" t="s">
        <v>24</v>
      </c>
      <c r="B80" s="69">
        <f>_xlfn.COVARIANCE.P(M$5:M$63,U5:U63)</f>
        <v>0.002738617146</v>
      </c>
      <c r="C80" s="69">
        <f>_xlfn.COVARIANCE.P($N$5:$N$63,U5:U63)</f>
        <v>0.001861753628</v>
      </c>
      <c r="D80" s="69">
        <f>_xlfn.COVARIANCE.P($O$5:$O$63,U$5:U$63)</f>
        <v>0.002307141019</v>
      </c>
      <c r="E80" s="69">
        <f>_xlfn.COVARIANCE.P($P$5:$P$63,U$5:U$63)</f>
        <v>0.003395315612</v>
      </c>
      <c r="F80" s="69">
        <f>_xlfn.COVARIANCE.P($Q$5:$Q$63,U$5:U$63)</f>
        <v>0.00217238462</v>
      </c>
      <c r="G80" s="69">
        <f>_xlfn.COVARIANCE.P($R$5:$R$63,U$5:U$63)</f>
        <v>0.002198753891</v>
      </c>
      <c r="H80" s="69">
        <f>_xlfn.COVARIANCE.P($S$5:$S$63,U$5:U$63)</f>
        <v>0.004756598673</v>
      </c>
      <c r="I80" s="69">
        <f>_xlfn.COVARIANCE.P($T$5:$T$63,U$5:U$63)</f>
        <v>0.00231670827</v>
      </c>
      <c r="J80" s="69">
        <f>_xlfn.COVARIANCE.P($U$5:$U$63,U$5:U$63)</f>
        <v>0.003500789081</v>
      </c>
      <c r="K80" s="69">
        <f>_xlfn.COVARIANCE.P($V$5:$V$63,U$5:U$63)</f>
        <v>0.003208775628</v>
      </c>
      <c r="M80" s="44"/>
      <c r="W80" s="44"/>
    </row>
    <row r="81">
      <c r="A81" s="70" t="s">
        <v>25</v>
      </c>
      <c r="B81" s="69">
        <f>_xlfn.COVARIANCE.P(M$5:M$63,V5:V63)</f>
        <v>0.002797880757</v>
      </c>
      <c r="C81" s="69">
        <f>_xlfn.COVARIANCE.P($N$5:$N$63,V5:V63)</f>
        <v>0.001536085638</v>
      </c>
      <c r="D81" s="69">
        <f>_xlfn.COVARIANCE.P($O$5:$O$63,V$5:V$63)</f>
        <v>0.001525915304</v>
      </c>
      <c r="E81" s="69">
        <f>_xlfn.COVARIANCE.P($P$5:$P$63,V$5:V$63)</f>
        <v>0.001336280573</v>
      </c>
      <c r="F81" s="69">
        <f>_xlfn.COVARIANCE.P($Q$5:$Q$63,V$5:V$63)</f>
        <v>0.001886491912</v>
      </c>
      <c r="G81" s="69">
        <f>_xlfn.COVARIANCE.P($R$5:$R$63,V$5:V$63)</f>
        <v>0.001938425923</v>
      </c>
      <c r="H81" s="69">
        <f>_xlfn.COVARIANCE.P($S$5:$S$63,V$5:V$63)</f>
        <v>0.002414055236</v>
      </c>
      <c r="I81" s="69">
        <f>_xlfn.COVARIANCE.P($T$5:$T$63,V$5:V$63)</f>
        <v>0.0005447796466</v>
      </c>
      <c r="J81" s="69">
        <f>_xlfn.COVARIANCE.P($U$5:$U$63,V$5:V$63)</f>
        <v>0.003208775628</v>
      </c>
      <c r="K81" s="69">
        <f>_xlfn.COVARIANCE.P($V$5:$V$63,V$5:V$63)</f>
        <v>0.01007460414</v>
      </c>
      <c r="M81" s="44"/>
      <c r="W81" s="44"/>
    </row>
    <row r="82">
      <c r="M82" s="44"/>
      <c r="W82" s="44"/>
    </row>
    <row r="83">
      <c r="A83" s="58"/>
      <c r="B83" s="71" t="s">
        <v>31</v>
      </c>
      <c r="C83" s="60"/>
      <c r="D83" s="60"/>
      <c r="E83" s="60"/>
      <c r="F83" s="60"/>
      <c r="G83" s="60"/>
      <c r="H83" s="60"/>
      <c r="I83" s="60"/>
      <c r="J83" s="60"/>
      <c r="K83" s="61"/>
      <c r="M83" s="44"/>
      <c r="W83" s="44"/>
    </row>
    <row r="84">
      <c r="A84" s="64"/>
      <c r="B84" s="65" t="s">
        <v>16</v>
      </c>
      <c r="C84" s="66" t="s">
        <v>17</v>
      </c>
      <c r="D84" s="66" t="s">
        <v>18</v>
      </c>
      <c r="E84" s="66" t="s">
        <v>19</v>
      </c>
      <c r="F84" s="66" t="s">
        <v>20</v>
      </c>
      <c r="G84" s="66" t="s">
        <v>21</v>
      </c>
      <c r="H84" s="66" t="s">
        <v>22</v>
      </c>
      <c r="I84" s="66" t="s">
        <v>23</v>
      </c>
      <c r="J84" s="66" t="s">
        <v>24</v>
      </c>
      <c r="K84" s="67" t="s">
        <v>25</v>
      </c>
      <c r="M84" s="44"/>
      <c r="W84" s="44"/>
    </row>
    <row r="85">
      <c r="A85" s="68" t="s">
        <v>16</v>
      </c>
      <c r="B85" s="72">
        <f t="shared" ref="B85:K85" si="77">B72/($M$67*M$67)</f>
        <v>1</v>
      </c>
      <c r="C85" s="73">
        <f t="shared" si="77"/>
        <v>0.6987025639</v>
      </c>
      <c r="D85" s="73">
        <f t="shared" si="77"/>
        <v>0.6730739527</v>
      </c>
      <c r="E85" s="73">
        <f t="shared" si="77"/>
        <v>0.6636115193</v>
      </c>
      <c r="F85" s="73">
        <f t="shared" si="77"/>
        <v>0.548922763</v>
      </c>
      <c r="G85" s="73">
        <f t="shared" si="77"/>
        <v>0.5477225614</v>
      </c>
      <c r="H85" s="73">
        <f t="shared" si="77"/>
        <v>0.6656078884</v>
      </c>
      <c r="I85" s="73">
        <f t="shared" si="77"/>
        <v>0.4661981148</v>
      </c>
      <c r="J85" s="73">
        <f t="shared" si="77"/>
        <v>0.5092312687</v>
      </c>
      <c r="K85" s="74">
        <f t="shared" si="77"/>
        <v>0.3066775034</v>
      </c>
      <c r="M85" s="44"/>
      <c r="W85" s="44"/>
    </row>
    <row r="86">
      <c r="A86" s="68" t="s">
        <v>17</v>
      </c>
      <c r="B86" s="75">
        <f t="shared" ref="B86:K86" si="78">B73/($N$67*M$67)</f>
        <v>1.024121101</v>
      </c>
      <c r="C86" s="76">
        <f t="shared" si="78"/>
        <v>1</v>
      </c>
      <c r="D86" s="76">
        <f t="shared" si="78"/>
        <v>0.6789642923</v>
      </c>
      <c r="E86" s="76">
        <f t="shared" si="78"/>
        <v>0.6377726639</v>
      </c>
      <c r="F86" s="76">
        <f t="shared" si="78"/>
        <v>0.6940019651</v>
      </c>
      <c r="G86" s="76">
        <f t="shared" si="78"/>
        <v>0.6957688962</v>
      </c>
      <c r="H86" s="76">
        <f t="shared" si="78"/>
        <v>0.5565585451</v>
      </c>
      <c r="I86" s="76">
        <f t="shared" si="78"/>
        <v>0.5478406149</v>
      </c>
      <c r="J86" s="76">
        <f t="shared" si="78"/>
        <v>0.501067436</v>
      </c>
      <c r="K86" s="77">
        <f t="shared" si="78"/>
        <v>0.2437015979</v>
      </c>
      <c r="M86" s="44"/>
      <c r="W86" s="44"/>
    </row>
    <row r="87">
      <c r="A87" s="68" t="s">
        <v>18</v>
      </c>
      <c r="B87" s="75">
        <f t="shared" ref="B87:K87" si="79">B74/($O$67*M$67)</f>
        <v>0.4592020376</v>
      </c>
      <c r="C87" s="76">
        <f t="shared" si="79"/>
        <v>0.6789642923</v>
      </c>
      <c r="D87" s="76">
        <f t="shared" si="79"/>
        <v>1</v>
      </c>
      <c r="E87" s="76">
        <f t="shared" si="79"/>
        <v>0.6063861198</v>
      </c>
      <c r="F87" s="76">
        <f t="shared" si="79"/>
        <v>0.6516461382</v>
      </c>
      <c r="G87" s="76">
        <f t="shared" si="79"/>
        <v>0.6585904223</v>
      </c>
      <c r="H87" s="76">
        <f t="shared" si="79"/>
        <v>0.6161222397</v>
      </c>
      <c r="I87" s="76">
        <f t="shared" si="79"/>
        <v>0.5020364885</v>
      </c>
      <c r="J87" s="76">
        <f t="shared" si="79"/>
        <v>0.408093409</v>
      </c>
      <c r="K87" s="77">
        <f t="shared" si="79"/>
        <v>0.1591053731</v>
      </c>
      <c r="M87" s="44"/>
      <c r="W87" s="44"/>
    </row>
    <row r="88">
      <c r="A88" s="68" t="s">
        <v>19</v>
      </c>
      <c r="B88" s="75">
        <f t="shared" ref="B88:K88" si="80">B75/($P$67*M$67)</f>
        <v>0.6636115193</v>
      </c>
      <c r="C88" s="76">
        <f t="shared" si="80"/>
        <v>0.6377726639</v>
      </c>
      <c r="D88" s="76">
        <f t="shared" si="80"/>
        <v>0.6063861198</v>
      </c>
      <c r="E88" s="76">
        <f t="shared" si="80"/>
        <v>1</v>
      </c>
      <c r="F88" s="76">
        <f t="shared" si="80"/>
        <v>0.5724445933</v>
      </c>
      <c r="G88" s="76">
        <f t="shared" si="80"/>
        <v>0.5744316803</v>
      </c>
      <c r="H88" s="76">
        <f t="shared" si="80"/>
        <v>0.5130736291</v>
      </c>
      <c r="I88" s="76">
        <f t="shared" si="80"/>
        <v>0.5060976972</v>
      </c>
      <c r="J88" s="76">
        <f t="shared" si="80"/>
        <v>0.3883602653</v>
      </c>
      <c r="K88" s="77">
        <f t="shared" si="80"/>
        <v>0.09009926974</v>
      </c>
      <c r="M88" s="44"/>
      <c r="W88" s="44"/>
    </row>
    <row r="89">
      <c r="A89" s="68" t="s">
        <v>20</v>
      </c>
      <c r="B89" s="75">
        <f t="shared" ref="B89:K89" si="81">B76/($Q$67*M$67)</f>
        <v>0.548922763</v>
      </c>
      <c r="C89" s="76">
        <f t="shared" si="81"/>
        <v>0.6940019651</v>
      </c>
      <c r="D89" s="76">
        <f t="shared" si="81"/>
        <v>0.6516461382</v>
      </c>
      <c r="E89" s="76">
        <f t="shared" si="81"/>
        <v>0.5724445933</v>
      </c>
      <c r="F89" s="76">
        <f t="shared" si="81"/>
        <v>1</v>
      </c>
      <c r="G89" s="76">
        <f t="shared" si="81"/>
        <v>0.9971534587</v>
      </c>
      <c r="H89" s="76">
        <f t="shared" si="81"/>
        <v>0.4719303283</v>
      </c>
      <c r="I89" s="76">
        <f t="shared" si="81"/>
        <v>0.5242724283</v>
      </c>
      <c r="J89" s="76">
        <f t="shared" si="81"/>
        <v>0.4778830301</v>
      </c>
      <c r="K89" s="77">
        <f t="shared" si="81"/>
        <v>0.2446294925</v>
      </c>
      <c r="M89" s="44"/>
      <c r="W89" s="44"/>
    </row>
    <row r="90">
      <c r="A90" s="68" t="s">
        <v>20</v>
      </c>
      <c r="B90" s="75">
        <f t="shared" ref="B90:K90" si="82">B77/($R$67*M$67)</f>
        <v>0.5477225614</v>
      </c>
      <c r="C90" s="76">
        <f t="shared" si="82"/>
        <v>0.6957688962</v>
      </c>
      <c r="D90" s="76">
        <f t="shared" si="82"/>
        <v>0.6585904223</v>
      </c>
      <c r="E90" s="76">
        <f t="shared" si="82"/>
        <v>0.5744316803</v>
      </c>
      <c r="F90" s="76">
        <f t="shared" si="82"/>
        <v>0.9971534587</v>
      </c>
      <c r="G90" s="76">
        <f t="shared" si="82"/>
        <v>1</v>
      </c>
      <c r="H90" s="76">
        <f t="shared" si="82"/>
        <v>0.4769430224</v>
      </c>
      <c r="I90" s="76">
        <f t="shared" si="82"/>
        <v>0.5276697838</v>
      </c>
      <c r="J90" s="76">
        <f t="shared" si="82"/>
        <v>0.4801789418</v>
      </c>
      <c r="K90" s="77">
        <f t="shared" si="82"/>
        <v>0.2495425885</v>
      </c>
      <c r="M90" s="44"/>
      <c r="W90" s="44"/>
    </row>
    <row r="91">
      <c r="A91" s="68" t="s">
        <v>22</v>
      </c>
      <c r="B91" s="75">
        <f t="shared" ref="B91:K91" si="83">B78/($S$67*M$67)</f>
        <v>0.6656078884</v>
      </c>
      <c r="C91" s="76">
        <f t="shared" si="83"/>
        <v>0.5565585451</v>
      </c>
      <c r="D91" s="76">
        <f t="shared" si="83"/>
        <v>0.6161222397</v>
      </c>
      <c r="E91" s="76">
        <f t="shared" si="83"/>
        <v>0.5130736291</v>
      </c>
      <c r="F91" s="76">
        <f t="shared" si="83"/>
        <v>0.4719303283</v>
      </c>
      <c r="G91" s="76">
        <f t="shared" si="83"/>
        <v>0.4769430224</v>
      </c>
      <c r="H91" s="76">
        <f t="shared" si="83"/>
        <v>1</v>
      </c>
      <c r="I91" s="76">
        <f t="shared" si="83"/>
        <v>0.321550736</v>
      </c>
      <c r="J91" s="76">
        <f t="shared" si="83"/>
        <v>0.3677355543</v>
      </c>
      <c r="K91" s="77">
        <f t="shared" si="83"/>
        <v>0.1100158584</v>
      </c>
      <c r="M91" s="44"/>
      <c r="W91" s="44"/>
    </row>
    <row r="92">
      <c r="A92" s="68" t="s">
        <v>23</v>
      </c>
      <c r="B92" s="75">
        <f t="shared" ref="B92:K92" si="84">B79/($T$67*M$67)</f>
        <v>0.4661981148</v>
      </c>
      <c r="C92" s="76">
        <f t="shared" si="84"/>
        <v>0.5478406149</v>
      </c>
      <c r="D92" s="76">
        <f t="shared" si="84"/>
        <v>0.5020364885</v>
      </c>
      <c r="E92" s="76">
        <f t="shared" si="84"/>
        <v>0.5060976972</v>
      </c>
      <c r="F92" s="76">
        <f t="shared" si="84"/>
        <v>0.5242724283</v>
      </c>
      <c r="G92" s="76">
        <f t="shared" si="84"/>
        <v>0.5276697838</v>
      </c>
      <c r="H92" s="76">
        <f t="shared" si="84"/>
        <v>0.321550736</v>
      </c>
      <c r="I92" s="76">
        <f t="shared" si="84"/>
        <v>1</v>
      </c>
      <c r="J92" s="76">
        <f t="shared" si="84"/>
        <v>0.3271954843</v>
      </c>
      <c r="K92" s="77">
        <f t="shared" si="84"/>
        <v>0.04535506604</v>
      </c>
      <c r="M92" s="44"/>
      <c r="W92" s="44"/>
    </row>
    <row r="93">
      <c r="A93" s="68" t="s">
        <v>24</v>
      </c>
      <c r="B93" s="75">
        <f t="shared" ref="B93:K93" si="85">B80/($U$67*M$67)</f>
        <v>0.5092312687</v>
      </c>
      <c r="C93" s="76">
        <f t="shared" si="85"/>
        <v>0.501067436</v>
      </c>
      <c r="D93" s="76">
        <f t="shared" si="85"/>
        <v>0.408093409</v>
      </c>
      <c r="E93" s="76">
        <f t="shared" si="85"/>
        <v>0.3883602653</v>
      </c>
      <c r="F93" s="76">
        <f t="shared" si="85"/>
        <v>0.4778830301</v>
      </c>
      <c r="G93" s="76">
        <f t="shared" si="85"/>
        <v>0.4801789418</v>
      </c>
      <c r="H93" s="76">
        <f t="shared" si="85"/>
        <v>0.3677355543</v>
      </c>
      <c r="I93" s="76">
        <f t="shared" si="85"/>
        <v>0.3271954843</v>
      </c>
      <c r="J93" s="76">
        <f t="shared" si="85"/>
        <v>1</v>
      </c>
      <c r="K93" s="77">
        <f t="shared" si="85"/>
        <v>0.5403092246</v>
      </c>
      <c r="M93" s="44"/>
      <c r="W93" s="44"/>
    </row>
    <row r="94">
      <c r="A94" s="70" t="s">
        <v>25</v>
      </c>
      <c r="B94" s="78">
        <f t="shared" ref="B94:K94" si="86">B81/($V$67*M$67)</f>
        <v>0.3066775034</v>
      </c>
      <c r="C94" s="79">
        <f t="shared" si="86"/>
        <v>0.2437015979</v>
      </c>
      <c r="D94" s="79">
        <f t="shared" si="86"/>
        <v>0.1591053731</v>
      </c>
      <c r="E94" s="79">
        <f t="shared" si="86"/>
        <v>0.09009926974</v>
      </c>
      <c r="F94" s="79">
        <f t="shared" si="86"/>
        <v>0.2446294925</v>
      </c>
      <c r="G94" s="79">
        <f t="shared" si="86"/>
        <v>0.2495425885</v>
      </c>
      <c r="H94" s="79">
        <f t="shared" si="86"/>
        <v>0.1100158584</v>
      </c>
      <c r="I94" s="79">
        <f t="shared" si="86"/>
        <v>0.04535506604</v>
      </c>
      <c r="J94" s="79">
        <f t="shared" si="86"/>
        <v>0.5403092246</v>
      </c>
      <c r="K94" s="80">
        <f t="shared" si="86"/>
        <v>1</v>
      </c>
      <c r="M94" s="44"/>
      <c r="W94" s="44"/>
    </row>
    <row r="95">
      <c r="M95" s="44"/>
      <c r="W95" s="44"/>
    </row>
    <row r="96">
      <c r="A96" s="81" t="s">
        <v>32</v>
      </c>
      <c r="M96" s="44"/>
      <c r="W96" s="44"/>
    </row>
    <row r="97">
      <c r="B97" s="82" t="s">
        <v>33</v>
      </c>
      <c r="C97" s="83"/>
      <c r="D97" s="83"/>
      <c r="E97" s="83"/>
      <c r="F97" s="83"/>
      <c r="G97" s="83"/>
      <c r="H97" s="83"/>
      <c r="I97" s="83"/>
      <c r="J97" s="83"/>
      <c r="K97" s="83"/>
      <c r="M97" s="44"/>
      <c r="W97" s="44"/>
    </row>
    <row r="98">
      <c r="B98" s="65" t="s">
        <v>16</v>
      </c>
      <c r="C98" s="66" t="s">
        <v>17</v>
      </c>
      <c r="D98" s="66" t="s">
        <v>18</v>
      </c>
      <c r="E98" s="66" t="s">
        <v>19</v>
      </c>
      <c r="F98" s="66" t="s">
        <v>20</v>
      </c>
      <c r="G98" s="66" t="s">
        <v>21</v>
      </c>
      <c r="H98" s="66" t="s">
        <v>22</v>
      </c>
      <c r="I98" s="66" t="s">
        <v>23</v>
      </c>
      <c r="J98" s="66" t="s">
        <v>24</v>
      </c>
      <c r="K98" s="84" t="s">
        <v>25</v>
      </c>
      <c r="M98" s="44"/>
      <c r="W98" s="44"/>
    </row>
    <row r="99">
      <c r="B99" s="128">
        <f t="shared" ref="B99:K99" si="87">1/10</f>
        <v>0.1</v>
      </c>
      <c r="C99" s="128">
        <f t="shared" si="87"/>
        <v>0.1</v>
      </c>
      <c r="D99" s="128">
        <f t="shared" si="87"/>
        <v>0.1</v>
      </c>
      <c r="E99" s="128">
        <f t="shared" si="87"/>
        <v>0.1</v>
      </c>
      <c r="F99" s="128">
        <f t="shared" si="87"/>
        <v>0.1</v>
      </c>
      <c r="G99" s="128">
        <f t="shared" si="87"/>
        <v>0.1</v>
      </c>
      <c r="H99" s="128">
        <f t="shared" si="87"/>
        <v>0.1</v>
      </c>
      <c r="I99" s="128">
        <f t="shared" si="87"/>
        <v>0.1</v>
      </c>
      <c r="J99" s="128">
        <f t="shared" si="87"/>
        <v>0.1</v>
      </c>
      <c r="K99" s="128">
        <f t="shared" si="87"/>
        <v>0.1</v>
      </c>
      <c r="M99" s="44"/>
      <c r="W99" s="44"/>
    </row>
    <row r="100">
      <c r="A100" s="86" t="s">
        <v>34</v>
      </c>
      <c r="B100" s="87">
        <f>SUM(B99:K99)</f>
        <v>1</v>
      </c>
      <c r="M100" s="44"/>
      <c r="W100" s="44"/>
    </row>
    <row r="101">
      <c r="M101" s="44"/>
      <c r="W101" s="44"/>
    </row>
    <row r="102">
      <c r="M102" s="44"/>
      <c r="W102" s="44"/>
    </row>
    <row r="103">
      <c r="A103" s="88"/>
      <c r="B103" s="89" t="s">
        <v>35</v>
      </c>
      <c r="C103" s="90"/>
      <c r="D103" s="90"/>
      <c r="E103" s="90"/>
      <c r="F103" s="90"/>
      <c r="G103" s="90"/>
      <c r="H103" s="90"/>
      <c r="I103" s="90"/>
      <c r="J103" s="90"/>
      <c r="K103" s="91"/>
      <c r="L103" s="92"/>
      <c r="M103" s="93"/>
      <c r="W103" s="44"/>
    </row>
    <row r="104">
      <c r="A104" s="94"/>
      <c r="B104" s="65" t="s">
        <v>16</v>
      </c>
      <c r="C104" s="66" t="s">
        <v>17</v>
      </c>
      <c r="D104" s="66" t="s">
        <v>18</v>
      </c>
      <c r="E104" s="66" t="s">
        <v>19</v>
      </c>
      <c r="F104" s="66" t="s">
        <v>20</v>
      </c>
      <c r="G104" s="66" t="s">
        <v>21</v>
      </c>
      <c r="H104" s="66" t="s">
        <v>22</v>
      </c>
      <c r="I104" s="66" t="s">
        <v>23</v>
      </c>
      <c r="J104" s="66" t="s">
        <v>24</v>
      </c>
      <c r="K104" s="84" t="s">
        <v>25</v>
      </c>
      <c r="M104" s="44"/>
      <c r="W104" s="44"/>
    </row>
    <row r="105">
      <c r="A105" s="95" t="s">
        <v>16</v>
      </c>
      <c r="B105" s="96">
        <f t="shared" ref="B105:K105" si="88">$B$99*B$99*B72</f>
        <v>0.00008261645843</v>
      </c>
      <c r="C105" s="96">
        <f t="shared" si="88"/>
        <v>0.00003988124252</v>
      </c>
      <c r="D105" s="96">
        <f t="shared" si="88"/>
        <v>0.00005845580669</v>
      </c>
      <c r="E105" s="96">
        <f t="shared" si="88"/>
        <v>0.00008912706219</v>
      </c>
      <c r="F105" s="96">
        <f t="shared" si="88"/>
        <v>0.00003833334039</v>
      </c>
      <c r="G105" s="96">
        <f t="shared" si="88"/>
        <v>0.00003852870884</v>
      </c>
      <c r="H105" s="96">
        <f t="shared" si="88"/>
        <v>0.0001322603487</v>
      </c>
      <c r="I105" s="96">
        <f t="shared" si="88"/>
        <v>0.00005070897998</v>
      </c>
      <c r="J105" s="96">
        <f t="shared" si="88"/>
        <v>0.00002738617146</v>
      </c>
      <c r="K105" s="96">
        <f t="shared" si="88"/>
        <v>0.00002797880757</v>
      </c>
      <c r="M105" s="44"/>
      <c r="W105" s="44"/>
    </row>
    <row r="106">
      <c r="A106" s="95" t="s">
        <v>17</v>
      </c>
      <c r="B106" s="96">
        <f t="shared" ref="B106:K106" si="89">$C$99*B$99*B73</f>
        <v>0.00005845580669</v>
      </c>
      <c r="C106" s="96">
        <f t="shared" si="89"/>
        <v>0.00003943538756</v>
      </c>
      <c r="D106" s="96">
        <f t="shared" si="89"/>
        <v>0.00004074005195</v>
      </c>
      <c r="E106" s="96">
        <f t="shared" si="89"/>
        <v>0.00005917950738</v>
      </c>
      <c r="F106" s="96">
        <f t="shared" si="89"/>
        <v>0.00003348388909</v>
      </c>
      <c r="G106" s="96">
        <f t="shared" si="89"/>
        <v>0.00003381416011</v>
      </c>
      <c r="H106" s="96">
        <f t="shared" si="89"/>
        <v>0.00007640676772</v>
      </c>
      <c r="I106" s="96">
        <f t="shared" si="89"/>
        <v>0.00004116976211</v>
      </c>
      <c r="J106" s="96">
        <f t="shared" si="89"/>
        <v>0.00001861753628</v>
      </c>
      <c r="K106" s="96">
        <f t="shared" si="89"/>
        <v>0.00001536085638</v>
      </c>
      <c r="M106" s="44"/>
      <c r="W106" s="44"/>
    </row>
    <row r="107">
      <c r="A107" s="95" t="s">
        <v>18</v>
      </c>
      <c r="B107" s="96">
        <f>$D$99*B$99*B74</f>
        <v>0.00003988124252</v>
      </c>
      <c r="C107" s="96">
        <f t="shared" ref="C107:K107" si="90">$B$99*C$99*C74</f>
        <v>0.00004074005195</v>
      </c>
      <c r="D107" s="96">
        <f t="shared" si="90"/>
        <v>0.00009129840158</v>
      </c>
      <c r="E107" s="96">
        <f t="shared" si="90"/>
        <v>0.00008561369225</v>
      </c>
      <c r="F107" s="96">
        <f t="shared" si="90"/>
        <v>0.00004783827938</v>
      </c>
      <c r="G107" s="96">
        <f t="shared" si="90"/>
        <v>0.00004870096151</v>
      </c>
      <c r="H107" s="96">
        <f t="shared" si="90"/>
        <v>0.0001286993604</v>
      </c>
      <c r="I107" s="96">
        <f t="shared" si="90"/>
        <v>0.00005740476522</v>
      </c>
      <c r="J107" s="96">
        <f t="shared" si="90"/>
        <v>0.00002307141019</v>
      </c>
      <c r="K107" s="96">
        <f t="shared" si="90"/>
        <v>0.00001525915304</v>
      </c>
      <c r="M107" s="44"/>
      <c r="W107" s="44"/>
    </row>
    <row r="108">
      <c r="A108" s="95" t="s">
        <v>19</v>
      </c>
      <c r="B108" s="96">
        <f>$E$99*B$99*B75</f>
        <v>0.00008912706219</v>
      </c>
      <c r="C108" s="96">
        <f t="shared" ref="C108:K108" si="91">$B$99*C$99*C75</f>
        <v>0.00005917950738</v>
      </c>
      <c r="D108" s="96">
        <f t="shared" si="91"/>
        <v>0.00008561369225</v>
      </c>
      <c r="E108" s="96">
        <f t="shared" si="91"/>
        <v>0.0002183357121</v>
      </c>
      <c r="F108" s="96">
        <f t="shared" si="91"/>
        <v>0.00006498722373</v>
      </c>
      <c r="G108" s="96">
        <f t="shared" si="91"/>
        <v>0.00006568879724</v>
      </c>
      <c r="H108" s="96">
        <f t="shared" si="91"/>
        <v>0.0001657372002</v>
      </c>
      <c r="I108" s="96">
        <f t="shared" si="91"/>
        <v>0.00008949068337</v>
      </c>
      <c r="J108" s="96">
        <f t="shared" si="91"/>
        <v>0.00003395315612</v>
      </c>
      <c r="K108" s="96">
        <f t="shared" si="91"/>
        <v>0.00001336280573</v>
      </c>
      <c r="M108" s="44"/>
      <c r="W108" s="44"/>
    </row>
    <row r="109">
      <c r="A109" s="95" t="s">
        <v>20</v>
      </c>
      <c r="B109" s="96">
        <f>$F$99*B$99*B76</f>
        <v>0.00003833334039</v>
      </c>
      <c r="C109" s="96">
        <f t="shared" ref="C109:K109" si="92">$B$99*C$99*C76</f>
        <v>0.00003348388909</v>
      </c>
      <c r="D109" s="96">
        <f t="shared" si="92"/>
        <v>0.00004783827938</v>
      </c>
      <c r="E109" s="96">
        <f t="shared" si="92"/>
        <v>0.00006498722373</v>
      </c>
      <c r="F109" s="96">
        <f t="shared" si="92"/>
        <v>0.00005902884368</v>
      </c>
      <c r="G109" s="96">
        <f t="shared" si="92"/>
        <v>0.00005929044036</v>
      </c>
      <c r="H109" s="96">
        <f t="shared" si="92"/>
        <v>0.00007926618234</v>
      </c>
      <c r="I109" s="96">
        <f t="shared" si="92"/>
        <v>0.00004820257414</v>
      </c>
      <c r="J109" s="96">
        <f t="shared" si="92"/>
        <v>0.0000217238462</v>
      </c>
      <c r="K109" s="96">
        <f t="shared" si="92"/>
        <v>0.00001886491912</v>
      </c>
      <c r="M109" s="44"/>
      <c r="W109" s="44"/>
    </row>
    <row r="110">
      <c r="A110" s="95" t="s">
        <v>20</v>
      </c>
      <c r="B110" s="96">
        <f>$G$99*B$99*B77</f>
        <v>0.00003852870884</v>
      </c>
      <c r="C110" s="96">
        <f t="shared" ref="C110:K110" si="93">$B$99*C$99*C77</f>
        <v>0.00003381416011</v>
      </c>
      <c r="D110" s="96">
        <f t="shared" si="93"/>
        <v>0.00004870096151</v>
      </c>
      <c r="E110" s="96">
        <f t="shared" si="93"/>
        <v>0.00006568879724</v>
      </c>
      <c r="F110" s="96">
        <f t="shared" si="93"/>
        <v>0.00005929044036</v>
      </c>
      <c r="G110" s="96">
        <f t="shared" si="93"/>
        <v>0.00005989369077</v>
      </c>
      <c r="H110" s="96">
        <f t="shared" si="93"/>
        <v>0.00008069283123</v>
      </c>
      <c r="I110" s="96">
        <f t="shared" si="93"/>
        <v>0.00004886904347</v>
      </c>
      <c r="J110" s="96">
        <f t="shared" si="93"/>
        <v>0.00002198753891</v>
      </c>
      <c r="K110" s="96">
        <f t="shared" si="93"/>
        <v>0.00001938425923</v>
      </c>
      <c r="M110" s="44"/>
      <c r="W110" s="44"/>
    </row>
    <row r="111">
      <c r="A111" s="95" t="s">
        <v>22</v>
      </c>
      <c r="B111" s="96">
        <f>$H$99*B$99*B78</f>
        <v>0.0001322603487</v>
      </c>
      <c r="C111" s="96">
        <f t="shared" ref="C111:K111" si="94">$B$99*C$99*C78</f>
        <v>0.00007640676772</v>
      </c>
      <c r="D111" s="96">
        <f t="shared" si="94"/>
        <v>0.0001286993604</v>
      </c>
      <c r="E111" s="96">
        <f t="shared" si="94"/>
        <v>0.0001657372002</v>
      </c>
      <c r="F111" s="96">
        <f t="shared" si="94"/>
        <v>0.00007926618234</v>
      </c>
      <c r="G111" s="96">
        <f t="shared" si="94"/>
        <v>0.00008069283123</v>
      </c>
      <c r="H111" s="96">
        <f t="shared" si="94"/>
        <v>0.00047792069</v>
      </c>
      <c r="I111" s="96">
        <f t="shared" si="94"/>
        <v>0.00008412178876</v>
      </c>
      <c r="J111" s="96">
        <f t="shared" si="94"/>
        <v>0.00004756598673</v>
      </c>
      <c r="K111" s="96">
        <f t="shared" si="94"/>
        <v>0.00002414055236</v>
      </c>
      <c r="M111" s="44"/>
      <c r="W111" s="44"/>
    </row>
    <row r="112">
      <c r="A112" s="95" t="s">
        <v>23</v>
      </c>
      <c r="B112" s="96">
        <f>$I$99*B$99*B79</f>
        <v>0.00005070897998</v>
      </c>
      <c r="C112" s="96">
        <f t="shared" ref="C112:K112" si="95">$B$99*C$99*C79</f>
        <v>0.00004116976211</v>
      </c>
      <c r="D112" s="96">
        <f t="shared" si="95"/>
        <v>0.00005740476522</v>
      </c>
      <c r="E112" s="96">
        <f t="shared" si="95"/>
        <v>0.00008949068337</v>
      </c>
      <c r="F112" s="96">
        <f t="shared" si="95"/>
        <v>0.00004820257414</v>
      </c>
      <c r="G112" s="96">
        <f t="shared" si="95"/>
        <v>0.00004886904347</v>
      </c>
      <c r="H112" s="96">
        <f t="shared" si="95"/>
        <v>0.00008412178876</v>
      </c>
      <c r="I112" s="96">
        <f t="shared" si="95"/>
        <v>0.0001432063084</v>
      </c>
      <c r="J112" s="96">
        <f t="shared" si="95"/>
        <v>0.0000231670827</v>
      </c>
      <c r="K112" s="96">
        <f t="shared" si="95"/>
        <v>0.000005447796466</v>
      </c>
      <c r="M112" s="44"/>
      <c r="W112" s="44"/>
    </row>
    <row r="113">
      <c r="A113" s="95" t="s">
        <v>24</v>
      </c>
      <c r="B113" s="96">
        <f>$J$99*B$99*B80</f>
        <v>0.00002738617146</v>
      </c>
      <c r="C113" s="96">
        <f t="shared" ref="C113:K113" si="96">$B$99*C$99*C80</f>
        <v>0.00001861753628</v>
      </c>
      <c r="D113" s="96">
        <f t="shared" si="96"/>
        <v>0.00002307141019</v>
      </c>
      <c r="E113" s="96">
        <f t="shared" si="96"/>
        <v>0.00003395315612</v>
      </c>
      <c r="F113" s="96">
        <f t="shared" si="96"/>
        <v>0.0000217238462</v>
      </c>
      <c r="G113" s="96">
        <f t="shared" si="96"/>
        <v>0.00002198753891</v>
      </c>
      <c r="H113" s="96">
        <f t="shared" si="96"/>
        <v>0.00004756598673</v>
      </c>
      <c r="I113" s="96">
        <f t="shared" si="96"/>
        <v>0.0000231670827</v>
      </c>
      <c r="J113" s="96">
        <f t="shared" si="96"/>
        <v>0.00003500789081</v>
      </c>
      <c r="K113" s="96">
        <f t="shared" si="96"/>
        <v>0.00003208775628</v>
      </c>
      <c r="M113" s="44"/>
      <c r="W113" s="44"/>
    </row>
    <row r="114">
      <c r="A114" s="97" t="s">
        <v>25</v>
      </c>
      <c r="B114" s="96">
        <f>$K$99*B$99*B81</f>
        <v>0.00002797880757</v>
      </c>
      <c r="C114" s="96">
        <f t="shared" ref="C114:K114" si="97">$B$99*C$99*C81</f>
        <v>0.00001536085638</v>
      </c>
      <c r="D114" s="96">
        <f t="shared" si="97"/>
        <v>0.00001525915304</v>
      </c>
      <c r="E114" s="96">
        <f t="shared" si="97"/>
        <v>0.00001336280573</v>
      </c>
      <c r="F114" s="96">
        <f t="shared" si="97"/>
        <v>0.00001886491912</v>
      </c>
      <c r="G114" s="96">
        <f t="shared" si="97"/>
        <v>0.00001938425923</v>
      </c>
      <c r="H114" s="96">
        <f t="shared" si="97"/>
        <v>0.00002414055236</v>
      </c>
      <c r="I114" s="96">
        <f t="shared" si="97"/>
        <v>0.000005447796466</v>
      </c>
      <c r="J114" s="96">
        <f t="shared" si="97"/>
        <v>0.00003208775628</v>
      </c>
      <c r="K114" s="96">
        <f t="shared" si="97"/>
        <v>0.0001007460414</v>
      </c>
      <c r="M114" s="44"/>
      <c r="W114" s="44"/>
    </row>
    <row r="115">
      <c r="A115" s="98"/>
      <c r="B115" s="99"/>
      <c r="M115" s="44"/>
      <c r="W115" s="44"/>
    </row>
    <row r="116">
      <c r="A116" s="100" t="s">
        <v>36</v>
      </c>
      <c r="B116" s="99">
        <f>SUM(B105:K114)</f>
        <v>0.005859595597</v>
      </c>
      <c r="M116" s="44"/>
      <c r="W116" s="44"/>
    </row>
    <row r="117">
      <c r="A117" s="102" t="s">
        <v>37</v>
      </c>
      <c r="B117" s="44">
        <f>SUMPRODUCT(B99:K99*Y65:AH65)</f>
        <v>0.006500080744</v>
      </c>
      <c r="M117" s="44"/>
      <c r="W117" s="44"/>
    </row>
    <row r="118">
      <c r="A118" s="102" t="s">
        <v>38</v>
      </c>
      <c r="B118" s="44">
        <f>SQRT(SUM(B105:K114))</f>
        <v>0.07654799538</v>
      </c>
      <c r="M118" s="44"/>
      <c r="W118" s="44"/>
    </row>
    <row r="119">
      <c r="A119" s="102" t="s">
        <v>39</v>
      </c>
      <c r="B119" s="129">
        <f>B117/B118</f>
        <v>0.0849151008</v>
      </c>
      <c r="C119" s="105" t="s">
        <v>40</v>
      </c>
      <c r="M119" s="44"/>
      <c r="W119" s="44"/>
    </row>
    <row r="120">
      <c r="A120" s="106"/>
      <c r="M120" s="44"/>
      <c r="W120" s="44"/>
    </row>
    <row r="121">
      <c r="A121" s="102" t="s">
        <v>41</v>
      </c>
      <c r="B121" s="44">
        <f>SUMPRODUCT(B99:K99,M65:V65)</f>
        <v>0.02559838583</v>
      </c>
      <c r="M121" s="44"/>
      <c r="W121" s="44"/>
    </row>
    <row r="12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8"/>
      <c r="N122" s="107"/>
      <c r="O122" s="107"/>
      <c r="P122" s="107"/>
      <c r="Q122" s="107"/>
      <c r="R122" s="107"/>
      <c r="S122" s="107"/>
      <c r="T122" s="107"/>
      <c r="U122" s="107"/>
      <c r="V122" s="107"/>
      <c r="W122" s="109"/>
      <c r="X122" s="110"/>
      <c r="Y122" s="110"/>
      <c r="Z122" s="110"/>
      <c r="AA122" s="110"/>
    </row>
    <row r="123">
      <c r="A123" s="111" t="s">
        <v>42</v>
      </c>
      <c r="M123" s="44"/>
      <c r="W123" s="44"/>
    </row>
    <row r="124">
      <c r="A124" s="112"/>
      <c r="B124" s="89" t="s">
        <v>33</v>
      </c>
      <c r="C124" s="90"/>
      <c r="D124" s="90"/>
      <c r="E124" s="90"/>
      <c r="F124" s="90"/>
      <c r="G124" s="90"/>
      <c r="H124" s="90"/>
      <c r="I124" s="90"/>
      <c r="J124" s="90"/>
      <c r="K124" s="91"/>
      <c r="M124" s="44"/>
      <c r="W124" s="44"/>
    </row>
    <row r="125">
      <c r="A125" s="113"/>
      <c r="B125" s="65" t="s">
        <v>16</v>
      </c>
      <c r="C125" s="66" t="s">
        <v>17</v>
      </c>
      <c r="D125" s="66" t="s">
        <v>18</v>
      </c>
      <c r="E125" s="66" t="s">
        <v>19</v>
      </c>
      <c r="F125" s="66" t="s">
        <v>20</v>
      </c>
      <c r="G125" s="66" t="s">
        <v>21</v>
      </c>
      <c r="H125" s="66" t="s">
        <v>22</v>
      </c>
      <c r="I125" s="66" t="s">
        <v>23</v>
      </c>
      <c r="J125" s="66" t="s">
        <v>24</v>
      </c>
      <c r="K125" s="84" t="s">
        <v>25</v>
      </c>
      <c r="M125" s="44"/>
      <c r="W125" s="44"/>
    </row>
    <row r="126">
      <c r="A126" s="113"/>
      <c r="B126" s="85">
        <f t="shared" ref="B126:K126" si="98">1/10</f>
        <v>0.1</v>
      </c>
      <c r="C126" s="85">
        <f t="shared" si="98"/>
        <v>0.1</v>
      </c>
      <c r="D126" s="85">
        <f t="shared" si="98"/>
        <v>0.1</v>
      </c>
      <c r="E126" s="85">
        <f t="shared" si="98"/>
        <v>0.1</v>
      </c>
      <c r="F126" s="85">
        <f t="shared" si="98"/>
        <v>0.1</v>
      </c>
      <c r="G126" s="85">
        <f t="shared" si="98"/>
        <v>0.1</v>
      </c>
      <c r="H126" s="85">
        <f t="shared" si="98"/>
        <v>0.1</v>
      </c>
      <c r="I126" s="85">
        <f t="shared" si="98"/>
        <v>0.1</v>
      </c>
      <c r="J126" s="85">
        <f t="shared" si="98"/>
        <v>0.1</v>
      </c>
      <c r="K126" s="85">
        <f t="shared" si="98"/>
        <v>0.1</v>
      </c>
      <c r="M126" s="44"/>
      <c r="W126" s="44"/>
    </row>
    <row r="127">
      <c r="A127" s="114" t="s">
        <v>34</v>
      </c>
      <c r="B127" s="130">
        <f>SUM(B126:K126)</f>
        <v>1</v>
      </c>
      <c r="C127" s="116"/>
      <c r="D127" s="116"/>
      <c r="E127" s="116"/>
      <c r="F127" s="116"/>
      <c r="G127" s="116"/>
      <c r="H127" s="116"/>
      <c r="I127" s="116"/>
      <c r="J127" s="116"/>
      <c r="K127" s="117"/>
      <c r="M127" s="44"/>
      <c r="W127" s="44"/>
    </row>
    <row r="128">
      <c r="M128" s="44"/>
      <c r="W128" s="44"/>
    </row>
    <row r="129">
      <c r="M129" s="44"/>
      <c r="W129" s="44"/>
    </row>
    <row r="130">
      <c r="A130" s="118"/>
      <c r="B130" s="119" t="s">
        <v>35</v>
      </c>
      <c r="C130" s="5"/>
      <c r="D130" s="5"/>
      <c r="E130" s="5"/>
      <c r="F130" s="5"/>
      <c r="G130" s="5"/>
      <c r="H130" s="5"/>
      <c r="I130" s="5"/>
      <c r="J130" s="5"/>
      <c r="K130" s="8"/>
      <c r="M130" s="44"/>
      <c r="W130" s="44"/>
    </row>
    <row r="131">
      <c r="A131" s="120"/>
      <c r="B131" s="4" t="s">
        <v>16</v>
      </c>
      <c r="C131" s="121" t="s">
        <v>17</v>
      </c>
      <c r="D131" s="121" t="s">
        <v>18</v>
      </c>
      <c r="E131" s="121" t="s">
        <v>19</v>
      </c>
      <c r="F131" s="121" t="s">
        <v>20</v>
      </c>
      <c r="G131" s="121" t="s">
        <v>21</v>
      </c>
      <c r="H131" s="121" t="s">
        <v>22</v>
      </c>
      <c r="I131" s="121" t="s">
        <v>23</v>
      </c>
      <c r="J131" s="121" t="s">
        <v>24</v>
      </c>
      <c r="K131" s="122" t="s">
        <v>25</v>
      </c>
      <c r="M131" s="44"/>
      <c r="W131" s="44"/>
    </row>
    <row r="132">
      <c r="A132" s="95" t="s">
        <v>16</v>
      </c>
      <c r="B132" s="76">
        <f>$B$126*$B$126*B72</f>
        <v>0.00008261645843</v>
      </c>
      <c r="C132" s="76">
        <f>$B$126*$C$126*C72</f>
        <v>0.00003988124252</v>
      </c>
      <c r="D132" s="76">
        <f>$B$126*$D$126*D72</f>
        <v>0.00005845580669</v>
      </c>
      <c r="E132" s="76">
        <f>$B$126*$E$126*E72</f>
        <v>0.00008912706219</v>
      </c>
      <c r="F132" s="76">
        <f>$B$126*$F$126*F72</f>
        <v>0.00003833334039</v>
      </c>
      <c r="G132" s="76">
        <f>$B$126*$G$126*G72</f>
        <v>0.00003852870884</v>
      </c>
      <c r="H132" s="76">
        <f>$B$126*$H$126*H72</f>
        <v>0.0001322603487</v>
      </c>
      <c r="I132" s="76">
        <f>$B$126*$I$126*I72</f>
        <v>0.00005070897998</v>
      </c>
      <c r="J132" s="76">
        <f>$B$126*$J$126*J72</f>
        <v>0.00002738617146</v>
      </c>
      <c r="K132" s="77">
        <f>$B$126*$K$126*K72</f>
        <v>0.00002797880757</v>
      </c>
      <c r="M132" s="44"/>
      <c r="W132" s="44"/>
    </row>
    <row r="133">
      <c r="A133" s="95" t="s">
        <v>17</v>
      </c>
      <c r="B133" s="76">
        <f>$C$126*$B$126*B72</f>
        <v>0.00008261645843</v>
      </c>
      <c r="C133" s="76">
        <f>$C$126*$C$126*C73</f>
        <v>0.00003943538756</v>
      </c>
      <c r="D133" s="76">
        <f>$C$126*$D$126*D73</f>
        <v>0.00004074005195</v>
      </c>
      <c r="E133" s="76">
        <f>$C$126*$E$126*E73</f>
        <v>0.00005917950738</v>
      </c>
      <c r="F133" s="76">
        <f>$C$126*$F$126*F73</f>
        <v>0.00003348388909</v>
      </c>
      <c r="G133" s="76">
        <f>$C$126*$G$126*G73</f>
        <v>0.00003381416011</v>
      </c>
      <c r="H133" s="76">
        <f>$C$126*$H$126*H73</f>
        <v>0.00007640676772</v>
      </c>
      <c r="I133" s="76">
        <f>$C$126*$I$126*I73</f>
        <v>0.00004116976211</v>
      </c>
      <c r="J133" s="76">
        <f>$C$126*$J$126*J73</f>
        <v>0.00001861753628</v>
      </c>
      <c r="K133" s="77">
        <f>$C$126*$K$126*K73</f>
        <v>0.00001536085638</v>
      </c>
      <c r="M133" s="44"/>
      <c r="W133" s="44"/>
    </row>
    <row r="134">
      <c r="A134" s="95" t="s">
        <v>18</v>
      </c>
      <c r="B134" s="76">
        <f>$D$126*$B$126*B74</f>
        <v>0.00003988124252</v>
      </c>
      <c r="C134" s="76">
        <f>$D$126*$C$126*C74</f>
        <v>0.00004074005195</v>
      </c>
      <c r="D134" s="76">
        <f>$D$126*$D$126*D74</f>
        <v>0.00009129840158</v>
      </c>
      <c r="E134" s="76">
        <f>$D$126*$E$126*E74</f>
        <v>0.00008561369225</v>
      </c>
      <c r="F134" s="76">
        <f>$D$126*$F$126*F74</f>
        <v>0.00004783827938</v>
      </c>
      <c r="G134" s="76">
        <f>$D$126*$G$126*G74</f>
        <v>0.00004870096151</v>
      </c>
      <c r="H134" s="76">
        <f>$D$126*$H$126*H74</f>
        <v>0.0001286993604</v>
      </c>
      <c r="I134" s="76">
        <f>$D$126*$I$126*I74</f>
        <v>0.00005740476522</v>
      </c>
      <c r="J134" s="76">
        <f>$D$126*$J$126*J74</f>
        <v>0.00002307141019</v>
      </c>
      <c r="K134" s="77">
        <f>$D$126*$K$126*K74</f>
        <v>0.00001525915304</v>
      </c>
      <c r="M134" s="44"/>
      <c r="W134" s="44"/>
    </row>
    <row r="135">
      <c r="A135" s="95" t="s">
        <v>19</v>
      </c>
      <c r="B135" s="76">
        <f>$E$126*$B$126*B75</f>
        <v>0.00008912706219</v>
      </c>
      <c r="C135" s="76">
        <f>$E$126*$C$126*C75</f>
        <v>0.00005917950738</v>
      </c>
      <c r="D135" s="76">
        <f>$E$126*$D$126*D75</f>
        <v>0.00008561369225</v>
      </c>
      <c r="E135" s="76">
        <f>$E$126*$E$126*E75</f>
        <v>0.0002183357121</v>
      </c>
      <c r="F135" s="76">
        <f>$E$126*$F$126*F75</f>
        <v>0.00006498722373</v>
      </c>
      <c r="G135" s="76">
        <f>$E$126*$G$126*G75</f>
        <v>0.00006568879724</v>
      </c>
      <c r="H135" s="76">
        <f>$E$126*$H$126*H75</f>
        <v>0.0001657372002</v>
      </c>
      <c r="I135" s="76">
        <f>$E$126*$I$126*I75</f>
        <v>0.00008949068337</v>
      </c>
      <c r="J135" s="76">
        <f>$E$126*$J$126*J75</f>
        <v>0.00003395315612</v>
      </c>
      <c r="K135" s="77">
        <f>$E$126*$K$126*K75</f>
        <v>0.00001336280573</v>
      </c>
      <c r="M135" s="44"/>
      <c r="W135" s="44"/>
    </row>
    <row r="136">
      <c r="A136" s="95" t="s">
        <v>20</v>
      </c>
      <c r="B136" s="76">
        <f>$F$126*$B$126*B76</f>
        <v>0.00003833334039</v>
      </c>
      <c r="C136" s="76">
        <f>$F$126*$C$126*C76</f>
        <v>0.00003348388909</v>
      </c>
      <c r="D136" s="76">
        <f>$F$126*$D$126*D76</f>
        <v>0.00004783827938</v>
      </c>
      <c r="E136" s="76">
        <f>$F$126*$E$126*E76</f>
        <v>0.00006498722373</v>
      </c>
      <c r="F136" s="76">
        <f>$F$126*$F$126*F76</f>
        <v>0.00005902884368</v>
      </c>
      <c r="G136" s="76">
        <f>$F$126*$G$126*G76</f>
        <v>0.00005929044036</v>
      </c>
      <c r="H136" s="76">
        <f>$F$126*$H$126*H76</f>
        <v>0.00007926618234</v>
      </c>
      <c r="I136" s="76">
        <f>$F$126*$I$126*I76</f>
        <v>0.00004820257414</v>
      </c>
      <c r="J136" s="76">
        <f>$F$126*$J$126*J76</f>
        <v>0.0000217238462</v>
      </c>
      <c r="K136" s="77">
        <f>$F$126*$K$126*K76</f>
        <v>0.00001886491912</v>
      </c>
      <c r="M136" s="44"/>
      <c r="W136" s="44"/>
    </row>
    <row r="137">
      <c r="A137" s="95" t="s">
        <v>20</v>
      </c>
      <c r="B137" s="76">
        <f>$G$126*$B$126*B77</f>
        <v>0.00003852870884</v>
      </c>
      <c r="C137" s="76">
        <f>$G$126*$C$126*C77</f>
        <v>0.00003381416011</v>
      </c>
      <c r="D137" s="76">
        <f>$G$126*$D$126*D77</f>
        <v>0.00004870096151</v>
      </c>
      <c r="E137" s="76">
        <f>$G$126*$E$126*E77</f>
        <v>0.00006568879724</v>
      </c>
      <c r="F137" s="76">
        <f>$G$126*$F$126*F77</f>
        <v>0.00005929044036</v>
      </c>
      <c r="G137" s="76">
        <f>$G$126*$G$126*G77</f>
        <v>0.00005989369077</v>
      </c>
      <c r="H137" s="76">
        <f>$G$126*$H$126*H77</f>
        <v>0.00008069283123</v>
      </c>
      <c r="I137" s="76">
        <f>$G$126*$I$126*I77</f>
        <v>0.00004886904347</v>
      </c>
      <c r="J137" s="76">
        <f>$G$126*$J$126*J77</f>
        <v>0.00002198753891</v>
      </c>
      <c r="K137" s="77">
        <f>$G$126*$K$126*K77</f>
        <v>0.00001938425923</v>
      </c>
      <c r="M137" s="44"/>
      <c r="W137" s="44"/>
    </row>
    <row r="138">
      <c r="A138" s="95" t="s">
        <v>22</v>
      </c>
      <c r="B138" s="76">
        <f>$H$126*$B$126*B78</f>
        <v>0.0001322603487</v>
      </c>
      <c r="C138" s="76">
        <f>$H$126*$C$126*C78</f>
        <v>0.00007640676772</v>
      </c>
      <c r="D138" s="76">
        <f>$H$126*$D$126*D78</f>
        <v>0.0001286993604</v>
      </c>
      <c r="E138" s="76">
        <f>$H$126*$E$126*E78</f>
        <v>0.0001657372002</v>
      </c>
      <c r="F138" s="76">
        <f>$H$126*$F$126*F78</f>
        <v>0.00007926618234</v>
      </c>
      <c r="G138" s="76">
        <f>$H$126*$G$126*G78</f>
        <v>0.00008069283123</v>
      </c>
      <c r="H138" s="76">
        <f>$H$126*$H$126*H78</f>
        <v>0.00047792069</v>
      </c>
      <c r="I138" s="76">
        <f>$H$126*$I$126*I78</f>
        <v>0.00008412178876</v>
      </c>
      <c r="J138" s="76">
        <f>$H$126*$J$126*J78</f>
        <v>0.00004756598673</v>
      </c>
      <c r="K138" s="77">
        <f>$H$126*$K$126*K78</f>
        <v>0.00002414055236</v>
      </c>
      <c r="M138" s="44"/>
      <c r="W138" s="44"/>
    </row>
    <row r="139">
      <c r="A139" s="95" t="s">
        <v>23</v>
      </c>
      <c r="B139" s="76">
        <f>$I$126*$B$126*B79</f>
        <v>0.00005070897998</v>
      </c>
      <c r="C139" s="76">
        <f>$I$126*$C$126*C79</f>
        <v>0.00004116976211</v>
      </c>
      <c r="D139" s="76">
        <f>$I$126*$D$126*D79</f>
        <v>0.00005740476522</v>
      </c>
      <c r="E139" s="76">
        <f>$I$126*$E$126*E79</f>
        <v>0.00008949068337</v>
      </c>
      <c r="F139" s="76">
        <f>$I$126*$F$126*F79</f>
        <v>0.00004820257414</v>
      </c>
      <c r="G139" s="76">
        <f>$I$126*$G$126*G79</f>
        <v>0.00004886904347</v>
      </c>
      <c r="H139" s="76">
        <f>$I$126*$H$126*H79</f>
        <v>0.00008412178876</v>
      </c>
      <c r="I139" s="76">
        <f>$I$126*$I$126*I79</f>
        <v>0.0001432063084</v>
      </c>
      <c r="J139" s="76">
        <f>$I$126*$J$126*J79</f>
        <v>0.0000231670827</v>
      </c>
      <c r="K139" s="77">
        <f>$I$126*$K$126*K79</f>
        <v>0.000005447796466</v>
      </c>
      <c r="M139" s="44"/>
      <c r="W139" s="44"/>
    </row>
    <row r="140">
      <c r="A140" s="95" t="s">
        <v>24</v>
      </c>
      <c r="B140" s="76">
        <f>$J$126*$B$126*B80</f>
        <v>0.00002738617146</v>
      </c>
      <c r="C140" s="76">
        <f>$J$126*$C$126*C80</f>
        <v>0.00001861753628</v>
      </c>
      <c r="D140" s="76">
        <f>$J$126*$D$126*D80</f>
        <v>0.00002307141019</v>
      </c>
      <c r="E140" s="76">
        <f>$J$126*$E$126*E80</f>
        <v>0.00003395315612</v>
      </c>
      <c r="F140" s="76">
        <f>$J$126*$F$126*F80</f>
        <v>0.0000217238462</v>
      </c>
      <c r="G140" s="76">
        <f>$J$126*$G$126*G80</f>
        <v>0.00002198753891</v>
      </c>
      <c r="H140" s="76">
        <f>$J$126*$H$126*H80</f>
        <v>0.00004756598673</v>
      </c>
      <c r="I140" s="76">
        <f>$J$126*$I$126*I80</f>
        <v>0.0000231670827</v>
      </c>
      <c r="J140" s="76">
        <f>$J$126*$J$126*J80</f>
        <v>0.00003500789081</v>
      </c>
      <c r="K140" s="77">
        <f>$J$126*$K$126*K80</f>
        <v>0.00003208775628</v>
      </c>
      <c r="M140" s="44"/>
      <c r="W140" s="44"/>
    </row>
    <row r="141">
      <c r="A141" s="95" t="s">
        <v>25</v>
      </c>
      <c r="B141" s="76">
        <f>$K$126*$B$126*B81</f>
        <v>0.00002797880757</v>
      </c>
      <c r="C141" s="76">
        <f>$K$126*$C$126*C81</f>
        <v>0.00001536085638</v>
      </c>
      <c r="D141" s="76">
        <f>$K$126*$D$126*D81</f>
        <v>0.00001525915304</v>
      </c>
      <c r="E141" s="76">
        <f>$K$126*$E$126*E81</f>
        <v>0.00001336280573</v>
      </c>
      <c r="F141" s="76">
        <f>$K$126*$F$126*F81</f>
        <v>0.00001886491912</v>
      </c>
      <c r="G141" s="76">
        <f>$K$126*$G$126*G81</f>
        <v>0.00001938425923</v>
      </c>
      <c r="H141" s="76">
        <f>$K$126*$H$126*H81</f>
        <v>0.00002414055236</v>
      </c>
      <c r="I141" s="76">
        <f>$K$126*$I$126*I81</f>
        <v>0.000005447796466</v>
      </c>
      <c r="J141" s="76">
        <f>$K$126*$J$126*J81</f>
        <v>0.00003208775628</v>
      </c>
      <c r="K141" s="77">
        <f>$K$126*$K$126*K81</f>
        <v>0.0001007460414</v>
      </c>
      <c r="M141" s="44"/>
      <c r="W141" s="44"/>
    </row>
    <row r="142">
      <c r="M142" s="44"/>
      <c r="W142" s="44"/>
    </row>
    <row r="143">
      <c r="A143" s="102" t="s">
        <v>37</v>
      </c>
      <c r="B143" s="123">
        <f>SUMPRODUCT(B126:K126*Y65:AH65)</f>
        <v>0.006500080744</v>
      </c>
      <c r="M143" s="44"/>
      <c r="W143" s="44"/>
    </row>
    <row r="144">
      <c r="A144" s="102" t="s">
        <v>38</v>
      </c>
      <c r="B144" s="123">
        <f>SQRT(SUM(B132:K141))</f>
        <v>0.07670564678</v>
      </c>
      <c r="M144" s="44"/>
      <c r="W144" s="44"/>
    </row>
    <row r="145">
      <c r="A145" s="102" t="s">
        <v>39</v>
      </c>
      <c r="B145" s="123">
        <f>B143/B144</f>
        <v>0.08474057669</v>
      </c>
      <c r="M145" s="44"/>
      <c r="W145" s="44"/>
    </row>
    <row r="146">
      <c r="A146" s="106"/>
      <c r="M146" s="44"/>
      <c r="W146" s="44"/>
    </row>
    <row r="147">
      <c r="A147" s="102" t="s">
        <v>41</v>
      </c>
      <c r="B147" s="123">
        <f>SUMPRODUCT(B126:K126,M65:V65)</f>
        <v>0.02559838583</v>
      </c>
      <c r="M147" s="44"/>
      <c r="W147" s="44"/>
    </row>
    <row r="148">
      <c r="M148" s="44"/>
      <c r="W148" s="44"/>
    </row>
    <row r="149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8"/>
      <c r="N149" s="107"/>
      <c r="O149" s="107"/>
      <c r="P149" s="107"/>
      <c r="Q149" s="107"/>
      <c r="R149" s="107"/>
      <c r="S149" s="107"/>
      <c r="T149" s="107"/>
      <c r="U149" s="107"/>
      <c r="V149" s="107"/>
      <c r="W149" s="109"/>
      <c r="X149" s="110"/>
      <c r="Y149" s="110"/>
      <c r="Z149" s="110"/>
      <c r="AA149" s="110"/>
    </row>
    <row r="150">
      <c r="A150" s="111" t="s">
        <v>43</v>
      </c>
      <c r="M150" s="44"/>
      <c r="W150" s="44"/>
    </row>
    <row r="151">
      <c r="A151" s="112"/>
      <c r="B151" s="89" t="s">
        <v>33</v>
      </c>
      <c r="C151" s="90"/>
      <c r="D151" s="90"/>
      <c r="E151" s="90"/>
      <c r="F151" s="90"/>
      <c r="G151" s="90"/>
      <c r="H151" s="90"/>
      <c r="I151" s="90"/>
      <c r="J151" s="90"/>
      <c r="K151" s="91"/>
      <c r="M151" s="44"/>
      <c r="W151" s="44"/>
    </row>
    <row r="152">
      <c r="A152" s="113"/>
      <c r="B152" s="65" t="s">
        <v>16</v>
      </c>
      <c r="C152" s="66" t="s">
        <v>17</v>
      </c>
      <c r="D152" s="66" t="s">
        <v>18</v>
      </c>
      <c r="E152" s="66" t="s">
        <v>19</v>
      </c>
      <c r="F152" s="66" t="s">
        <v>20</v>
      </c>
      <c r="G152" s="66" t="s">
        <v>21</v>
      </c>
      <c r="H152" s="66" t="s">
        <v>22</v>
      </c>
      <c r="I152" s="66" t="s">
        <v>23</v>
      </c>
      <c r="J152" s="66" t="s">
        <v>24</v>
      </c>
      <c r="K152" s="84" t="s">
        <v>25</v>
      </c>
      <c r="M152" s="44"/>
      <c r="W152" s="44"/>
    </row>
    <row r="153">
      <c r="A153" s="113"/>
      <c r="B153" s="85">
        <f t="shared" ref="B153:K153" si="99">1/10</f>
        <v>0.1</v>
      </c>
      <c r="C153" s="85">
        <f t="shared" si="99"/>
        <v>0.1</v>
      </c>
      <c r="D153" s="85">
        <f t="shared" si="99"/>
        <v>0.1</v>
      </c>
      <c r="E153" s="85">
        <f t="shared" si="99"/>
        <v>0.1</v>
      </c>
      <c r="F153" s="85">
        <f t="shared" si="99"/>
        <v>0.1</v>
      </c>
      <c r="G153" s="85">
        <f t="shared" si="99"/>
        <v>0.1</v>
      </c>
      <c r="H153" s="85">
        <f t="shared" si="99"/>
        <v>0.1</v>
      </c>
      <c r="I153" s="85">
        <f t="shared" si="99"/>
        <v>0.1</v>
      </c>
      <c r="J153" s="85">
        <f t="shared" si="99"/>
        <v>0.1</v>
      </c>
      <c r="K153" s="85">
        <f t="shared" si="99"/>
        <v>0.1</v>
      </c>
      <c r="M153" s="44"/>
      <c r="W153" s="44"/>
    </row>
    <row r="154">
      <c r="A154" s="114" t="s">
        <v>34</v>
      </c>
      <c r="B154" s="124">
        <f>SUM(B153:K153)</f>
        <v>1</v>
      </c>
      <c r="C154" s="116"/>
      <c r="D154" s="116"/>
      <c r="E154" s="116"/>
      <c r="F154" s="116"/>
      <c r="G154" s="116"/>
      <c r="H154" s="116"/>
      <c r="I154" s="116"/>
      <c r="J154" s="116"/>
      <c r="K154" s="117"/>
      <c r="M154" s="44"/>
      <c r="W154" s="44"/>
    </row>
    <row r="155">
      <c r="M155" s="44"/>
      <c r="W155" s="44"/>
    </row>
    <row r="156">
      <c r="M156" s="44"/>
      <c r="W156" s="44"/>
    </row>
    <row r="157">
      <c r="A157" s="112"/>
      <c r="B157" s="89" t="s">
        <v>35</v>
      </c>
      <c r="C157" s="90"/>
      <c r="D157" s="90"/>
      <c r="E157" s="90"/>
      <c r="F157" s="90"/>
      <c r="G157" s="90"/>
      <c r="H157" s="90"/>
      <c r="I157" s="90"/>
      <c r="J157" s="90"/>
      <c r="K157" s="91"/>
      <c r="M157" s="125" t="s">
        <v>38</v>
      </c>
      <c r="N157" s="126" t="s">
        <v>41</v>
      </c>
      <c r="O157" s="126" t="s">
        <v>44</v>
      </c>
      <c r="W157" s="44"/>
    </row>
    <row r="158">
      <c r="A158" s="113"/>
      <c r="B158" s="65" t="s">
        <v>16</v>
      </c>
      <c r="C158" s="66" t="s">
        <v>17</v>
      </c>
      <c r="D158" s="66" t="s">
        <v>18</v>
      </c>
      <c r="E158" s="66" t="s">
        <v>19</v>
      </c>
      <c r="F158" s="66" t="s">
        <v>20</v>
      </c>
      <c r="G158" s="66" t="s">
        <v>21</v>
      </c>
      <c r="H158" s="66" t="s">
        <v>22</v>
      </c>
      <c r="I158" s="66" t="s">
        <v>23</v>
      </c>
      <c r="J158" s="66" t="s">
        <v>24</v>
      </c>
      <c r="K158" s="84" t="s">
        <v>25</v>
      </c>
      <c r="M158" s="44"/>
      <c r="W158" s="44"/>
    </row>
    <row r="159">
      <c r="A159" s="95" t="s">
        <v>16</v>
      </c>
      <c r="B159" s="76">
        <f>$B$153*B$153*B72</f>
        <v>0.00008261645843</v>
      </c>
      <c r="C159" s="76">
        <f>$B$153*$C$153*C72</f>
        <v>0.00003988124252</v>
      </c>
      <c r="D159" s="76">
        <f t="shared" ref="D159:K159" si="100">$B$153*D$153*D72</f>
        <v>0.00005845580669</v>
      </c>
      <c r="E159" s="76">
        <f t="shared" si="100"/>
        <v>0.00008912706219</v>
      </c>
      <c r="F159" s="76">
        <f t="shared" si="100"/>
        <v>0.00003833334039</v>
      </c>
      <c r="G159" s="76">
        <f t="shared" si="100"/>
        <v>0.00003852870884</v>
      </c>
      <c r="H159" s="76">
        <f t="shared" si="100"/>
        <v>0.0001322603487</v>
      </c>
      <c r="I159" s="76">
        <f t="shared" si="100"/>
        <v>0.00005070897998</v>
      </c>
      <c r="J159" s="76">
        <f t="shared" si="100"/>
        <v>0.00002738617146</v>
      </c>
      <c r="K159" s="76">
        <f t="shared" si="100"/>
        <v>0.00002797880757</v>
      </c>
      <c r="M159" s="44"/>
      <c r="W159" s="44"/>
    </row>
    <row r="160">
      <c r="A160" s="95" t="s">
        <v>17</v>
      </c>
      <c r="B160" s="76">
        <f t="shared" ref="B160:K160" si="101">$C$153*B$153*B73</f>
        <v>0.00005845580669</v>
      </c>
      <c r="C160" s="76">
        <f t="shared" si="101"/>
        <v>0.00003943538756</v>
      </c>
      <c r="D160" s="76">
        <f t="shared" si="101"/>
        <v>0.00004074005195</v>
      </c>
      <c r="E160" s="76">
        <f t="shared" si="101"/>
        <v>0.00005917950738</v>
      </c>
      <c r="F160" s="76">
        <f t="shared" si="101"/>
        <v>0.00003348388909</v>
      </c>
      <c r="G160" s="76">
        <f t="shared" si="101"/>
        <v>0.00003381416011</v>
      </c>
      <c r="H160" s="76">
        <f t="shared" si="101"/>
        <v>0.00007640676772</v>
      </c>
      <c r="I160" s="76">
        <f t="shared" si="101"/>
        <v>0.00004116976211</v>
      </c>
      <c r="J160" s="76">
        <f t="shared" si="101"/>
        <v>0.00001861753628</v>
      </c>
      <c r="K160" s="76">
        <f t="shared" si="101"/>
        <v>0.00001536085638</v>
      </c>
      <c r="M160" s="44"/>
      <c r="W160" s="44"/>
    </row>
    <row r="161">
      <c r="A161" s="95" t="s">
        <v>18</v>
      </c>
      <c r="B161" s="76">
        <f t="shared" ref="B161:K161" si="102">$D$153*B$153*B74</f>
        <v>0.00003988124252</v>
      </c>
      <c r="C161" s="76">
        <f t="shared" si="102"/>
        <v>0.00004074005195</v>
      </c>
      <c r="D161" s="76">
        <f t="shared" si="102"/>
        <v>0.00009129840158</v>
      </c>
      <c r="E161" s="76">
        <f t="shared" si="102"/>
        <v>0.00008561369225</v>
      </c>
      <c r="F161" s="76">
        <f t="shared" si="102"/>
        <v>0.00004783827938</v>
      </c>
      <c r="G161" s="76">
        <f t="shared" si="102"/>
        <v>0.00004870096151</v>
      </c>
      <c r="H161" s="76">
        <f t="shared" si="102"/>
        <v>0.0001286993604</v>
      </c>
      <c r="I161" s="76">
        <f t="shared" si="102"/>
        <v>0.00005740476522</v>
      </c>
      <c r="J161" s="76">
        <f t="shared" si="102"/>
        <v>0.00002307141019</v>
      </c>
      <c r="K161" s="76">
        <f t="shared" si="102"/>
        <v>0.00001525915304</v>
      </c>
      <c r="M161" s="44"/>
      <c r="W161" s="44"/>
    </row>
    <row r="162">
      <c r="A162" s="95" t="s">
        <v>19</v>
      </c>
      <c r="B162" s="76">
        <f t="shared" ref="B162:K162" si="103">$E$153*B$153*B75</f>
        <v>0.00008912706219</v>
      </c>
      <c r="C162" s="76">
        <f t="shared" si="103"/>
        <v>0.00005917950738</v>
      </c>
      <c r="D162" s="76">
        <f t="shared" si="103"/>
        <v>0.00008561369225</v>
      </c>
      <c r="E162" s="76">
        <f t="shared" si="103"/>
        <v>0.0002183357121</v>
      </c>
      <c r="F162" s="76">
        <f t="shared" si="103"/>
        <v>0.00006498722373</v>
      </c>
      <c r="G162" s="76">
        <f t="shared" si="103"/>
        <v>0.00006568879724</v>
      </c>
      <c r="H162" s="76">
        <f t="shared" si="103"/>
        <v>0.0001657372002</v>
      </c>
      <c r="I162" s="76">
        <f t="shared" si="103"/>
        <v>0.00008949068337</v>
      </c>
      <c r="J162" s="76">
        <f t="shared" si="103"/>
        <v>0.00003395315612</v>
      </c>
      <c r="K162" s="76">
        <f t="shared" si="103"/>
        <v>0.00001336280573</v>
      </c>
      <c r="M162" s="44"/>
      <c r="W162" s="44"/>
    </row>
    <row r="163">
      <c r="A163" s="95" t="s">
        <v>20</v>
      </c>
      <c r="B163" s="76">
        <f t="shared" ref="B163:K163" si="104">$F$153*B$153*B76</f>
        <v>0.00003833334039</v>
      </c>
      <c r="C163" s="76">
        <f t="shared" si="104"/>
        <v>0.00003348388909</v>
      </c>
      <c r="D163" s="76">
        <f t="shared" si="104"/>
        <v>0.00004783827938</v>
      </c>
      <c r="E163" s="76">
        <f t="shared" si="104"/>
        <v>0.00006498722373</v>
      </c>
      <c r="F163" s="76">
        <f t="shared" si="104"/>
        <v>0.00005902884368</v>
      </c>
      <c r="G163" s="76">
        <f t="shared" si="104"/>
        <v>0.00005929044036</v>
      </c>
      <c r="H163" s="76">
        <f t="shared" si="104"/>
        <v>0.00007926618234</v>
      </c>
      <c r="I163" s="76">
        <f t="shared" si="104"/>
        <v>0.00004820257414</v>
      </c>
      <c r="J163" s="76">
        <f t="shared" si="104"/>
        <v>0.0000217238462</v>
      </c>
      <c r="K163" s="76">
        <f t="shared" si="104"/>
        <v>0.00001886491912</v>
      </c>
      <c r="M163" s="44"/>
      <c r="W163" s="44"/>
    </row>
    <row r="164">
      <c r="A164" s="95" t="s">
        <v>20</v>
      </c>
      <c r="B164" s="76">
        <f t="shared" ref="B164:K164" si="105">$G$153*B$153*B77</f>
        <v>0.00003852870884</v>
      </c>
      <c r="C164" s="76">
        <f t="shared" si="105"/>
        <v>0.00003381416011</v>
      </c>
      <c r="D164" s="76">
        <f t="shared" si="105"/>
        <v>0.00004870096151</v>
      </c>
      <c r="E164" s="76">
        <f t="shared" si="105"/>
        <v>0.00006568879724</v>
      </c>
      <c r="F164" s="76">
        <f t="shared" si="105"/>
        <v>0.00005929044036</v>
      </c>
      <c r="G164" s="76">
        <f t="shared" si="105"/>
        <v>0.00005989369077</v>
      </c>
      <c r="H164" s="76">
        <f t="shared" si="105"/>
        <v>0.00008069283123</v>
      </c>
      <c r="I164" s="76">
        <f t="shared" si="105"/>
        <v>0.00004886904347</v>
      </c>
      <c r="J164" s="76">
        <f t="shared" si="105"/>
        <v>0.00002198753891</v>
      </c>
      <c r="K164" s="76">
        <f t="shared" si="105"/>
        <v>0.00001938425923</v>
      </c>
      <c r="M164" s="44"/>
      <c r="W164" s="44"/>
    </row>
    <row r="165">
      <c r="A165" s="95" t="s">
        <v>22</v>
      </c>
      <c r="B165" s="76">
        <f t="shared" ref="B165:K165" si="106">$H$153*B$153*B78</f>
        <v>0.0001322603487</v>
      </c>
      <c r="C165" s="76">
        <f t="shared" si="106"/>
        <v>0.00007640676772</v>
      </c>
      <c r="D165" s="76">
        <f t="shared" si="106"/>
        <v>0.0001286993604</v>
      </c>
      <c r="E165" s="76">
        <f t="shared" si="106"/>
        <v>0.0001657372002</v>
      </c>
      <c r="F165" s="76">
        <f t="shared" si="106"/>
        <v>0.00007926618234</v>
      </c>
      <c r="G165" s="76">
        <f t="shared" si="106"/>
        <v>0.00008069283123</v>
      </c>
      <c r="H165" s="76">
        <f t="shared" si="106"/>
        <v>0.00047792069</v>
      </c>
      <c r="I165" s="76">
        <f t="shared" si="106"/>
        <v>0.00008412178876</v>
      </c>
      <c r="J165" s="76">
        <f t="shared" si="106"/>
        <v>0.00004756598673</v>
      </c>
      <c r="K165" s="76">
        <f t="shared" si="106"/>
        <v>0.00002414055236</v>
      </c>
      <c r="M165" s="44"/>
      <c r="W165" s="44"/>
    </row>
    <row r="166">
      <c r="A166" s="95" t="s">
        <v>23</v>
      </c>
      <c r="B166" s="76">
        <f t="shared" ref="B166:K166" si="107">$I$153*B$153*B79</f>
        <v>0.00005070897998</v>
      </c>
      <c r="C166" s="76">
        <f t="shared" si="107"/>
        <v>0.00004116976211</v>
      </c>
      <c r="D166" s="76">
        <f t="shared" si="107"/>
        <v>0.00005740476522</v>
      </c>
      <c r="E166" s="76">
        <f t="shared" si="107"/>
        <v>0.00008949068337</v>
      </c>
      <c r="F166" s="76">
        <f t="shared" si="107"/>
        <v>0.00004820257414</v>
      </c>
      <c r="G166" s="76">
        <f t="shared" si="107"/>
        <v>0.00004886904347</v>
      </c>
      <c r="H166" s="76">
        <f t="shared" si="107"/>
        <v>0.00008412178876</v>
      </c>
      <c r="I166" s="76">
        <f t="shared" si="107"/>
        <v>0.0001432063084</v>
      </c>
      <c r="J166" s="76">
        <f t="shared" si="107"/>
        <v>0.0000231670827</v>
      </c>
      <c r="K166" s="76">
        <f t="shared" si="107"/>
        <v>0.000005447796466</v>
      </c>
      <c r="M166" s="44"/>
      <c r="W166" s="44"/>
    </row>
    <row r="167">
      <c r="A167" s="95" t="s">
        <v>24</v>
      </c>
      <c r="B167" s="76">
        <f t="shared" ref="B167:K167" si="108">$J$153*B$153*B80</f>
        <v>0.00002738617146</v>
      </c>
      <c r="C167" s="76">
        <f t="shared" si="108"/>
        <v>0.00001861753628</v>
      </c>
      <c r="D167" s="76">
        <f t="shared" si="108"/>
        <v>0.00002307141019</v>
      </c>
      <c r="E167" s="76">
        <f t="shared" si="108"/>
        <v>0.00003395315612</v>
      </c>
      <c r="F167" s="76">
        <f t="shared" si="108"/>
        <v>0.0000217238462</v>
      </c>
      <c r="G167" s="76">
        <f t="shared" si="108"/>
        <v>0.00002198753891</v>
      </c>
      <c r="H167" s="76">
        <f t="shared" si="108"/>
        <v>0.00004756598673</v>
      </c>
      <c r="I167" s="76">
        <f t="shared" si="108"/>
        <v>0.0000231670827</v>
      </c>
      <c r="J167" s="76">
        <f t="shared" si="108"/>
        <v>0.00003500789081</v>
      </c>
      <c r="K167" s="76">
        <f t="shared" si="108"/>
        <v>0.00003208775628</v>
      </c>
      <c r="M167" s="44"/>
      <c r="W167" s="44"/>
    </row>
    <row r="168">
      <c r="A168" s="97" t="s">
        <v>25</v>
      </c>
      <c r="B168" s="76">
        <f t="shared" ref="B168:K168" si="109">$K$153*B$153*B81</f>
        <v>0.00002797880757</v>
      </c>
      <c r="C168" s="76">
        <f t="shared" si="109"/>
        <v>0.00001536085638</v>
      </c>
      <c r="D168" s="76">
        <f t="shared" si="109"/>
        <v>0.00001525915304</v>
      </c>
      <c r="E168" s="76">
        <f t="shared" si="109"/>
        <v>0.00001336280573</v>
      </c>
      <c r="F168" s="76">
        <f t="shared" si="109"/>
        <v>0.00001886491912</v>
      </c>
      <c r="G168" s="76">
        <f t="shared" si="109"/>
        <v>0.00001938425923</v>
      </c>
      <c r="H168" s="76">
        <f t="shared" si="109"/>
        <v>0.00002414055236</v>
      </c>
      <c r="I168" s="76">
        <f t="shared" si="109"/>
        <v>0.000005447796466</v>
      </c>
      <c r="J168" s="76">
        <f t="shared" si="109"/>
        <v>0.00003208775628</v>
      </c>
      <c r="K168" s="76">
        <f t="shared" si="109"/>
        <v>0.0001007460414</v>
      </c>
      <c r="M168" s="44"/>
      <c r="W168" s="44"/>
    </row>
    <row r="169">
      <c r="M169" s="44"/>
      <c r="W169" s="44"/>
    </row>
    <row r="170">
      <c r="A170" s="102" t="s">
        <v>37</v>
      </c>
      <c r="B170" s="127">
        <f>SUMPRODUCT(B159:K168*Y65:AH65)</f>
        <v>0.00008098654938</v>
      </c>
      <c r="M170" s="44"/>
      <c r="W170" s="44"/>
    </row>
    <row r="171">
      <c r="A171" s="102" t="s">
        <v>38</v>
      </c>
      <c r="B171" s="123">
        <f>SQRT(SUM(B159:K168))</f>
        <v>0.07654799538</v>
      </c>
      <c r="M171" s="44"/>
      <c r="W171" s="44"/>
    </row>
    <row r="172">
      <c r="A172" s="102" t="s">
        <v>39</v>
      </c>
      <c r="B172" s="123">
        <f>B170/B171</f>
        <v>0.001057983935</v>
      </c>
      <c r="M172" s="44"/>
      <c r="W172" s="44"/>
    </row>
    <row r="173">
      <c r="A173" s="106"/>
      <c r="M173" s="44"/>
      <c r="W173" s="44"/>
    </row>
    <row r="174">
      <c r="A174" s="102" t="s">
        <v>41</v>
      </c>
      <c r="B174" s="123">
        <f>SUMPRODUCT(B153:K153,M65:V65)</f>
        <v>0.02559838583</v>
      </c>
      <c r="M174" s="44"/>
      <c r="W174" s="44"/>
    </row>
    <row r="175">
      <c r="M175" s="44"/>
      <c r="W175" s="44"/>
    </row>
    <row r="176">
      <c r="M176" s="44"/>
      <c r="W176" s="44"/>
    </row>
    <row r="177">
      <c r="M177" s="44"/>
      <c r="W177" s="44"/>
    </row>
    <row r="178">
      <c r="M178" s="44"/>
      <c r="W178" s="44"/>
    </row>
    <row r="179">
      <c r="M179" s="44"/>
      <c r="W179" s="44"/>
    </row>
    <row r="180">
      <c r="M180" s="44"/>
      <c r="W180" s="44"/>
    </row>
    <row r="181">
      <c r="M181" s="44"/>
      <c r="W181" s="44"/>
    </row>
    <row r="182">
      <c r="M182" s="44"/>
      <c r="W182" s="44"/>
    </row>
    <row r="183">
      <c r="M183" s="44"/>
      <c r="W183" s="44"/>
    </row>
    <row r="184">
      <c r="M184" s="44"/>
      <c r="W184" s="44"/>
    </row>
    <row r="185">
      <c r="M185" s="44"/>
      <c r="W185" s="44"/>
    </row>
    <row r="186">
      <c r="M186" s="44"/>
      <c r="W186" s="44"/>
    </row>
    <row r="187">
      <c r="M187" s="44"/>
      <c r="W187" s="44"/>
    </row>
    <row r="188">
      <c r="M188" s="44"/>
      <c r="W188" s="44"/>
    </row>
    <row r="189">
      <c r="M189" s="44"/>
      <c r="W189" s="44"/>
    </row>
    <row r="190">
      <c r="M190" s="44"/>
      <c r="W190" s="44"/>
    </row>
    <row r="191">
      <c r="M191" s="44"/>
      <c r="W191" s="44"/>
    </row>
    <row r="192">
      <c r="M192" s="44"/>
      <c r="W192" s="44"/>
    </row>
    <row r="193">
      <c r="M193" s="44"/>
      <c r="W193" s="44"/>
    </row>
    <row r="194">
      <c r="M194" s="44"/>
      <c r="W194" s="44"/>
    </row>
    <row r="195">
      <c r="M195" s="44"/>
      <c r="W195" s="44"/>
    </row>
    <row r="196">
      <c r="M196" s="44"/>
      <c r="W196" s="44"/>
    </row>
    <row r="197">
      <c r="M197" s="44"/>
      <c r="W197" s="44"/>
    </row>
    <row r="198">
      <c r="M198" s="44"/>
      <c r="W198" s="44"/>
    </row>
    <row r="199">
      <c r="M199" s="44"/>
      <c r="W199" s="44"/>
    </row>
    <row r="200">
      <c r="M200" s="44"/>
      <c r="W200" s="44"/>
    </row>
    <row r="201">
      <c r="M201" s="44"/>
      <c r="W201" s="44"/>
    </row>
    <row r="202">
      <c r="M202" s="44"/>
      <c r="W202" s="44"/>
    </row>
    <row r="203">
      <c r="M203" s="44"/>
      <c r="W203" s="44"/>
    </row>
    <row r="204">
      <c r="M204" s="44"/>
      <c r="W204" s="44"/>
    </row>
    <row r="205">
      <c r="M205" s="44"/>
      <c r="W205" s="44"/>
    </row>
    <row r="206">
      <c r="M206" s="44"/>
      <c r="W206" s="44"/>
    </row>
    <row r="207">
      <c r="M207" s="44"/>
      <c r="W207" s="44"/>
    </row>
    <row r="208">
      <c r="M208" s="44"/>
      <c r="W208" s="44"/>
    </row>
    <row r="209">
      <c r="M209" s="44"/>
      <c r="W209" s="44"/>
    </row>
    <row r="210">
      <c r="M210" s="44"/>
      <c r="W210" s="44"/>
    </row>
    <row r="211">
      <c r="M211" s="44"/>
      <c r="W211" s="44"/>
    </row>
    <row r="212">
      <c r="M212" s="44"/>
      <c r="W212" s="44"/>
    </row>
    <row r="213">
      <c r="M213" s="44"/>
      <c r="W213" s="44"/>
    </row>
    <row r="214">
      <c r="M214" s="44"/>
      <c r="W214" s="44"/>
    </row>
    <row r="215">
      <c r="M215" s="44"/>
      <c r="W215" s="44"/>
    </row>
    <row r="216">
      <c r="M216" s="44"/>
      <c r="W216" s="44"/>
    </row>
    <row r="217">
      <c r="M217" s="44"/>
      <c r="W217" s="44"/>
    </row>
    <row r="218">
      <c r="M218" s="44"/>
      <c r="W218" s="44"/>
    </row>
    <row r="219">
      <c r="M219" s="44"/>
      <c r="W219" s="44"/>
    </row>
    <row r="220">
      <c r="M220" s="44"/>
      <c r="W220" s="44"/>
    </row>
    <row r="221">
      <c r="M221" s="44"/>
      <c r="W221" s="44"/>
    </row>
    <row r="222">
      <c r="M222" s="44"/>
      <c r="W222" s="44"/>
    </row>
    <row r="223">
      <c r="M223" s="44"/>
      <c r="W223" s="44"/>
    </row>
    <row r="224">
      <c r="M224" s="44"/>
      <c r="W224" s="44"/>
    </row>
    <row r="225">
      <c r="M225" s="44"/>
      <c r="W225" s="44"/>
    </row>
    <row r="226">
      <c r="M226" s="44"/>
      <c r="W226" s="44"/>
    </row>
    <row r="227">
      <c r="M227" s="44"/>
      <c r="W227" s="44"/>
    </row>
    <row r="228">
      <c r="M228" s="44"/>
      <c r="W228" s="44"/>
    </row>
    <row r="229">
      <c r="M229" s="44"/>
      <c r="W229" s="44"/>
    </row>
    <row r="230">
      <c r="M230" s="44"/>
      <c r="W230" s="44"/>
    </row>
    <row r="231">
      <c r="M231" s="44"/>
      <c r="W231" s="44"/>
    </row>
    <row r="232">
      <c r="M232" s="44"/>
      <c r="W232" s="44"/>
    </row>
    <row r="233">
      <c r="M233" s="44"/>
      <c r="W233" s="44"/>
    </row>
    <row r="234">
      <c r="M234" s="44"/>
      <c r="W234" s="44"/>
    </row>
    <row r="235">
      <c r="M235" s="44"/>
      <c r="W235" s="44"/>
    </row>
    <row r="236">
      <c r="M236" s="44"/>
      <c r="W236" s="44"/>
    </row>
    <row r="237">
      <c r="M237" s="44"/>
      <c r="W237" s="44"/>
    </row>
    <row r="238">
      <c r="M238" s="44"/>
      <c r="W238" s="44"/>
    </row>
    <row r="239">
      <c r="M239" s="44"/>
      <c r="W239" s="44"/>
    </row>
    <row r="240">
      <c r="M240" s="44"/>
      <c r="W240" s="44"/>
    </row>
    <row r="241">
      <c r="M241" s="44"/>
      <c r="W241" s="44"/>
    </row>
    <row r="242">
      <c r="M242" s="44"/>
      <c r="W242" s="44"/>
    </row>
    <row r="243">
      <c r="M243" s="44"/>
      <c r="W243" s="44"/>
    </row>
    <row r="244">
      <c r="M244" s="44"/>
      <c r="W244" s="44"/>
    </row>
    <row r="245">
      <c r="M245" s="44"/>
      <c r="W245" s="44"/>
    </row>
    <row r="246">
      <c r="M246" s="44"/>
      <c r="W246" s="44"/>
    </row>
    <row r="247">
      <c r="M247" s="44"/>
      <c r="W247" s="44"/>
    </row>
    <row r="248">
      <c r="M248" s="44"/>
      <c r="W248" s="44"/>
    </row>
    <row r="249">
      <c r="M249" s="44"/>
      <c r="W249" s="44"/>
    </row>
    <row r="250">
      <c r="M250" s="44"/>
      <c r="W250" s="44"/>
    </row>
    <row r="251">
      <c r="M251" s="44"/>
      <c r="W251" s="44"/>
    </row>
    <row r="252">
      <c r="M252" s="44"/>
      <c r="W252" s="44"/>
    </row>
    <row r="253">
      <c r="M253" s="44"/>
      <c r="W253" s="44"/>
    </row>
    <row r="254">
      <c r="M254" s="44"/>
      <c r="W254" s="44"/>
    </row>
    <row r="255">
      <c r="M255" s="44"/>
      <c r="W255" s="44"/>
    </row>
    <row r="256">
      <c r="M256" s="44"/>
      <c r="W256" s="44"/>
    </row>
    <row r="257">
      <c r="M257" s="44"/>
      <c r="W257" s="44"/>
    </row>
    <row r="258">
      <c r="M258" s="44"/>
      <c r="W258" s="44"/>
    </row>
    <row r="259">
      <c r="M259" s="44"/>
      <c r="W259" s="44"/>
    </row>
    <row r="260">
      <c r="M260" s="44"/>
      <c r="W260" s="44"/>
    </row>
    <row r="261">
      <c r="M261" s="44"/>
      <c r="W261" s="44"/>
    </row>
    <row r="262">
      <c r="M262" s="44"/>
      <c r="W262" s="44"/>
    </row>
    <row r="263">
      <c r="M263" s="44"/>
      <c r="W263" s="44"/>
    </row>
    <row r="264">
      <c r="M264" s="44"/>
      <c r="W264" s="44"/>
    </row>
    <row r="265">
      <c r="M265" s="44"/>
      <c r="W265" s="44"/>
    </row>
    <row r="266">
      <c r="M266" s="44"/>
      <c r="W266" s="44"/>
    </row>
    <row r="267">
      <c r="M267" s="44"/>
      <c r="W267" s="44"/>
    </row>
    <row r="268">
      <c r="M268" s="44"/>
      <c r="W268" s="44"/>
    </row>
    <row r="269">
      <c r="M269" s="44"/>
      <c r="W269" s="44"/>
    </row>
    <row r="270">
      <c r="M270" s="44"/>
      <c r="W270" s="44"/>
    </row>
    <row r="271">
      <c r="M271" s="44"/>
      <c r="W271" s="44"/>
    </row>
    <row r="272">
      <c r="M272" s="44"/>
      <c r="W272" s="44"/>
    </row>
    <row r="273">
      <c r="M273" s="44"/>
      <c r="W273" s="44"/>
    </row>
    <row r="274">
      <c r="M274" s="44"/>
      <c r="W274" s="44"/>
    </row>
    <row r="275">
      <c r="M275" s="44"/>
      <c r="W275" s="44"/>
    </row>
    <row r="276">
      <c r="M276" s="44"/>
      <c r="W276" s="44"/>
    </row>
    <row r="277">
      <c r="M277" s="44"/>
      <c r="W277" s="44"/>
    </row>
    <row r="278">
      <c r="M278" s="44"/>
      <c r="W278" s="44"/>
    </row>
    <row r="279">
      <c r="M279" s="44"/>
      <c r="W279" s="44"/>
    </row>
    <row r="280">
      <c r="M280" s="44"/>
      <c r="W280" s="44"/>
    </row>
    <row r="281">
      <c r="M281" s="44"/>
      <c r="W281" s="44"/>
    </row>
    <row r="282">
      <c r="M282" s="44"/>
      <c r="W282" s="44"/>
    </row>
    <row r="283">
      <c r="M283" s="44"/>
      <c r="W283" s="44"/>
    </row>
    <row r="284">
      <c r="M284" s="44"/>
      <c r="W284" s="44"/>
    </row>
    <row r="285">
      <c r="M285" s="44"/>
      <c r="W285" s="44"/>
    </row>
    <row r="286">
      <c r="M286" s="44"/>
      <c r="W286" s="44"/>
    </row>
    <row r="287">
      <c r="M287" s="44"/>
      <c r="W287" s="44"/>
    </row>
    <row r="288">
      <c r="M288" s="44"/>
      <c r="W288" s="44"/>
    </row>
    <row r="289">
      <c r="M289" s="44"/>
      <c r="W289" s="44"/>
    </row>
    <row r="290">
      <c r="M290" s="44"/>
      <c r="W290" s="44"/>
    </row>
    <row r="291">
      <c r="M291" s="44"/>
      <c r="W291" s="44"/>
    </row>
    <row r="292">
      <c r="M292" s="44"/>
      <c r="W292" s="44"/>
    </row>
    <row r="293">
      <c r="M293" s="44"/>
      <c r="W293" s="44"/>
    </row>
    <row r="294">
      <c r="M294" s="44"/>
      <c r="W294" s="44"/>
    </row>
    <row r="295">
      <c r="M295" s="44"/>
      <c r="W295" s="44"/>
    </row>
    <row r="296">
      <c r="M296" s="44"/>
      <c r="W296" s="44"/>
    </row>
    <row r="297">
      <c r="M297" s="44"/>
      <c r="W297" s="44"/>
    </row>
    <row r="298">
      <c r="M298" s="44"/>
      <c r="W298" s="44"/>
    </row>
    <row r="299">
      <c r="M299" s="44"/>
      <c r="W299" s="44"/>
    </row>
    <row r="300">
      <c r="M300" s="44"/>
      <c r="W300" s="44"/>
    </row>
    <row r="301">
      <c r="M301" s="44"/>
      <c r="W301" s="44"/>
    </row>
    <row r="302">
      <c r="M302" s="44"/>
      <c r="W302" s="44"/>
    </row>
    <row r="303">
      <c r="M303" s="44"/>
      <c r="W303" s="44"/>
    </row>
    <row r="304">
      <c r="M304" s="44"/>
      <c r="W304" s="44"/>
    </row>
    <row r="305">
      <c r="M305" s="44"/>
      <c r="W305" s="44"/>
    </row>
    <row r="306">
      <c r="M306" s="44"/>
      <c r="W306" s="44"/>
    </row>
    <row r="307">
      <c r="M307" s="44"/>
      <c r="W307" s="44"/>
    </row>
    <row r="308">
      <c r="M308" s="44"/>
      <c r="W308" s="44"/>
    </row>
    <row r="309">
      <c r="M309" s="44"/>
      <c r="W309" s="44"/>
    </row>
    <row r="310">
      <c r="M310" s="44"/>
      <c r="W310" s="44"/>
    </row>
    <row r="311">
      <c r="M311" s="44"/>
      <c r="W311" s="44"/>
    </row>
    <row r="312">
      <c r="M312" s="44"/>
      <c r="W312" s="44"/>
    </row>
    <row r="313">
      <c r="M313" s="44"/>
      <c r="W313" s="44"/>
    </row>
    <row r="314">
      <c r="M314" s="44"/>
      <c r="W314" s="44"/>
    </row>
    <row r="315">
      <c r="M315" s="44"/>
      <c r="W315" s="44"/>
    </row>
    <row r="316">
      <c r="M316" s="44"/>
      <c r="W316" s="44"/>
    </row>
    <row r="317">
      <c r="M317" s="44"/>
      <c r="W317" s="44"/>
    </row>
    <row r="318">
      <c r="M318" s="44"/>
      <c r="W318" s="44"/>
    </row>
    <row r="319">
      <c r="M319" s="44"/>
      <c r="W319" s="44"/>
    </row>
    <row r="320">
      <c r="M320" s="44"/>
      <c r="W320" s="44"/>
    </row>
    <row r="321">
      <c r="M321" s="44"/>
      <c r="W321" s="44"/>
    </row>
    <row r="322">
      <c r="M322" s="44"/>
      <c r="W322" s="44"/>
    </row>
    <row r="323">
      <c r="M323" s="44"/>
      <c r="W323" s="44"/>
    </row>
    <row r="324">
      <c r="M324" s="44"/>
      <c r="W324" s="44"/>
    </row>
    <row r="325">
      <c r="M325" s="44"/>
      <c r="W325" s="44"/>
    </row>
    <row r="326">
      <c r="M326" s="44"/>
      <c r="W326" s="44"/>
    </row>
    <row r="327">
      <c r="M327" s="44"/>
      <c r="W327" s="44"/>
    </row>
    <row r="328">
      <c r="M328" s="44"/>
      <c r="W328" s="44"/>
    </row>
    <row r="329">
      <c r="M329" s="44"/>
      <c r="W329" s="44"/>
    </row>
    <row r="330">
      <c r="M330" s="44"/>
      <c r="W330" s="44"/>
    </row>
    <row r="331">
      <c r="M331" s="44"/>
      <c r="W331" s="44"/>
    </row>
    <row r="332">
      <c r="M332" s="44"/>
      <c r="W332" s="44"/>
    </row>
    <row r="333">
      <c r="M333" s="44"/>
      <c r="W333" s="44"/>
    </row>
    <row r="334">
      <c r="M334" s="44"/>
      <c r="W334" s="44"/>
    </row>
    <row r="335">
      <c r="M335" s="44"/>
      <c r="W335" s="44"/>
    </row>
    <row r="336">
      <c r="M336" s="44"/>
      <c r="W336" s="44"/>
    </row>
    <row r="337">
      <c r="M337" s="44"/>
      <c r="W337" s="44"/>
    </row>
    <row r="338">
      <c r="M338" s="44"/>
      <c r="W338" s="44"/>
    </row>
    <row r="339">
      <c r="M339" s="44"/>
      <c r="W339" s="44"/>
    </row>
    <row r="340">
      <c r="M340" s="44"/>
      <c r="W340" s="44"/>
    </row>
    <row r="341">
      <c r="M341" s="44"/>
      <c r="W341" s="44"/>
    </row>
    <row r="342">
      <c r="M342" s="44"/>
      <c r="W342" s="44"/>
    </row>
    <row r="343">
      <c r="M343" s="44"/>
      <c r="W343" s="44"/>
    </row>
    <row r="344">
      <c r="M344" s="44"/>
      <c r="W344" s="44"/>
    </row>
    <row r="345">
      <c r="M345" s="44"/>
      <c r="W345" s="44"/>
    </row>
    <row r="346">
      <c r="M346" s="44"/>
      <c r="W346" s="44"/>
    </row>
    <row r="347">
      <c r="M347" s="44"/>
      <c r="W347" s="44"/>
    </row>
    <row r="348">
      <c r="M348" s="44"/>
      <c r="W348" s="44"/>
    </row>
    <row r="349">
      <c r="M349" s="44"/>
      <c r="W349" s="44"/>
    </row>
    <row r="350">
      <c r="M350" s="44"/>
      <c r="W350" s="44"/>
    </row>
    <row r="351">
      <c r="M351" s="44"/>
      <c r="W351" s="44"/>
    </row>
    <row r="352">
      <c r="M352" s="44"/>
      <c r="W352" s="44"/>
    </row>
    <row r="353">
      <c r="M353" s="44"/>
      <c r="W353" s="44"/>
    </row>
    <row r="354">
      <c r="M354" s="44"/>
      <c r="W354" s="44"/>
    </row>
    <row r="355">
      <c r="M355" s="44"/>
      <c r="W355" s="44"/>
    </row>
    <row r="356">
      <c r="M356" s="44"/>
      <c r="W356" s="44"/>
    </row>
    <row r="357">
      <c r="M357" s="44"/>
      <c r="W357" s="44"/>
    </row>
    <row r="358">
      <c r="M358" s="44"/>
      <c r="W358" s="44"/>
    </row>
    <row r="359">
      <c r="M359" s="44"/>
      <c r="W359" s="44"/>
    </row>
    <row r="360">
      <c r="M360" s="44"/>
      <c r="W360" s="44"/>
    </row>
    <row r="361">
      <c r="M361" s="44"/>
      <c r="W361" s="44"/>
    </row>
    <row r="362">
      <c r="M362" s="44"/>
      <c r="W362" s="44"/>
    </row>
    <row r="363">
      <c r="M363" s="44"/>
      <c r="W363" s="44"/>
    </row>
    <row r="364">
      <c r="M364" s="44"/>
      <c r="W364" s="44"/>
    </row>
    <row r="365">
      <c r="M365" s="44"/>
      <c r="W365" s="44"/>
    </row>
    <row r="366">
      <c r="M366" s="44"/>
      <c r="W366" s="44"/>
    </row>
    <row r="367">
      <c r="M367" s="44"/>
      <c r="W367" s="44"/>
    </row>
    <row r="368">
      <c r="M368" s="44"/>
      <c r="W368" s="44"/>
    </row>
    <row r="369">
      <c r="M369" s="44"/>
      <c r="W369" s="44"/>
    </row>
    <row r="370">
      <c r="M370" s="44"/>
      <c r="W370" s="44"/>
    </row>
    <row r="371">
      <c r="M371" s="44"/>
      <c r="W371" s="44"/>
    </row>
    <row r="372">
      <c r="M372" s="44"/>
      <c r="W372" s="44"/>
    </row>
    <row r="373">
      <c r="M373" s="44"/>
      <c r="W373" s="44"/>
    </row>
    <row r="374">
      <c r="M374" s="44"/>
      <c r="W374" s="44"/>
    </row>
    <row r="375">
      <c r="M375" s="44"/>
      <c r="W375" s="44"/>
    </row>
    <row r="376">
      <c r="M376" s="44"/>
      <c r="W376" s="44"/>
    </row>
    <row r="377">
      <c r="M377" s="44"/>
      <c r="W377" s="44"/>
    </row>
    <row r="378">
      <c r="M378" s="44"/>
      <c r="W378" s="44"/>
    </row>
    <row r="379">
      <c r="M379" s="44"/>
      <c r="W379" s="44"/>
    </row>
    <row r="380">
      <c r="M380" s="44"/>
      <c r="W380" s="44"/>
    </row>
    <row r="381">
      <c r="M381" s="44"/>
      <c r="W381" s="44"/>
    </row>
    <row r="382">
      <c r="M382" s="44"/>
      <c r="W382" s="44"/>
    </row>
    <row r="383">
      <c r="M383" s="44"/>
      <c r="W383" s="44"/>
    </row>
    <row r="384">
      <c r="M384" s="44"/>
      <c r="W384" s="44"/>
    </row>
    <row r="385">
      <c r="M385" s="44"/>
      <c r="W385" s="44"/>
    </row>
    <row r="386">
      <c r="M386" s="44"/>
      <c r="W386" s="44"/>
    </row>
    <row r="387">
      <c r="M387" s="44"/>
      <c r="W387" s="44"/>
    </row>
    <row r="388">
      <c r="M388" s="44"/>
      <c r="W388" s="44"/>
    </row>
    <row r="389">
      <c r="M389" s="44"/>
      <c r="W389" s="44"/>
    </row>
    <row r="390">
      <c r="M390" s="44"/>
      <c r="W390" s="44"/>
    </row>
    <row r="391">
      <c r="M391" s="44"/>
      <c r="W391" s="44"/>
    </row>
    <row r="392">
      <c r="M392" s="44"/>
      <c r="W392" s="44"/>
    </row>
    <row r="393">
      <c r="M393" s="44"/>
      <c r="W393" s="44"/>
    </row>
    <row r="394">
      <c r="M394" s="44"/>
      <c r="W394" s="44"/>
    </row>
    <row r="395">
      <c r="M395" s="44"/>
      <c r="W395" s="44"/>
    </row>
    <row r="396">
      <c r="M396" s="44"/>
      <c r="W396" s="44"/>
    </row>
    <row r="397">
      <c r="M397" s="44"/>
      <c r="W397" s="44"/>
    </row>
    <row r="398">
      <c r="M398" s="44"/>
      <c r="W398" s="44"/>
    </row>
    <row r="399">
      <c r="M399" s="44"/>
      <c r="W399" s="44"/>
    </row>
    <row r="400">
      <c r="M400" s="44"/>
      <c r="W400" s="44"/>
    </row>
    <row r="401">
      <c r="M401" s="44"/>
      <c r="W401" s="44"/>
    </row>
    <row r="402">
      <c r="M402" s="44"/>
      <c r="W402" s="44"/>
    </row>
    <row r="403">
      <c r="M403" s="44"/>
      <c r="W403" s="44"/>
    </row>
    <row r="404">
      <c r="M404" s="44"/>
      <c r="W404" s="44"/>
    </row>
    <row r="405">
      <c r="M405" s="44"/>
      <c r="W405" s="44"/>
    </row>
    <row r="406">
      <c r="M406" s="44"/>
      <c r="W406" s="44"/>
    </row>
    <row r="407">
      <c r="M407" s="44"/>
      <c r="W407" s="44"/>
    </row>
    <row r="408">
      <c r="M408" s="44"/>
      <c r="W408" s="44"/>
    </row>
    <row r="409">
      <c r="M409" s="44"/>
      <c r="W409" s="44"/>
    </row>
    <row r="410">
      <c r="M410" s="44"/>
      <c r="W410" s="44"/>
    </row>
    <row r="411">
      <c r="M411" s="44"/>
      <c r="W411" s="44"/>
    </row>
    <row r="412">
      <c r="M412" s="44"/>
      <c r="W412" s="44"/>
    </row>
    <row r="413">
      <c r="M413" s="44"/>
      <c r="W413" s="44"/>
    </row>
    <row r="414">
      <c r="M414" s="44"/>
      <c r="W414" s="44"/>
    </row>
    <row r="415">
      <c r="M415" s="44"/>
      <c r="W415" s="44"/>
    </row>
    <row r="416">
      <c r="M416" s="44"/>
      <c r="W416" s="44"/>
    </row>
    <row r="417">
      <c r="M417" s="44"/>
      <c r="W417" s="44"/>
    </row>
    <row r="418">
      <c r="M418" s="44"/>
      <c r="W418" s="44"/>
    </row>
    <row r="419">
      <c r="M419" s="44"/>
      <c r="W419" s="44"/>
    </row>
    <row r="420">
      <c r="M420" s="44"/>
      <c r="W420" s="44"/>
    </row>
    <row r="421">
      <c r="M421" s="44"/>
      <c r="W421" s="44"/>
    </row>
    <row r="422">
      <c r="M422" s="44"/>
      <c r="W422" s="44"/>
    </row>
    <row r="423">
      <c r="M423" s="44"/>
      <c r="W423" s="44"/>
    </row>
    <row r="424">
      <c r="M424" s="44"/>
      <c r="W424" s="44"/>
    </row>
    <row r="425">
      <c r="M425" s="44"/>
      <c r="W425" s="44"/>
    </row>
    <row r="426">
      <c r="M426" s="44"/>
      <c r="W426" s="44"/>
    </row>
    <row r="427">
      <c r="M427" s="44"/>
      <c r="W427" s="44"/>
    </row>
    <row r="428">
      <c r="M428" s="44"/>
      <c r="W428" s="44"/>
    </row>
    <row r="429">
      <c r="M429" s="44"/>
      <c r="W429" s="44"/>
    </row>
    <row r="430">
      <c r="M430" s="44"/>
      <c r="W430" s="44"/>
    </row>
    <row r="431">
      <c r="M431" s="44"/>
      <c r="W431" s="44"/>
    </row>
    <row r="432">
      <c r="M432" s="44"/>
      <c r="W432" s="44"/>
    </row>
    <row r="433">
      <c r="M433" s="44"/>
      <c r="W433" s="44"/>
    </row>
    <row r="434">
      <c r="M434" s="44"/>
      <c r="W434" s="44"/>
    </row>
    <row r="435">
      <c r="M435" s="44"/>
      <c r="W435" s="44"/>
    </row>
    <row r="436">
      <c r="M436" s="44"/>
      <c r="W436" s="44"/>
    </row>
    <row r="437">
      <c r="M437" s="44"/>
      <c r="W437" s="44"/>
    </row>
    <row r="438">
      <c r="M438" s="44"/>
      <c r="W438" s="44"/>
    </row>
    <row r="439">
      <c r="M439" s="44"/>
      <c r="W439" s="44"/>
    </row>
    <row r="440">
      <c r="M440" s="44"/>
      <c r="W440" s="44"/>
    </row>
    <row r="441">
      <c r="M441" s="44"/>
      <c r="W441" s="44"/>
    </row>
    <row r="442">
      <c r="M442" s="44"/>
      <c r="W442" s="44"/>
    </row>
    <row r="443">
      <c r="M443" s="44"/>
      <c r="W443" s="44"/>
    </row>
    <row r="444">
      <c r="M444" s="44"/>
      <c r="W444" s="44"/>
    </row>
    <row r="445">
      <c r="M445" s="44"/>
      <c r="W445" s="44"/>
    </row>
    <row r="446">
      <c r="M446" s="44"/>
      <c r="W446" s="44"/>
    </row>
    <row r="447">
      <c r="M447" s="44"/>
      <c r="W447" s="44"/>
    </row>
    <row r="448">
      <c r="M448" s="44"/>
      <c r="W448" s="44"/>
    </row>
    <row r="449">
      <c r="M449" s="44"/>
      <c r="W449" s="44"/>
    </row>
    <row r="450">
      <c r="M450" s="44"/>
      <c r="W450" s="44"/>
    </row>
    <row r="451">
      <c r="M451" s="44"/>
      <c r="W451" s="44"/>
    </row>
    <row r="452">
      <c r="M452" s="44"/>
      <c r="W452" s="44"/>
    </row>
    <row r="453">
      <c r="M453" s="44"/>
      <c r="W453" s="44"/>
    </row>
    <row r="454">
      <c r="M454" s="44"/>
      <c r="W454" s="44"/>
    </row>
    <row r="455">
      <c r="M455" s="44"/>
      <c r="W455" s="44"/>
    </row>
    <row r="456">
      <c r="M456" s="44"/>
      <c r="W456" s="44"/>
    </row>
    <row r="457">
      <c r="M457" s="44"/>
      <c r="W457" s="44"/>
    </row>
    <row r="458">
      <c r="M458" s="44"/>
      <c r="W458" s="44"/>
    </row>
    <row r="459">
      <c r="M459" s="44"/>
      <c r="W459" s="44"/>
    </row>
    <row r="460">
      <c r="M460" s="44"/>
      <c r="W460" s="44"/>
    </row>
    <row r="461">
      <c r="M461" s="44"/>
      <c r="W461" s="44"/>
    </row>
    <row r="462">
      <c r="M462" s="44"/>
      <c r="W462" s="44"/>
    </row>
    <row r="463">
      <c r="M463" s="44"/>
      <c r="W463" s="44"/>
    </row>
    <row r="464">
      <c r="M464" s="44"/>
      <c r="W464" s="44"/>
    </row>
    <row r="465">
      <c r="M465" s="44"/>
      <c r="W465" s="44"/>
    </row>
    <row r="466">
      <c r="M466" s="44"/>
      <c r="W466" s="44"/>
    </row>
    <row r="467">
      <c r="M467" s="44"/>
      <c r="W467" s="44"/>
    </row>
    <row r="468">
      <c r="M468" s="44"/>
      <c r="W468" s="44"/>
    </row>
    <row r="469">
      <c r="M469" s="44"/>
      <c r="W469" s="44"/>
    </row>
    <row r="470">
      <c r="M470" s="44"/>
      <c r="W470" s="44"/>
    </row>
    <row r="471">
      <c r="M471" s="44"/>
      <c r="W471" s="44"/>
    </row>
    <row r="472">
      <c r="M472" s="44"/>
      <c r="W472" s="44"/>
    </row>
    <row r="473">
      <c r="M473" s="44"/>
      <c r="W473" s="44"/>
    </row>
    <row r="474">
      <c r="M474" s="44"/>
      <c r="W474" s="44"/>
    </row>
    <row r="475">
      <c r="M475" s="44"/>
      <c r="W475" s="44"/>
    </row>
    <row r="476">
      <c r="M476" s="44"/>
      <c r="W476" s="44"/>
    </row>
    <row r="477">
      <c r="M477" s="44"/>
      <c r="W477" s="44"/>
    </row>
    <row r="478">
      <c r="M478" s="44"/>
      <c r="W478" s="44"/>
    </row>
    <row r="479">
      <c r="M479" s="44"/>
      <c r="W479" s="44"/>
    </row>
    <row r="480">
      <c r="M480" s="44"/>
      <c r="W480" s="44"/>
    </row>
    <row r="481">
      <c r="M481" s="44"/>
      <c r="W481" s="44"/>
    </row>
    <row r="482">
      <c r="M482" s="44"/>
      <c r="W482" s="44"/>
    </row>
    <row r="483">
      <c r="M483" s="44"/>
      <c r="W483" s="44"/>
    </row>
    <row r="484">
      <c r="M484" s="44"/>
      <c r="W484" s="44"/>
    </row>
    <row r="485">
      <c r="M485" s="44"/>
      <c r="W485" s="44"/>
    </row>
    <row r="486">
      <c r="M486" s="44"/>
      <c r="W486" s="44"/>
    </row>
    <row r="487">
      <c r="M487" s="44"/>
      <c r="W487" s="44"/>
    </row>
    <row r="488">
      <c r="M488" s="44"/>
      <c r="W488" s="44"/>
    </row>
    <row r="489">
      <c r="M489" s="44"/>
      <c r="W489" s="44"/>
    </row>
    <row r="490">
      <c r="M490" s="44"/>
      <c r="W490" s="44"/>
    </row>
    <row r="491">
      <c r="M491" s="44"/>
      <c r="W491" s="44"/>
    </row>
    <row r="492">
      <c r="M492" s="44"/>
      <c r="W492" s="44"/>
    </row>
    <row r="493">
      <c r="M493" s="44"/>
      <c r="W493" s="44"/>
    </row>
    <row r="494">
      <c r="M494" s="44"/>
      <c r="W494" s="44"/>
    </row>
    <row r="495">
      <c r="M495" s="44"/>
      <c r="W495" s="44"/>
    </row>
    <row r="496">
      <c r="M496" s="44"/>
      <c r="W496" s="44"/>
    </row>
    <row r="497">
      <c r="M497" s="44"/>
      <c r="W497" s="44"/>
    </row>
    <row r="498">
      <c r="M498" s="44"/>
      <c r="W498" s="44"/>
    </row>
    <row r="499">
      <c r="M499" s="44"/>
      <c r="W499" s="44"/>
    </row>
    <row r="500">
      <c r="M500" s="44"/>
      <c r="W500" s="44"/>
    </row>
    <row r="501">
      <c r="M501" s="44"/>
      <c r="W501" s="44"/>
    </row>
    <row r="502">
      <c r="M502" s="44"/>
      <c r="W502" s="44"/>
    </row>
    <row r="503">
      <c r="M503" s="44"/>
      <c r="W503" s="44"/>
    </row>
    <row r="504">
      <c r="M504" s="44"/>
      <c r="W504" s="44"/>
    </row>
    <row r="505">
      <c r="M505" s="44"/>
      <c r="W505" s="44"/>
    </row>
    <row r="506">
      <c r="M506" s="44"/>
      <c r="W506" s="44"/>
    </row>
    <row r="507">
      <c r="M507" s="44"/>
      <c r="W507" s="44"/>
    </row>
    <row r="508">
      <c r="M508" s="44"/>
      <c r="W508" s="44"/>
    </row>
    <row r="509">
      <c r="M509" s="44"/>
      <c r="W509" s="44"/>
    </row>
    <row r="510">
      <c r="M510" s="44"/>
      <c r="W510" s="44"/>
    </row>
    <row r="511">
      <c r="M511" s="44"/>
      <c r="W511" s="44"/>
    </row>
    <row r="512">
      <c r="M512" s="44"/>
      <c r="W512" s="44"/>
    </row>
    <row r="513">
      <c r="M513" s="44"/>
      <c r="W513" s="44"/>
    </row>
    <row r="514">
      <c r="M514" s="44"/>
      <c r="W514" s="44"/>
    </row>
    <row r="515">
      <c r="M515" s="44"/>
      <c r="W515" s="44"/>
    </row>
    <row r="516">
      <c r="M516" s="44"/>
      <c r="W516" s="44"/>
    </row>
    <row r="517">
      <c r="M517" s="44"/>
      <c r="W517" s="44"/>
    </row>
    <row r="518">
      <c r="M518" s="44"/>
      <c r="W518" s="44"/>
    </row>
    <row r="519">
      <c r="M519" s="44"/>
      <c r="W519" s="44"/>
    </row>
    <row r="520">
      <c r="M520" s="44"/>
      <c r="W520" s="44"/>
    </row>
    <row r="521">
      <c r="M521" s="44"/>
      <c r="W521" s="44"/>
    </row>
    <row r="522">
      <c r="M522" s="44"/>
      <c r="W522" s="44"/>
    </row>
    <row r="523">
      <c r="M523" s="44"/>
      <c r="W523" s="44"/>
    </row>
    <row r="524">
      <c r="M524" s="44"/>
      <c r="W524" s="44"/>
    </row>
    <row r="525">
      <c r="M525" s="44"/>
      <c r="W525" s="44"/>
    </row>
    <row r="526">
      <c r="M526" s="44"/>
      <c r="W526" s="44"/>
    </row>
    <row r="527">
      <c r="M527" s="44"/>
      <c r="W527" s="44"/>
    </row>
    <row r="528">
      <c r="M528" s="44"/>
      <c r="W528" s="44"/>
    </row>
    <row r="529">
      <c r="M529" s="44"/>
      <c r="W529" s="44"/>
    </row>
    <row r="530">
      <c r="M530" s="44"/>
      <c r="W530" s="44"/>
    </row>
    <row r="531">
      <c r="M531" s="44"/>
      <c r="W531" s="44"/>
    </row>
    <row r="532">
      <c r="M532" s="44"/>
      <c r="W532" s="44"/>
    </row>
    <row r="533">
      <c r="M533" s="44"/>
      <c r="W533" s="44"/>
    </row>
    <row r="534">
      <c r="M534" s="44"/>
      <c r="W534" s="44"/>
    </row>
    <row r="535">
      <c r="M535" s="44"/>
      <c r="W535" s="44"/>
    </row>
    <row r="536">
      <c r="M536" s="44"/>
      <c r="W536" s="44"/>
    </row>
    <row r="537">
      <c r="M537" s="44"/>
      <c r="W537" s="44"/>
    </row>
    <row r="538">
      <c r="M538" s="44"/>
      <c r="W538" s="44"/>
    </row>
    <row r="539">
      <c r="M539" s="44"/>
      <c r="W539" s="44"/>
    </row>
    <row r="540">
      <c r="M540" s="44"/>
      <c r="W540" s="44"/>
    </row>
    <row r="541">
      <c r="M541" s="44"/>
      <c r="W541" s="44"/>
    </row>
    <row r="542">
      <c r="M542" s="44"/>
      <c r="W542" s="44"/>
    </row>
    <row r="543">
      <c r="M543" s="44"/>
      <c r="W543" s="44"/>
    </row>
    <row r="544">
      <c r="M544" s="44"/>
      <c r="W544" s="44"/>
    </row>
    <row r="545">
      <c r="M545" s="44"/>
      <c r="W545" s="44"/>
    </row>
    <row r="546">
      <c r="M546" s="44"/>
      <c r="W546" s="44"/>
    </row>
    <row r="547">
      <c r="M547" s="44"/>
      <c r="W547" s="44"/>
    </row>
    <row r="548">
      <c r="M548" s="44"/>
      <c r="W548" s="44"/>
    </row>
    <row r="549">
      <c r="M549" s="44"/>
      <c r="W549" s="44"/>
    </row>
    <row r="550">
      <c r="M550" s="44"/>
      <c r="W550" s="44"/>
    </row>
    <row r="551">
      <c r="M551" s="44"/>
      <c r="W551" s="44"/>
    </row>
    <row r="552">
      <c r="M552" s="44"/>
      <c r="W552" s="44"/>
    </row>
    <row r="553">
      <c r="M553" s="44"/>
      <c r="W553" s="44"/>
    </row>
    <row r="554">
      <c r="M554" s="44"/>
      <c r="W554" s="44"/>
    </row>
    <row r="555">
      <c r="M555" s="44"/>
      <c r="W555" s="44"/>
    </row>
    <row r="556">
      <c r="M556" s="44"/>
      <c r="W556" s="44"/>
    </row>
    <row r="557">
      <c r="M557" s="44"/>
      <c r="W557" s="44"/>
    </row>
    <row r="558">
      <c r="M558" s="44"/>
      <c r="W558" s="44"/>
    </row>
    <row r="559">
      <c r="M559" s="44"/>
      <c r="W559" s="44"/>
    </row>
    <row r="560">
      <c r="M560" s="44"/>
      <c r="W560" s="44"/>
    </row>
    <row r="561">
      <c r="M561" s="44"/>
      <c r="W561" s="44"/>
    </row>
    <row r="562">
      <c r="M562" s="44"/>
      <c r="W562" s="44"/>
    </row>
    <row r="563">
      <c r="M563" s="44"/>
      <c r="W563" s="44"/>
    </row>
    <row r="564">
      <c r="M564" s="44"/>
      <c r="W564" s="44"/>
    </row>
    <row r="565">
      <c r="M565" s="44"/>
      <c r="W565" s="44"/>
    </row>
    <row r="566">
      <c r="M566" s="44"/>
      <c r="W566" s="44"/>
    </row>
    <row r="567">
      <c r="M567" s="44"/>
      <c r="W567" s="44"/>
    </row>
    <row r="568">
      <c r="M568" s="44"/>
      <c r="W568" s="44"/>
    </row>
    <row r="569">
      <c r="M569" s="44"/>
      <c r="W569" s="44"/>
    </row>
    <row r="570">
      <c r="M570" s="44"/>
      <c r="W570" s="44"/>
    </row>
    <row r="571">
      <c r="M571" s="44"/>
      <c r="W571" s="44"/>
    </row>
    <row r="572">
      <c r="M572" s="44"/>
      <c r="W572" s="44"/>
    </row>
    <row r="573">
      <c r="M573" s="44"/>
      <c r="W573" s="44"/>
    </row>
    <row r="574">
      <c r="M574" s="44"/>
      <c r="W574" s="44"/>
    </row>
    <row r="575">
      <c r="M575" s="44"/>
      <c r="W575" s="44"/>
    </row>
    <row r="576">
      <c r="M576" s="44"/>
      <c r="W576" s="44"/>
    </row>
    <row r="577">
      <c r="M577" s="44"/>
      <c r="W577" s="44"/>
    </row>
    <row r="578">
      <c r="M578" s="44"/>
      <c r="W578" s="44"/>
    </row>
    <row r="579">
      <c r="M579" s="44"/>
      <c r="W579" s="44"/>
    </row>
    <row r="580">
      <c r="M580" s="44"/>
      <c r="W580" s="44"/>
    </row>
    <row r="581">
      <c r="M581" s="44"/>
      <c r="W581" s="44"/>
    </row>
    <row r="582">
      <c r="M582" s="44"/>
      <c r="W582" s="44"/>
    </row>
    <row r="583">
      <c r="M583" s="44"/>
      <c r="W583" s="44"/>
    </row>
    <row r="584">
      <c r="M584" s="44"/>
      <c r="W584" s="44"/>
    </row>
    <row r="585">
      <c r="M585" s="44"/>
      <c r="W585" s="44"/>
    </row>
    <row r="586">
      <c r="M586" s="44"/>
      <c r="W586" s="44"/>
    </row>
    <row r="587">
      <c r="M587" s="44"/>
      <c r="W587" s="44"/>
    </row>
    <row r="588">
      <c r="M588" s="44"/>
      <c r="W588" s="44"/>
    </row>
    <row r="589">
      <c r="M589" s="44"/>
      <c r="W589" s="44"/>
    </row>
    <row r="590">
      <c r="M590" s="44"/>
      <c r="W590" s="44"/>
    </row>
    <row r="591">
      <c r="M591" s="44"/>
      <c r="W591" s="44"/>
    </row>
    <row r="592">
      <c r="M592" s="44"/>
      <c r="W592" s="44"/>
    </row>
    <row r="593">
      <c r="M593" s="44"/>
      <c r="W593" s="44"/>
    </row>
    <row r="594">
      <c r="M594" s="44"/>
      <c r="W594" s="44"/>
    </row>
    <row r="595">
      <c r="M595" s="44"/>
      <c r="W595" s="44"/>
    </row>
    <row r="596">
      <c r="M596" s="44"/>
      <c r="W596" s="44"/>
    </row>
    <row r="597">
      <c r="M597" s="44"/>
      <c r="W597" s="44"/>
    </row>
    <row r="598">
      <c r="M598" s="44"/>
      <c r="W598" s="44"/>
    </row>
    <row r="599">
      <c r="M599" s="44"/>
      <c r="W599" s="44"/>
    </row>
    <row r="600">
      <c r="M600" s="44"/>
      <c r="W600" s="44"/>
    </row>
    <row r="601">
      <c r="M601" s="44"/>
      <c r="W601" s="44"/>
    </row>
    <row r="602">
      <c r="M602" s="44"/>
      <c r="W602" s="44"/>
    </row>
    <row r="603">
      <c r="M603" s="44"/>
      <c r="W603" s="44"/>
    </row>
    <row r="604">
      <c r="M604" s="44"/>
      <c r="W604" s="44"/>
    </row>
    <row r="605">
      <c r="M605" s="44"/>
      <c r="W605" s="44"/>
    </row>
    <row r="606">
      <c r="M606" s="44"/>
      <c r="W606" s="44"/>
    </row>
    <row r="607">
      <c r="M607" s="44"/>
      <c r="W607" s="44"/>
    </row>
    <row r="608">
      <c r="M608" s="44"/>
      <c r="W608" s="44"/>
    </row>
    <row r="609">
      <c r="M609" s="44"/>
      <c r="W609" s="44"/>
    </row>
    <row r="610">
      <c r="M610" s="44"/>
      <c r="W610" s="44"/>
    </row>
    <row r="611">
      <c r="M611" s="44"/>
      <c r="W611" s="44"/>
    </row>
    <row r="612">
      <c r="M612" s="44"/>
      <c r="W612" s="44"/>
    </row>
    <row r="613">
      <c r="M613" s="44"/>
      <c r="W613" s="44"/>
    </row>
    <row r="614">
      <c r="M614" s="44"/>
      <c r="W614" s="44"/>
    </row>
    <row r="615">
      <c r="M615" s="44"/>
      <c r="W615" s="44"/>
    </row>
    <row r="616">
      <c r="M616" s="44"/>
      <c r="W616" s="44"/>
    </row>
    <row r="617">
      <c r="M617" s="44"/>
      <c r="W617" s="44"/>
    </row>
    <row r="618">
      <c r="M618" s="44"/>
      <c r="W618" s="44"/>
    </row>
    <row r="619">
      <c r="M619" s="44"/>
      <c r="W619" s="44"/>
    </row>
    <row r="620">
      <c r="M620" s="44"/>
      <c r="W620" s="44"/>
    </row>
    <row r="621">
      <c r="M621" s="44"/>
      <c r="W621" s="44"/>
    </row>
    <row r="622">
      <c r="M622" s="44"/>
      <c r="W622" s="44"/>
    </row>
    <row r="623">
      <c r="M623" s="44"/>
      <c r="W623" s="44"/>
    </row>
    <row r="624">
      <c r="M624" s="44"/>
      <c r="W624" s="44"/>
    </row>
    <row r="625">
      <c r="M625" s="44"/>
      <c r="W625" s="44"/>
    </row>
    <row r="626">
      <c r="M626" s="44"/>
      <c r="W626" s="44"/>
    </row>
    <row r="627">
      <c r="M627" s="44"/>
      <c r="W627" s="44"/>
    </row>
    <row r="628">
      <c r="M628" s="44"/>
      <c r="W628" s="44"/>
    </row>
    <row r="629">
      <c r="M629" s="44"/>
      <c r="W629" s="44"/>
    </row>
    <row r="630">
      <c r="M630" s="44"/>
      <c r="W630" s="44"/>
    </row>
    <row r="631">
      <c r="M631" s="44"/>
      <c r="W631" s="44"/>
    </row>
    <row r="632">
      <c r="M632" s="44"/>
      <c r="W632" s="44"/>
    </row>
    <row r="633">
      <c r="M633" s="44"/>
      <c r="W633" s="44"/>
    </row>
    <row r="634">
      <c r="M634" s="44"/>
      <c r="W634" s="44"/>
    </row>
    <row r="635">
      <c r="M635" s="44"/>
      <c r="W635" s="44"/>
    </row>
    <row r="636">
      <c r="M636" s="44"/>
      <c r="W636" s="44"/>
    </row>
    <row r="637">
      <c r="M637" s="44"/>
      <c r="W637" s="44"/>
    </row>
    <row r="638">
      <c r="M638" s="44"/>
      <c r="W638" s="44"/>
    </row>
    <row r="639">
      <c r="M639" s="44"/>
      <c r="W639" s="44"/>
    </row>
    <row r="640">
      <c r="M640" s="44"/>
      <c r="W640" s="44"/>
    </row>
    <row r="641">
      <c r="M641" s="44"/>
      <c r="W641" s="44"/>
    </row>
    <row r="642">
      <c r="M642" s="44"/>
      <c r="W642" s="44"/>
    </row>
    <row r="643">
      <c r="M643" s="44"/>
      <c r="W643" s="44"/>
    </row>
    <row r="644">
      <c r="M644" s="44"/>
      <c r="W644" s="44"/>
    </row>
    <row r="645">
      <c r="M645" s="44"/>
      <c r="W645" s="44"/>
    </row>
    <row r="646">
      <c r="M646" s="44"/>
      <c r="W646" s="44"/>
    </row>
    <row r="647">
      <c r="M647" s="44"/>
      <c r="W647" s="44"/>
    </row>
    <row r="648">
      <c r="M648" s="44"/>
      <c r="W648" s="44"/>
    </row>
    <row r="649">
      <c r="M649" s="44"/>
      <c r="W649" s="44"/>
    </row>
    <row r="650">
      <c r="M650" s="44"/>
      <c r="W650" s="44"/>
    </row>
    <row r="651">
      <c r="M651" s="44"/>
      <c r="W651" s="44"/>
    </row>
    <row r="652">
      <c r="M652" s="44"/>
      <c r="W652" s="44"/>
    </row>
    <row r="653">
      <c r="M653" s="44"/>
      <c r="W653" s="44"/>
    </row>
    <row r="654">
      <c r="M654" s="44"/>
      <c r="W654" s="44"/>
    </row>
    <row r="655">
      <c r="M655" s="44"/>
      <c r="W655" s="44"/>
    </row>
    <row r="656">
      <c r="M656" s="44"/>
      <c r="W656" s="44"/>
    </row>
    <row r="657">
      <c r="M657" s="44"/>
      <c r="W657" s="44"/>
    </row>
    <row r="658">
      <c r="M658" s="44"/>
      <c r="W658" s="44"/>
    </row>
    <row r="659">
      <c r="M659" s="44"/>
      <c r="W659" s="44"/>
    </row>
    <row r="660">
      <c r="M660" s="44"/>
      <c r="W660" s="44"/>
    </row>
    <row r="661">
      <c r="M661" s="44"/>
      <c r="W661" s="44"/>
    </row>
    <row r="662">
      <c r="M662" s="44"/>
      <c r="W662" s="44"/>
    </row>
    <row r="663">
      <c r="M663" s="44"/>
      <c r="W663" s="44"/>
    </row>
    <row r="664">
      <c r="M664" s="44"/>
      <c r="W664" s="44"/>
    </row>
    <row r="665">
      <c r="M665" s="44"/>
      <c r="W665" s="44"/>
    </row>
    <row r="666">
      <c r="M666" s="44"/>
      <c r="W666" s="44"/>
    </row>
    <row r="667">
      <c r="M667" s="44"/>
      <c r="W667" s="44"/>
    </row>
    <row r="668">
      <c r="M668" s="44"/>
      <c r="W668" s="44"/>
    </row>
    <row r="669">
      <c r="M669" s="44"/>
      <c r="W669" s="44"/>
    </row>
    <row r="670">
      <c r="M670" s="44"/>
      <c r="W670" s="44"/>
    </row>
    <row r="671">
      <c r="M671" s="44"/>
      <c r="W671" s="44"/>
    </row>
    <row r="672">
      <c r="M672" s="44"/>
      <c r="W672" s="44"/>
    </row>
    <row r="673">
      <c r="M673" s="44"/>
      <c r="W673" s="44"/>
    </row>
    <row r="674">
      <c r="M674" s="44"/>
      <c r="W674" s="44"/>
    </row>
    <row r="675">
      <c r="M675" s="44"/>
      <c r="W675" s="44"/>
    </row>
    <row r="676">
      <c r="M676" s="44"/>
      <c r="W676" s="44"/>
    </row>
    <row r="677">
      <c r="M677" s="44"/>
      <c r="W677" s="44"/>
    </row>
    <row r="678">
      <c r="M678" s="44"/>
      <c r="W678" s="44"/>
    </row>
    <row r="679">
      <c r="M679" s="44"/>
      <c r="W679" s="44"/>
    </row>
    <row r="680">
      <c r="M680" s="44"/>
      <c r="W680" s="44"/>
    </row>
    <row r="681">
      <c r="M681" s="44"/>
      <c r="W681" s="44"/>
    </row>
    <row r="682">
      <c r="M682" s="44"/>
      <c r="W682" s="44"/>
    </row>
    <row r="683">
      <c r="M683" s="44"/>
      <c r="W683" s="44"/>
    </row>
    <row r="684">
      <c r="M684" s="44"/>
      <c r="W684" s="44"/>
    </row>
    <row r="685">
      <c r="M685" s="44"/>
      <c r="W685" s="44"/>
    </row>
    <row r="686">
      <c r="M686" s="44"/>
      <c r="W686" s="44"/>
    </row>
    <row r="687">
      <c r="M687" s="44"/>
      <c r="W687" s="44"/>
    </row>
    <row r="688">
      <c r="M688" s="44"/>
      <c r="W688" s="44"/>
    </row>
    <row r="689">
      <c r="M689" s="44"/>
      <c r="W689" s="44"/>
    </row>
    <row r="690">
      <c r="M690" s="44"/>
      <c r="W690" s="44"/>
    </row>
    <row r="691">
      <c r="M691" s="44"/>
      <c r="W691" s="44"/>
    </row>
    <row r="692">
      <c r="M692" s="44"/>
      <c r="W692" s="44"/>
    </row>
    <row r="693">
      <c r="M693" s="44"/>
      <c r="W693" s="44"/>
    </row>
    <row r="694">
      <c r="M694" s="44"/>
      <c r="W694" s="44"/>
    </row>
    <row r="695">
      <c r="M695" s="44"/>
      <c r="W695" s="44"/>
    </row>
    <row r="696">
      <c r="M696" s="44"/>
      <c r="W696" s="44"/>
    </row>
    <row r="697">
      <c r="M697" s="44"/>
      <c r="W697" s="44"/>
    </row>
    <row r="698">
      <c r="M698" s="44"/>
      <c r="W698" s="44"/>
    </row>
    <row r="699">
      <c r="M699" s="44"/>
      <c r="W699" s="44"/>
    </row>
    <row r="700">
      <c r="M700" s="44"/>
      <c r="W700" s="44"/>
    </row>
    <row r="701">
      <c r="M701" s="44"/>
      <c r="W701" s="44"/>
    </row>
    <row r="702">
      <c r="M702" s="44"/>
      <c r="W702" s="44"/>
    </row>
    <row r="703">
      <c r="M703" s="44"/>
      <c r="W703" s="44"/>
    </row>
    <row r="704">
      <c r="M704" s="44"/>
      <c r="W704" s="44"/>
    </row>
    <row r="705">
      <c r="M705" s="44"/>
      <c r="W705" s="44"/>
    </row>
    <row r="706">
      <c r="M706" s="44"/>
      <c r="W706" s="44"/>
    </row>
    <row r="707">
      <c r="M707" s="44"/>
      <c r="W707" s="44"/>
    </row>
    <row r="708">
      <c r="M708" s="44"/>
      <c r="W708" s="44"/>
    </row>
    <row r="709">
      <c r="M709" s="44"/>
      <c r="W709" s="44"/>
    </row>
    <row r="710">
      <c r="M710" s="44"/>
      <c r="W710" s="44"/>
    </row>
    <row r="711">
      <c r="M711" s="44"/>
      <c r="W711" s="44"/>
    </row>
    <row r="712">
      <c r="M712" s="44"/>
      <c r="W712" s="44"/>
    </row>
    <row r="713">
      <c r="M713" s="44"/>
      <c r="W713" s="44"/>
    </row>
    <row r="714">
      <c r="M714" s="44"/>
      <c r="W714" s="44"/>
    </row>
    <row r="715">
      <c r="M715" s="44"/>
      <c r="W715" s="44"/>
    </row>
    <row r="716">
      <c r="M716" s="44"/>
      <c r="W716" s="44"/>
    </row>
    <row r="717">
      <c r="M717" s="44"/>
      <c r="W717" s="44"/>
    </row>
    <row r="718">
      <c r="M718" s="44"/>
      <c r="W718" s="44"/>
    </row>
    <row r="719">
      <c r="M719" s="44"/>
      <c r="W719" s="44"/>
    </row>
    <row r="720">
      <c r="M720" s="44"/>
      <c r="W720" s="44"/>
    </row>
    <row r="721">
      <c r="M721" s="44"/>
      <c r="W721" s="44"/>
    </row>
    <row r="722">
      <c r="M722" s="44"/>
      <c r="W722" s="44"/>
    </row>
    <row r="723">
      <c r="M723" s="44"/>
      <c r="W723" s="44"/>
    </row>
    <row r="724">
      <c r="M724" s="44"/>
      <c r="W724" s="44"/>
    </row>
    <row r="725">
      <c r="M725" s="44"/>
      <c r="W725" s="44"/>
    </row>
    <row r="726">
      <c r="M726" s="44"/>
      <c r="W726" s="44"/>
    </row>
    <row r="727">
      <c r="M727" s="44"/>
      <c r="W727" s="44"/>
    </row>
    <row r="728">
      <c r="M728" s="44"/>
      <c r="W728" s="44"/>
    </row>
    <row r="729">
      <c r="M729" s="44"/>
      <c r="W729" s="44"/>
    </row>
    <row r="730">
      <c r="M730" s="44"/>
      <c r="W730" s="44"/>
    </row>
    <row r="731">
      <c r="M731" s="44"/>
      <c r="W731" s="44"/>
    </row>
    <row r="732">
      <c r="M732" s="44"/>
      <c r="W732" s="44"/>
    </row>
    <row r="733">
      <c r="M733" s="44"/>
      <c r="W733" s="44"/>
    </row>
    <row r="734">
      <c r="M734" s="44"/>
      <c r="W734" s="44"/>
    </row>
    <row r="735">
      <c r="M735" s="44"/>
      <c r="W735" s="44"/>
    </row>
    <row r="736">
      <c r="M736" s="44"/>
      <c r="W736" s="44"/>
    </row>
    <row r="737">
      <c r="M737" s="44"/>
      <c r="W737" s="44"/>
    </row>
    <row r="738">
      <c r="M738" s="44"/>
      <c r="W738" s="44"/>
    </row>
    <row r="739">
      <c r="M739" s="44"/>
      <c r="W739" s="44"/>
    </row>
    <row r="740">
      <c r="M740" s="44"/>
      <c r="W740" s="44"/>
    </row>
    <row r="741">
      <c r="M741" s="44"/>
      <c r="W741" s="44"/>
    </row>
    <row r="742">
      <c r="M742" s="44"/>
      <c r="W742" s="44"/>
    </row>
    <row r="743">
      <c r="M743" s="44"/>
      <c r="W743" s="44"/>
    </row>
    <row r="744">
      <c r="M744" s="44"/>
      <c r="W744" s="44"/>
    </row>
    <row r="745">
      <c r="M745" s="44"/>
      <c r="W745" s="44"/>
    </row>
    <row r="746">
      <c r="M746" s="44"/>
      <c r="W746" s="44"/>
    </row>
    <row r="747">
      <c r="M747" s="44"/>
      <c r="W747" s="44"/>
    </row>
    <row r="748">
      <c r="M748" s="44"/>
      <c r="W748" s="44"/>
    </row>
    <row r="749">
      <c r="M749" s="44"/>
      <c r="W749" s="44"/>
    </row>
    <row r="750">
      <c r="M750" s="44"/>
      <c r="W750" s="44"/>
    </row>
    <row r="751">
      <c r="M751" s="44"/>
      <c r="W751" s="44"/>
    </row>
    <row r="752">
      <c r="M752" s="44"/>
      <c r="W752" s="44"/>
    </row>
    <row r="753">
      <c r="M753" s="44"/>
      <c r="W753" s="44"/>
    </row>
    <row r="754">
      <c r="M754" s="44"/>
      <c r="W754" s="44"/>
    </row>
    <row r="755">
      <c r="M755" s="44"/>
      <c r="W755" s="44"/>
    </row>
    <row r="756">
      <c r="M756" s="44"/>
      <c r="W756" s="44"/>
    </row>
    <row r="757">
      <c r="M757" s="44"/>
      <c r="W757" s="44"/>
    </row>
    <row r="758">
      <c r="M758" s="44"/>
      <c r="W758" s="44"/>
    </row>
    <row r="759">
      <c r="M759" s="44"/>
      <c r="W759" s="44"/>
    </row>
    <row r="760">
      <c r="M760" s="44"/>
      <c r="W760" s="44"/>
    </row>
    <row r="761">
      <c r="M761" s="44"/>
      <c r="W761" s="44"/>
    </row>
    <row r="762">
      <c r="M762" s="44"/>
      <c r="W762" s="44"/>
    </row>
    <row r="763">
      <c r="M763" s="44"/>
      <c r="W763" s="44"/>
    </row>
    <row r="764">
      <c r="M764" s="44"/>
      <c r="W764" s="44"/>
    </row>
    <row r="765">
      <c r="M765" s="44"/>
      <c r="W765" s="44"/>
    </row>
    <row r="766">
      <c r="M766" s="44"/>
      <c r="W766" s="44"/>
    </row>
    <row r="767">
      <c r="M767" s="44"/>
      <c r="W767" s="44"/>
    </row>
    <row r="768">
      <c r="M768" s="44"/>
      <c r="W768" s="44"/>
    </row>
    <row r="769">
      <c r="M769" s="44"/>
      <c r="W769" s="44"/>
    </row>
    <row r="770">
      <c r="M770" s="44"/>
      <c r="W770" s="44"/>
    </row>
    <row r="771">
      <c r="M771" s="44"/>
      <c r="W771" s="44"/>
    </row>
    <row r="772">
      <c r="M772" s="44"/>
      <c r="W772" s="44"/>
    </row>
    <row r="773">
      <c r="M773" s="44"/>
      <c r="W773" s="44"/>
    </row>
    <row r="774">
      <c r="M774" s="44"/>
      <c r="W774" s="44"/>
    </row>
    <row r="775">
      <c r="M775" s="44"/>
      <c r="W775" s="44"/>
    </row>
    <row r="776">
      <c r="M776" s="44"/>
      <c r="W776" s="44"/>
    </row>
    <row r="777">
      <c r="M777" s="44"/>
      <c r="W777" s="44"/>
    </row>
    <row r="778">
      <c r="M778" s="44"/>
      <c r="W778" s="44"/>
    </row>
    <row r="779">
      <c r="M779" s="44"/>
      <c r="W779" s="44"/>
    </row>
    <row r="780">
      <c r="M780" s="44"/>
      <c r="W780" s="44"/>
    </row>
    <row r="781">
      <c r="M781" s="44"/>
      <c r="W781" s="44"/>
    </row>
    <row r="782">
      <c r="M782" s="44"/>
      <c r="W782" s="44"/>
    </row>
    <row r="783">
      <c r="M783" s="44"/>
      <c r="W783" s="44"/>
    </row>
    <row r="784">
      <c r="M784" s="44"/>
      <c r="W784" s="44"/>
    </row>
    <row r="785">
      <c r="M785" s="44"/>
      <c r="W785" s="44"/>
    </row>
    <row r="786">
      <c r="M786" s="44"/>
      <c r="W786" s="44"/>
    </row>
    <row r="787">
      <c r="M787" s="44"/>
      <c r="W787" s="44"/>
    </row>
    <row r="788">
      <c r="M788" s="44"/>
      <c r="W788" s="44"/>
    </row>
    <row r="789">
      <c r="M789" s="44"/>
      <c r="W789" s="44"/>
    </row>
    <row r="790">
      <c r="M790" s="44"/>
      <c r="W790" s="44"/>
    </row>
    <row r="791">
      <c r="M791" s="44"/>
      <c r="W791" s="44"/>
    </row>
    <row r="792">
      <c r="M792" s="44"/>
      <c r="W792" s="44"/>
    </row>
    <row r="793">
      <c r="M793" s="44"/>
      <c r="W793" s="44"/>
    </row>
    <row r="794">
      <c r="M794" s="44"/>
      <c r="W794" s="44"/>
    </row>
    <row r="795">
      <c r="M795" s="44"/>
      <c r="W795" s="44"/>
    </row>
    <row r="796">
      <c r="M796" s="44"/>
      <c r="W796" s="44"/>
    </row>
    <row r="797">
      <c r="M797" s="44"/>
      <c r="W797" s="44"/>
    </row>
    <row r="798">
      <c r="M798" s="44"/>
      <c r="W798" s="44"/>
    </row>
    <row r="799">
      <c r="M799" s="44"/>
      <c r="W799" s="44"/>
    </row>
    <row r="800">
      <c r="M800" s="44"/>
      <c r="W800" s="44"/>
    </row>
    <row r="801">
      <c r="M801" s="44"/>
      <c r="W801" s="44"/>
    </row>
    <row r="802">
      <c r="M802" s="44"/>
      <c r="W802" s="44"/>
    </row>
    <row r="803">
      <c r="M803" s="44"/>
      <c r="W803" s="44"/>
    </row>
    <row r="804">
      <c r="M804" s="44"/>
      <c r="W804" s="44"/>
    </row>
    <row r="805">
      <c r="M805" s="44"/>
      <c r="W805" s="44"/>
    </row>
    <row r="806">
      <c r="M806" s="44"/>
      <c r="W806" s="44"/>
    </row>
    <row r="807">
      <c r="M807" s="44"/>
      <c r="W807" s="44"/>
    </row>
    <row r="808">
      <c r="M808" s="44"/>
      <c r="W808" s="44"/>
    </row>
    <row r="809">
      <c r="M809" s="44"/>
      <c r="W809" s="44"/>
    </row>
    <row r="810">
      <c r="M810" s="44"/>
      <c r="W810" s="44"/>
    </row>
    <row r="811">
      <c r="M811" s="44"/>
      <c r="W811" s="44"/>
    </row>
    <row r="812">
      <c r="M812" s="44"/>
      <c r="W812" s="44"/>
    </row>
    <row r="813">
      <c r="M813" s="44"/>
      <c r="W813" s="44"/>
    </row>
    <row r="814">
      <c r="M814" s="44"/>
      <c r="W814" s="44"/>
    </row>
    <row r="815">
      <c r="M815" s="44"/>
      <c r="W815" s="44"/>
    </row>
    <row r="816">
      <c r="M816" s="44"/>
      <c r="W816" s="44"/>
    </row>
    <row r="817">
      <c r="M817" s="44"/>
      <c r="W817" s="44"/>
    </row>
    <row r="818">
      <c r="M818" s="44"/>
      <c r="W818" s="44"/>
    </row>
    <row r="819">
      <c r="M819" s="44"/>
      <c r="W819" s="44"/>
    </row>
    <row r="820">
      <c r="M820" s="44"/>
      <c r="W820" s="44"/>
    </row>
    <row r="821">
      <c r="M821" s="44"/>
      <c r="W821" s="44"/>
    </row>
    <row r="822">
      <c r="M822" s="44"/>
      <c r="W822" s="44"/>
    </row>
    <row r="823">
      <c r="M823" s="44"/>
      <c r="W823" s="44"/>
    </row>
    <row r="824">
      <c r="M824" s="44"/>
      <c r="W824" s="44"/>
    </row>
    <row r="825">
      <c r="M825" s="44"/>
      <c r="W825" s="44"/>
    </row>
    <row r="826">
      <c r="M826" s="44"/>
      <c r="W826" s="44"/>
    </row>
    <row r="827">
      <c r="M827" s="44"/>
      <c r="W827" s="44"/>
    </row>
    <row r="828">
      <c r="M828" s="44"/>
      <c r="W828" s="44"/>
    </row>
    <row r="829">
      <c r="M829" s="44"/>
      <c r="W829" s="44"/>
    </row>
    <row r="830">
      <c r="M830" s="44"/>
      <c r="W830" s="44"/>
    </row>
    <row r="831">
      <c r="M831" s="44"/>
      <c r="W831" s="44"/>
    </row>
    <row r="832">
      <c r="M832" s="44"/>
      <c r="W832" s="44"/>
    </row>
    <row r="833">
      <c r="M833" s="44"/>
      <c r="W833" s="44"/>
    </row>
    <row r="834">
      <c r="M834" s="44"/>
      <c r="W834" s="44"/>
    </row>
    <row r="835">
      <c r="M835" s="44"/>
      <c r="W835" s="44"/>
    </row>
    <row r="836">
      <c r="M836" s="44"/>
      <c r="W836" s="44"/>
    </row>
    <row r="837">
      <c r="M837" s="44"/>
      <c r="W837" s="44"/>
    </row>
    <row r="838">
      <c r="M838" s="44"/>
      <c r="W838" s="44"/>
    </row>
    <row r="839">
      <c r="M839" s="44"/>
      <c r="W839" s="44"/>
    </row>
    <row r="840">
      <c r="M840" s="44"/>
      <c r="W840" s="44"/>
    </row>
    <row r="841">
      <c r="M841" s="44"/>
      <c r="W841" s="44"/>
    </row>
    <row r="842">
      <c r="M842" s="44"/>
      <c r="W842" s="44"/>
    </row>
    <row r="843">
      <c r="M843" s="44"/>
      <c r="W843" s="44"/>
    </row>
    <row r="844">
      <c r="M844" s="44"/>
      <c r="W844" s="44"/>
    </row>
    <row r="845">
      <c r="M845" s="44"/>
      <c r="W845" s="44"/>
    </row>
    <row r="846">
      <c r="M846" s="44"/>
      <c r="W846" s="44"/>
    </row>
    <row r="847">
      <c r="M847" s="44"/>
      <c r="W847" s="44"/>
    </row>
    <row r="848">
      <c r="M848" s="44"/>
      <c r="W848" s="44"/>
    </row>
    <row r="849">
      <c r="M849" s="44"/>
      <c r="W849" s="44"/>
    </row>
    <row r="850">
      <c r="M850" s="44"/>
      <c r="W850" s="44"/>
    </row>
    <row r="851">
      <c r="M851" s="44"/>
      <c r="W851" s="44"/>
    </row>
    <row r="852">
      <c r="M852" s="44"/>
      <c r="W852" s="44"/>
    </row>
    <row r="853">
      <c r="M853" s="44"/>
      <c r="W853" s="44"/>
    </row>
    <row r="854">
      <c r="M854" s="44"/>
      <c r="W854" s="44"/>
    </row>
    <row r="855">
      <c r="M855" s="44"/>
      <c r="W855" s="44"/>
    </row>
    <row r="856">
      <c r="M856" s="44"/>
      <c r="W856" s="44"/>
    </row>
    <row r="857">
      <c r="M857" s="44"/>
      <c r="W857" s="44"/>
    </row>
    <row r="858">
      <c r="M858" s="44"/>
      <c r="W858" s="44"/>
    </row>
    <row r="859">
      <c r="M859" s="44"/>
      <c r="W859" s="44"/>
    </row>
    <row r="860">
      <c r="M860" s="44"/>
      <c r="W860" s="44"/>
    </row>
    <row r="861">
      <c r="M861" s="44"/>
      <c r="W861" s="44"/>
    </row>
    <row r="862">
      <c r="M862" s="44"/>
      <c r="W862" s="44"/>
    </row>
    <row r="863">
      <c r="M863" s="44"/>
      <c r="W863" s="44"/>
    </row>
    <row r="864">
      <c r="M864" s="44"/>
      <c r="W864" s="44"/>
    </row>
    <row r="865">
      <c r="M865" s="44"/>
      <c r="W865" s="44"/>
    </row>
    <row r="866">
      <c r="M866" s="44"/>
      <c r="W866" s="44"/>
    </row>
    <row r="867">
      <c r="M867" s="44"/>
      <c r="W867" s="44"/>
    </row>
    <row r="868">
      <c r="M868" s="44"/>
      <c r="W868" s="44"/>
    </row>
    <row r="869">
      <c r="M869" s="44"/>
      <c r="W869" s="44"/>
    </row>
    <row r="870">
      <c r="M870" s="44"/>
      <c r="W870" s="44"/>
    </row>
    <row r="871">
      <c r="M871" s="44"/>
      <c r="W871" s="44"/>
    </row>
    <row r="872">
      <c r="M872" s="44"/>
      <c r="W872" s="44"/>
    </row>
    <row r="873">
      <c r="M873" s="44"/>
      <c r="W873" s="44"/>
    </row>
    <row r="874">
      <c r="M874" s="44"/>
      <c r="W874" s="44"/>
    </row>
    <row r="875">
      <c r="M875" s="44"/>
      <c r="W875" s="44"/>
    </row>
    <row r="876">
      <c r="M876" s="44"/>
      <c r="W876" s="44"/>
    </row>
    <row r="877">
      <c r="M877" s="44"/>
      <c r="W877" s="44"/>
    </row>
    <row r="878">
      <c r="M878" s="44"/>
      <c r="W878" s="44"/>
    </row>
    <row r="879">
      <c r="M879" s="44"/>
      <c r="W879" s="44"/>
    </row>
    <row r="880">
      <c r="M880" s="44"/>
      <c r="W880" s="44"/>
    </row>
    <row r="881">
      <c r="M881" s="44"/>
      <c r="W881" s="44"/>
    </row>
    <row r="882">
      <c r="M882" s="44"/>
      <c r="W882" s="44"/>
    </row>
    <row r="883">
      <c r="M883" s="44"/>
      <c r="W883" s="44"/>
    </row>
    <row r="884">
      <c r="M884" s="44"/>
      <c r="W884" s="44"/>
    </row>
    <row r="885">
      <c r="M885" s="44"/>
      <c r="W885" s="44"/>
    </row>
    <row r="886">
      <c r="M886" s="44"/>
      <c r="W886" s="44"/>
    </row>
    <row r="887">
      <c r="M887" s="44"/>
      <c r="W887" s="44"/>
    </row>
    <row r="888">
      <c r="M888" s="44"/>
      <c r="W888" s="44"/>
    </row>
    <row r="889">
      <c r="M889" s="44"/>
      <c r="W889" s="44"/>
    </row>
    <row r="890">
      <c r="M890" s="44"/>
      <c r="W890" s="44"/>
    </row>
    <row r="891">
      <c r="M891" s="44"/>
      <c r="W891" s="44"/>
    </row>
    <row r="892">
      <c r="M892" s="44"/>
      <c r="W892" s="44"/>
    </row>
    <row r="893">
      <c r="M893" s="44"/>
      <c r="W893" s="44"/>
    </row>
    <row r="894">
      <c r="M894" s="44"/>
      <c r="W894" s="44"/>
    </row>
    <row r="895">
      <c r="M895" s="44"/>
      <c r="W895" s="44"/>
    </row>
    <row r="896">
      <c r="M896" s="44"/>
      <c r="W896" s="44"/>
    </row>
    <row r="897">
      <c r="M897" s="44"/>
      <c r="W897" s="44"/>
    </row>
    <row r="898">
      <c r="M898" s="44"/>
      <c r="W898" s="44"/>
    </row>
    <row r="899">
      <c r="M899" s="44"/>
      <c r="W899" s="44"/>
    </row>
    <row r="900">
      <c r="M900" s="44"/>
      <c r="W900" s="44"/>
    </row>
    <row r="901">
      <c r="M901" s="44"/>
      <c r="W901" s="44"/>
    </row>
    <row r="902">
      <c r="M902" s="44"/>
      <c r="W902" s="44"/>
    </row>
    <row r="903">
      <c r="M903" s="44"/>
      <c r="W903" s="44"/>
    </row>
    <row r="904">
      <c r="M904" s="44"/>
      <c r="W904" s="44"/>
    </row>
    <row r="905">
      <c r="M905" s="44"/>
      <c r="W905" s="44"/>
    </row>
    <row r="906">
      <c r="M906" s="44"/>
      <c r="W906" s="44"/>
    </row>
    <row r="907">
      <c r="M907" s="44"/>
      <c r="W907" s="44"/>
    </row>
    <row r="908">
      <c r="M908" s="44"/>
      <c r="W908" s="44"/>
    </row>
    <row r="909">
      <c r="M909" s="44"/>
      <c r="W909" s="44"/>
    </row>
    <row r="910">
      <c r="M910" s="44"/>
      <c r="W910" s="44"/>
    </row>
    <row r="911">
      <c r="M911" s="44"/>
      <c r="W911" s="44"/>
    </row>
    <row r="912">
      <c r="M912" s="44"/>
      <c r="W912" s="44"/>
    </row>
    <row r="913">
      <c r="M913" s="44"/>
      <c r="W913" s="44"/>
    </row>
    <row r="914">
      <c r="M914" s="44"/>
      <c r="W914" s="44"/>
    </row>
    <row r="915">
      <c r="M915" s="44"/>
      <c r="W915" s="44"/>
    </row>
    <row r="916">
      <c r="M916" s="44"/>
      <c r="W916" s="44"/>
    </row>
    <row r="917">
      <c r="M917" s="44"/>
      <c r="W917" s="44"/>
    </row>
    <row r="918">
      <c r="M918" s="44"/>
      <c r="W918" s="44"/>
    </row>
    <row r="919">
      <c r="M919" s="44"/>
      <c r="W919" s="44"/>
    </row>
    <row r="920">
      <c r="M920" s="44"/>
      <c r="W920" s="44"/>
    </row>
    <row r="921">
      <c r="M921" s="44"/>
      <c r="W921" s="44"/>
    </row>
    <row r="922">
      <c r="M922" s="44"/>
      <c r="W922" s="44"/>
    </row>
    <row r="923">
      <c r="M923" s="44"/>
      <c r="W923" s="44"/>
    </row>
    <row r="924">
      <c r="M924" s="44"/>
      <c r="W924" s="44"/>
    </row>
    <row r="925">
      <c r="M925" s="44"/>
      <c r="W925" s="44"/>
    </row>
    <row r="926">
      <c r="M926" s="44"/>
      <c r="W926" s="44"/>
    </row>
    <row r="927">
      <c r="M927" s="44"/>
      <c r="W927" s="44"/>
    </row>
    <row r="928">
      <c r="M928" s="44"/>
      <c r="W928" s="44"/>
    </row>
    <row r="929">
      <c r="M929" s="44"/>
      <c r="W929" s="44"/>
    </row>
    <row r="930">
      <c r="M930" s="44"/>
      <c r="W930" s="44"/>
    </row>
    <row r="931">
      <c r="M931" s="44"/>
      <c r="W931" s="44"/>
    </row>
    <row r="932">
      <c r="M932" s="44"/>
      <c r="W932" s="44"/>
    </row>
    <row r="933">
      <c r="M933" s="44"/>
      <c r="W933" s="44"/>
    </row>
    <row r="934">
      <c r="M934" s="44"/>
      <c r="W934" s="44"/>
    </row>
    <row r="935">
      <c r="M935" s="44"/>
      <c r="W935" s="44"/>
    </row>
    <row r="936">
      <c r="M936" s="44"/>
      <c r="W936" s="44"/>
    </row>
    <row r="937">
      <c r="M937" s="44"/>
      <c r="W937" s="44"/>
    </row>
    <row r="938">
      <c r="M938" s="44"/>
      <c r="W938" s="44"/>
    </row>
    <row r="939">
      <c r="M939" s="44"/>
      <c r="W939" s="44"/>
    </row>
    <row r="940">
      <c r="M940" s="44"/>
      <c r="W940" s="44"/>
    </row>
    <row r="941">
      <c r="M941" s="44"/>
      <c r="W941" s="44"/>
    </row>
    <row r="942">
      <c r="M942" s="44"/>
      <c r="W942" s="44"/>
    </row>
    <row r="943">
      <c r="M943" s="44"/>
      <c r="W943" s="44"/>
    </row>
    <row r="944">
      <c r="M944" s="44"/>
      <c r="W944" s="44"/>
    </row>
    <row r="945">
      <c r="M945" s="44"/>
      <c r="W945" s="44"/>
    </row>
    <row r="946">
      <c r="M946" s="44"/>
      <c r="W946" s="44"/>
    </row>
    <row r="947">
      <c r="M947" s="44"/>
      <c r="W947" s="44"/>
    </row>
    <row r="948">
      <c r="M948" s="44"/>
      <c r="W948" s="44"/>
    </row>
    <row r="949">
      <c r="M949" s="44"/>
      <c r="W949" s="44"/>
    </row>
    <row r="950">
      <c r="M950" s="44"/>
      <c r="W950" s="44"/>
    </row>
    <row r="951">
      <c r="M951" s="44"/>
      <c r="W951" s="44"/>
    </row>
    <row r="952">
      <c r="M952" s="44"/>
      <c r="W952" s="44"/>
    </row>
    <row r="953">
      <c r="M953" s="44"/>
      <c r="W953" s="44"/>
    </row>
    <row r="954">
      <c r="M954" s="44"/>
      <c r="W954" s="44"/>
    </row>
    <row r="955">
      <c r="M955" s="44"/>
      <c r="W955" s="44"/>
    </row>
    <row r="956">
      <c r="M956" s="44"/>
      <c r="W956" s="44"/>
    </row>
    <row r="957">
      <c r="M957" s="44"/>
      <c r="W957" s="44"/>
    </row>
    <row r="958">
      <c r="M958" s="44"/>
      <c r="W958" s="44"/>
    </row>
    <row r="959">
      <c r="M959" s="44"/>
      <c r="W959" s="44"/>
    </row>
    <row r="960">
      <c r="M960" s="44"/>
      <c r="W960" s="44"/>
    </row>
    <row r="961">
      <c r="M961" s="44"/>
      <c r="W961" s="44"/>
    </row>
    <row r="962">
      <c r="M962" s="44"/>
      <c r="W962" s="44"/>
    </row>
    <row r="963">
      <c r="M963" s="44"/>
      <c r="W963" s="44"/>
    </row>
    <row r="964">
      <c r="M964" s="44"/>
      <c r="W964" s="44"/>
    </row>
    <row r="965">
      <c r="M965" s="44"/>
      <c r="W965" s="44"/>
    </row>
    <row r="966">
      <c r="M966" s="44"/>
      <c r="W966" s="44"/>
    </row>
    <row r="967">
      <c r="M967" s="44"/>
      <c r="W967" s="44"/>
    </row>
    <row r="968">
      <c r="M968" s="44"/>
      <c r="W968" s="44"/>
    </row>
    <row r="969">
      <c r="M969" s="44"/>
      <c r="W969" s="44"/>
    </row>
    <row r="970">
      <c r="M970" s="44"/>
      <c r="W970" s="44"/>
    </row>
    <row r="971">
      <c r="M971" s="44"/>
      <c r="W971" s="44"/>
    </row>
    <row r="972">
      <c r="M972" s="44"/>
      <c r="W972" s="44"/>
    </row>
    <row r="973">
      <c r="M973" s="44"/>
      <c r="W973" s="44"/>
    </row>
    <row r="974">
      <c r="M974" s="44"/>
      <c r="W974" s="44"/>
    </row>
    <row r="975">
      <c r="M975" s="44"/>
      <c r="W975" s="44"/>
    </row>
    <row r="976">
      <c r="M976" s="44"/>
      <c r="W976" s="44"/>
    </row>
    <row r="977">
      <c r="M977" s="44"/>
      <c r="W977" s="44"/>
    </row>
    <row r="978">
      <c r="M978" s="44"/>
      <c r="W978" s="44"/>
    </row>
    <row r="979">
      <c r="M979" s="44"/>
      <c r="W979" s="44"/>
    </row>
    <row r="980">
      <c r="M980" s="44"/>
      <c r="W980" s="44"/>
    </row>
    <row r="981">
      <c r="M981" s="44"/>
      <c r="W981" s="44"/>
    </row>
    <row r="982">
      <c r="M982" s="44"/>
      <c r="W982" s="44"/>
    </row>
    <row r="983">
      <c r="M983" s="44"/>
      <c r="W983" s="44"/>
    </row>
    <row r="984">
      <c r="M984" s="44"/>
      <c r="W984" s="44"/>
    </row>
    <row r="985">
      <c r="M985" s="44"/>
      <c r="W985" s="44"/>
    </row>
    <row r="986">
      <c r="M986" s="44"/>
      <c r="W986" s="44"/>
    </row>
    <row r="987">
      <c r="M987" s="44"/>
      <c r="W987" s="44"/>
    </row>
    <row r="988">
      <c r="M988" s="44"/>
      <c r="W988" s="44"/>
    </row>
    <row r="989">
      <c r="M989" s="44"/>
      <c r="W989" s="44"/>
    </row>
    <row r="990">
      <c r="M990" s="44"/>
      <c r="W990" s="44"/>
    </row>
    <row r="991">
      <c r="M991" s="44"/>
      <c r="W991" s="44"/>
    </row>
    <row r="992">
      <c r="M992" s="44"/>
      <c r="W992" s="44"/>
    </row>
    <row r="993">
      <c r="M993" s="44"/>
      <c r="W993" s="44"/>
    </row>
    <row r="994">
      <c r="M994" s="44"/>
      <c r="W994" s="44"/>
    </row>
    <row r="995">
      <c r="M995" s="44"/>
      <c r="W995" s="44"/>
    </row>
    <row r="996">
      <c r="M996" s="44"/>
      <c r="W996" s="44"/>
    </row>
    <row r="997">
      <c r="M997" s="44"/>
      <c r="W997" s="44"/>
    </row>
    <row r="998">
      <c r="M998" s="44"/>
      <c r="W998" s="44"/>
    </row>
    <row r="999">
      <c r="M999" s="44"/>
      <c r="W999" s="44"/>
    </row>
    <row r="1000">
      <c r="M1000" s="44"/>
      <c r="W1000" s="44"/>
    </row>
    <row r="1001">
      <c r="M1001" s="44"/>
      <c r="W1001" s="44"/>
    </row>
    <row r="1002">
      <c r="M1002" s="44"/>
      <c r="W1002" s="44"/>
    </row>
    <row r="1003">
      <c r="M1003" s="44"/>
      <c r="W1003" s="44"/>
    </row>
    <row r="1004">
      <c r="M1004" s="44"/>
      <c r="W1004" s="44"/>
    </row>
    <row r="1005">
      <c r="M1005" s="44"/>
      <c r="W1005" s="44"/>
    </row>
    <row r="1006">
      <c r="M1006" s="44"/>
      <c r="W1006" s="44"/>
    </row>
    <row r="1007">
      <c r="M1007" s="44"/>
      <c r="W1007" s="44"/>
    </row>
    <row r="1008">
      <c r="M1008" s="44"/>
      <c r="W1008" s="44"/>
    </row>
    <row r="1009">
      <c r="M1009" s="44"/>
      <c r="W1009" s="44"/>
    </row>
    <row r="1010">
      <c r="M1010" s="44"/>
      <c r="W1010" s="44"/>
    </row>
    <row r="1011">
      <c r="M1011" s="44"/>
      <c r="W1011" s="44"/>
    </row>
    <row r="1012">
      <c r="M1012" s="44"/>
      <c r="W1012" s="44"/>
    </row>
    <row r="1013">
      <c r="M1013" s="44"/>
      <c r="W1013" s="44"/>
    </row>
    <row r="1014">
      <c r="M1014" s="44"/>
      <c r="W1014" s="44"/>
    </row>
    <row r="1015">
      <c r="M1015" s="44"/>
      <c r="W1015" s="44"/>
    </row>
    <row r="1016">
      <c r="M1016" s="44"/>
      <c r="W1016" s="44"/>
    </row>
    <row r="1017">
      <c r="M1017" s="44"/>
      <c r="W1017" s="44"/>
    </row>
    <row r="1018">
      <c r="M1018" s="44"/>
      <c r="W1018" s="44"/>
    </row>
    <row r="1019">
      <c r="M1019" s="44"/>
      <c r="W1019" s="44"/>
    </row>
    <row r="1020">
      <c r="M1020" s="44"/>
      <c r="W1020" s="44"/>
    </row>
    <row r="1021">
      <c r="M1021" s="44"/>
      <c r="W1021" s="44"/>
    </row>
    <row r="1022">
      <c r="M1022" s="44"/>
      <c r="W1022" s="44"/>
    </row>
    <row r="1023">
      <c r="M1023" s="44"/>
      <c r="W1023" s="44"/>
    </row>
    <row r="1024">
      <c r="M1024" s="44"/>
      <c r="W1024" s="44"/>
    </row>
    <row r="1025">
      <c r="M1025" s="44"/>
      <c r="W1025" s="44"/>
    </row>
    <row r="1026">
      <c r="M1026" s="44"/>
      <c r="W1026" s="44"/>
    </row>
    <row r="1027">
      <c r="M1027" s="44"/>
      <c r="W1027" s="44"/>
    </row>
    <row r="1028">
      <c r="M1028" s="44"/>
      <c r="W1028" s="44"/>
    </row>
    <row r="1029">
      <c r="M1029" s="44"/>
      <c r="W1029" s="44"/>
    </row>
    <row r="1030">
      <c r="M1030" s="44"/>
      <c r="W1030" s="44"/>
    </row>
    <row r="1031">
      <c r="M1031" s="44"/>
      <c r="W1031" s="44"/>
    </row>
    <row r="1032">
      <c r="M1032" s="44"/>
      <c r="W1032" s="44"/>
    </row>
    <row r="1033">
      <c r="M1033" s="44"/>
      <c r="W1033" s="44"/>
    </row>
    <row r="1034">
      <c r="M1034" s="44"/>
      <c r="W1034" s="44"/>
    </row>
    <row r="1035">
      <c r="M1035" s="44"/>
      <c r="W1035" s="44"/>
    </row>
    <row r="1036">
      <c r="M1036" s="44"/>
      <c r="W1036" s="44"/>
    </row>
    <row r="1037">
      <c r="M1037" s="44"/>
      <c r="W1037" s="44"/>
    </row>
    <row r="1038">
      <c r="M1038" s="44"/>
      <c r="W1038" s="44"/>
    </row>
    <row r="1039">
      <c r="M1039" s="44"/>
      <c r="W1039" s="44"/>
    </row>
    <row r="1040">
      <c r="M1040" s="44"/>
      <c r="W1040" s="44"/>
    </row>
    <row r="1041">
      <c r="M1041" s="44"/>
      <c r="W1041" s="44"/>
    </row>
    <row r="1042">
      <c r="M1042" s="44"/>
      <c r="W1042" s="44"/>
    </row>
    <row r="1043">
      <c r="M1043" s="44"/>
      <c r="W1043" s="44"/>
    </row>
    <row r="1044">
      <c r="M1044" s="44"/>
      <c r="W1044" s="44"/>
    </row>
    <row r="1045">
      <c r="M1045" s="44"/>
      <c r="W1045" s="44"/>
    </row>
    <row r="1046">
      <c r="M1046" s="44"/>
      <c r="W1046" s="44"/>
    </row>
    <row r="1047">
      <c r="M1047" s="44"/>
      <c r="W1047" s="44"/>
    </row>
    <row r="1048">
      <c r="M1048" s="44"/>
      <c r="W1048" s="44"/>
    </row>
    <row r="1049">
      <c r="M1049" s="44"/>
      <c r="W1049" s="44"/>
    </row>
    <row r="1050">
      <c r="M1050" s="44"/>
      <c r="W1050" s="44"/>
    </row>
    <row r="1051">
      <c r="M1051" s="44"/>
      <c r="W1051" s="44"/>
    </row>
    <row r="1052">
      <c r="M1052" s="44"/>
      <c r="W1052" s="44"/>
    </row>
    <row r="1053">
      <c r="M1053" s="44"/>
      <c r="W1053" s="44"/>
    </row>
    <row r="1054">
      <c r="M1054" s="44"/>
      <c r="W1054" s="44"/>
    </row>
    <row r="1055">
      <c r="M1055" s="44"/>
      <c r="W1055" s="44"/>
    </row>
    <row r="1056">
      <c r="M1056" s="44"/>
      <c r="W1056" s="44"/>
    </row>
    <row r="1057">
      <c r="M1057" s="44"/>
      <c r="W1057" s="44"/>
    </row>
    <row r="1058">
      <c r="M1058" s="44"/>
      <c r="W1058" s="44"/>
    </row>
    <row r="1059">
      <c r="M1059" s="44"/>
      <c r="W1059" s="44"/>
    </row>
    <row r="1060">
      <c r="M1060" s="44"/>
      <c r="W1060" s="44"/>
    </row>
    <row r="1061">
      <c r="M1061" s="44"/>
      <c r="W1061" s="44"/>
    </row>
    <row r="1062">
      <c r="M1062" s="44"/>
      <c r="W1062" s="44"/>
    </row>
    <row r="1063">
      <c r="M1063" s="44"/>
      <c r="W1063" s="44"/>
    </row>
    <row r="1064">
      <c r="M1064" s="44"/>
      <c r="W1064" s="44"/>
    </row>
    <row r="1065">
      <c r="M1065" s="44"/>
      <c r="W1065" s="44"/>
    </row>
    <row r="1066">
      <c r="M1066" s="44"/>
      <c r="W1066" s="44"/>
    </row>
    <row r="1067">
      <c r="M1067" s="44"/>
      <c r="W1067" s="44"/>
    </row>
    <row r="1068">
      <c r="M1068" s="44"/>
      <c r="W1068" s="44"/>
    </row>
    <row r="1069">
      <c r="M1069" s="44"/>
      <c r="W1069" s="44"/>
    </row>
    <row r="1070">
      <c r="M1070" s="44"/>
      <c r="W1070" s="44"/>
    </row>
    <row r="1071">
      <c r="M1071" s="44"/>
      <c r="W1071" s="44"/>
    </row>
    <row r="1072">
      <c r="M1072" s="44"/>
      <c r="W1072" s="44"/>
    </row>
    <row r="1073">
      <c r="M1073" s="44"/>
      <c r="W1073" s="44"/>
    </row>
    <row r="1074">
      <c r="M1074" s="44"/>
      <c r="W1074" s="44"/>
    </row>
    <row r="1075">
      <c r="M1075" s="44"/>
      <c r="W1075" s="44"/>
    </row>
    <row r="1076">
      <c r="M1076" s="44"/>
      <c r="W1076" s="44"/>
    </row>
    <row r="1077">
      <c r="M1077" s="44"/>
      <c r="W1077" s="44"/>
    </row>
    <row r="1078">
      <c r="M1078" s="44"/>
      <c r="W1078" s="44"/>
    </row>
    <row r="1079">
      <c r="M1079" s="44"/>
      <c r="W1079" s="44"/>
    </row>
    <row r="1080">
      <c r="M1080" s="44"/>
      <c r="W1080" s="44"/>
    </row>
    <row r="1081">
      <c r="M1081" s="44"/>
      <c r="W1081" s="44"/>
    </row>
    <row r="1082">
      <c r="M1082" s="44"/>
      <c r="W1082" s="44"/>
    </row>
    <row r="1083">
      <c r="M1083" s="44"/>
      <c r="W1083" s="44"/>
    </row>
    <row r="1084">
      <c r="M1084" s="44"/>
      <c r="W1084" s="44"/>
    </row>
    <row r="1085">
      <c r="M1085" s="44"/>
      <c r="W1085" s="44"/>
    </row>
    <row r="1086">
      <c r="M1086" s="44"/>
      <c r="W1086" s="44"/>
    </row>
    <row r="1087">
      <c r="M1087" s="44"/>
      <c r="W1087" s="44"/>
    </row>
    <row r="1088">
      <c r="M1088" s="44"/>
      <c r="W1088" s="44"/>
    </row>
    <row r="1089">
      <c r="M1089" s="44"/>
      <c r="W1089" s="44"/>
    </row>
    <row r="1090">
      <c r="M1090" s="44"/>
      <c r="W1090" s="44"/>
    </row>
    <row r="1091">
      <c r="M1091" s="44"/>
      <c r="W1091" s="44"/>
    </row>
    <row r="1092">
      <c r="M1092" s="44"/>
      <c r="W1092" s="44"/>
    </row>
    <row r="1093">
      <c r="M1093" s="44"/>
      <c r="W1093" s="44"/>
    </row>
    <row r="1094">
      <c r="M1094" s="44"/>
      <c r="W1094" s="44"/>
    </row>
    <row r="1095">
      <c r="M1095" s="44"/>
      <c r="W1095" s="44"/>
    </row>
    <row r="1096">
      <c r="M1096" s="44"/>
      <c r="W1096" s="44"/>
    </row>
    <row r="1097">
      <c r="M1097" s="44"/>
      <c r="W1097" s="44"/>
    </row>
    <row r="1098">
      <c r="M1098" s="44"/>
      <c r="W1098" s="44"/>
    </row>
    <row r="1099">
      <c r="M1099" s="44"/>
      <c r="W1099" s="44"/>
    </row>
    <row r="1100">
      <c r="M1100" s="44"/>
      <c r="W1100" s="44"/>
    </row>
    <row r="1101">
      <c r="M1101" s="44"/>
      <c r="W1101" s="44"/>
    </row>
    <row r="1102">
      <c r="M1102" s="44"/>
      <c r="W1102" s="44"/>
    </row>
    <row r="1103">
      <c r="M1103" s="44"/>
      <c r="W1103" s="44"/>
    </row>
    <row r="1104">
      <c r="M1104" s="44"/>
      <c r="W1104" s="44"/>
    </row>
    <row r="1105">
      <c r="M1105" s="44"/>
      <c r="W1105" s="44"/>
    </row>
    <row r="1106">
      <c r="M1106" s="44"/>
      <c r="W1106" s="44"/>
    </row>
    <row r="1107">
      <c r="M1107" s="44"/>
      <c r="W1107" s="44"/>
    </row>
    <row r="1108">
      <c r="M1108" s="44"/>
      <c r="W1108" s="44"/>
    </row>
    <row r="1109">
      <c r="M1109" s="44"/>
      <c r="W1109" s="44"/>
    </row>
    <row r="1110">
      <c r="M1110" s="44"/>
      <c r="W1110" s="44"/>
    </row>
    <row r="1111">
      <c r="M1111" s="44"/>
      <c r="W1111" s="44"/>
    </row>
    <row r="1112">
      <c r="M1112" s="44"/>
      <c r="W1112" s="44"/>
    </row>
    <row r="1113">
      <c r="M1113" s="44"/>
      <c r="W1113" s="44"/>
    </row>
    <row r="1114">
      <c r="M1114" s="44"/>
      <c r="W1114" s="44"/>
    </row>
    <row r="1115">
      <c r="M1115" s="44"/>
      <c r="W1115" s="44"/>
    </row>
    <row r="1116">
      <c r="M1116" s="44"/>
      <c r="W1116" s="44"/>
    </row>
    <row r="1117">
      <c r="M1117" s="44"/>
      <c r="W1117" s="44"/>
    </row>
    <row r="1118">
      <c r="M1118" s="44"/>
      <c r="W1118" s="44"/>
    </row>
    <row r="1119">
      <c r="M1119" s="44"/>
      <c r="W1119" s="44"/>
    </row>
    <row r="1120">
      <c r="M1120" s="44"/>
      <c r="W1120" s="44"/>
    </row>
    <row r="1121">
      <c r="M1121" s="44"/>
      <c r="W1121" s="44"/>
    </row>
    <row r="1122">
      <c r="M1122" s="44"/>
      <c r="W1122" s="44"/>
    </row>
    <row r="1123">
      <c r="M1123" s="44"/>
      <c r="W1123" s="44"/>
    </row>
    <row r="1124">
      <c r="M1124" s="44"/>
      <c r="W1124" s="44"/>
    </row>
    <row r="1125">
      <c r="M1125" s="44"/>
      <c r="W1125" s="44"/>
    </row>
    <row r="1126">
      <c r="M1126" s="44"/>
      <c r="W1126" s="44"/>
    </row>
    <row r="1127">
      <c r="M1127" s="44"/>
      <c r="W1127" s="44"/>
    </row>
    <row r="1128">
      <c r="M1128" s="44"/>
      <c r="W1128" s="44"/>
    </row>
    <row r="1129">
      <c r="M1129" s="44"/>
      <c r="W1129" s="44"/>
    </row>
    <row r="1130">
      <c r="M1130" s="44"/>
      <c r="W1130" s="44"/>
    </row>
    <row r="1131">
      <c r="M1131" s="44"/>
      <c r="W1131" s="44"/>
    </row>
    <row r="1132">
      <c r="M1132" s="44"/>
      <c r="W1132" s="44"/>
    </row>
    <row r="1133">
      <c r="M1133" s="44"/>
      <c r="W1133" s="44"/>
    </row>
    <row r="1134">
      <c r="M1134" s="44"/>
      <c r="W1134" s="44"/>
    </row>
    <row r="1135">
      <c r="M1135" s="44"/>
      <c r="W1135" s="44"/>
    </row>
    <row r="1136">
      <c r="M1136" s="44"/>
      <c r="W1136" s="44"/>
    </row>
    <row r="1137">
      <c r="M1137" s="44"/>
      <c r="W1137" s="44"/>
    </row>
    <row r="1138">
      <c r="M1138" s="44"/>
      <c r="W1138" s="44"/>
    </row>
    <row r="1139">
      <c r="M1139" s="44"/>
      <c r="W1139" s="44"/>
    </row>
    <row r="1140">
      <c r="M1140" s="44"/>
      <c r="W1140" s="44"/>
    </row>
    <row r="1141">
      <c r="M1141" s="44"/>
      <c r="W1141" s="44"/>
    </row>
    <row r="1142">
      <c r="M1142" s="44"/>
      <c r="W1142" s="44"/>
    </row>
    <row r="1143">
      <c r="M1143" s="44"/>
      <c r="W1143" s="44"/>
    </row>
    <row r="1144">
      <c r="M1144" s="44"/>
      <c r="W1144" s="44"/>
    </row>
    <row r="1145">
      <c r="M1145" s="44"/>
      <c r="W1145" s="44"/>
    </row>
    <row r="1146">
      <c r="M1146" s="44"/>
      <c r="W1146" s="44"/>
    </row>
    <row r="1147">
      <c r="M1147" s="44"/>
      <c r="W1147" s="44"/>
    </row>
    <row r="1148">
      <c r="M1148" s="44"/>
      <c r="W1148" s="44"/>
    </row>
    <row r="1149">
      <c r="M1149" s="44"/>
      <c r="W1149" s="44"/>
    </row>
    <row r="1150">
      <c r="M1150" s="44"/>
      <c r="W1150" s="44"/>
    </row>
    <row r="1151">
      <c r="M1151" s="44"/>
      <c r="W1151" s="44"/>
    </row>
    <row r="1152">
      <c r="M1152" s="44"/>
      <c r="W1152" s="44"/>
    </row>
    <row r="1153">
      <c r="M1153" s="44"/>
      <c r="W1153" s="44"/>
    </row>
    <row r="1154">
      <c r="M1154" s="44"/>
      <c r="W1154" s="44"/>
    </row>
    <row r="1155">
      <c r="M1155" s="44"/>
      <c r="W1155" s="44"/>
    </row>
    <row r="1156">
      <c r="M1156" s="44"/>
      <c r="W1156" s="44"/>
    </row>
    <row r="1157">
      <c r="M1157" s="44"/>
      <c r="W1157" s="44"/>
    </row>
    <row r="1158">
      <c r="M1158" s="44"/>
      <c r="W1158" s="44"/>
    </row>
    <row r="1159">
      <c r="M1159" s="44"/>
      <c r="W1159" s="44"/>
    </row>
    <row r="1160">
      <c r="M1160" s="44"/>
      <c r="W1160" s="44"/>
    </row>
    <row r="1161">
      <c r="M1161" s="44"/>
      <c r="W1161" s="44"/>
    </row>
    <row r="1162">
      <c r="M1162" s="44"/>
      <c r="W1162" s="44"/>
    </row>
    <row r="1163">
      <c r="M1163" s="44"/>
      <c r="W1163" s="44"/>
    </row>
    <row r="1164">
      <c r="M1164" s="44"/>
      <c r="W1164" s="44"/>
    </row>
    <row r="1165">
      <c r="M1165" s="44"/>
      <c r="W1165" s="44"/>
    </row>
    <row r="1166">
      <c r="M1166" s="44"/>
      <c r="W1166" s="44"/>
    </row>
    <row r="1167">
      <c r="M1167" s="44"/>
      <c r="W1167" s="44"/>
    </row>
    <row r="1168">
      <c r="M1168" s="44"/>
      <c r="W1168" s="44"/>
    </row>
    <row r="1169">
      <c r="M1169" s="44"/>
      <c r="W1169" s="44"/>
    </row>
    <row r="1170">
      <c r="M1170" s="44"/>
      <c r="W1170" s="44"/>
    </row>
    <row r="1171">
      <c r="M1171" s="44"/>
      <c r="W1171" s="44"/>
    </row>
    <row r="1172">
      <c r="M1172" s="44"/>
      <c r="W1172" s="44"/>
    </row>
    <row r="1173">
      <c r="M1173" s="44"/>
      <c r="W1173" s="44"/>
    </row>
    <row r="1174">
      <c r="M1174" s="44"/>
      <c r="W1174" s="44"/>
    </row>
    <row r="1175">
      <c r="M1175" s="44"/>
      <c r="W1175" s="44"/>
    </row>
    <row r="1176">
      <c r="M1176" s="44"/>
      <c r="W1176" s="44"/>
    </row>
    <row r="1177">
      <c r="M1177" s="44"/>
      <c r="W1177" s="44"/>
    </row>
    <row r="1178">
      <c r="M1178" s="44"/>
      <c r="W1178" s="44"/>
    </row>
    <row r="1179">
      <c r="M1179" s="44"/>
      <c r="W1179" s="44"/>
    </row>
    <row r="1180">
      <c r="M1180" s="44"/>
      <c r="W1180" s="44"/>
    </row>
    <row r="1181">
      <c r="M1181" s="44"/>
      <c r="W1181" s="44"/>
    </row>
    <row r="1182">
      <c r="M1182" s="44"/>
      <c r="W1182" s="44"/>
    </row>
    <row r="1183">
      <c r="M1183" s="44"/>
      <c r="W1183" s="44"/>
    </row>
    <row r="1184">
      <c r="M1184" s="44"/>
      <c r="W1184" s="44"/>
    </row>
    <row r="1185">
      <c r="M1185" s="44"/>
      <c r="W1185" s="44"/>
    </row>
    <row r="1186">
      <c r="M1186" s="44"/>
      <c r="W1186" s="44"/>
    </row>
    <row r="1187">
      <c r="M1187" s="44"/>
      <c r="W1187" s="44"/>
    </row>
    <row r="1188">
      <c r="M1188" s="44"/>
      <c r="W1188" s="44"/>
    </row>
    <row r="1189">
      <c r="M1189" s="44"/>
      <c r="W1189" s="44"/>
    </row>
    <row r="1190">
      <c r="M1190" s="44"/>
      <c r="W1190" s="44"/>
    </row>
    <row r="1191">
      <c r="M1191" s="44"/>
      <c r="W1191" s="44"/>
    </row>
    <row r="1192">
      <c r="M1192" s="44"/>
      <c r="W1192" s="44"/>
    </row>
    <row r="1193">
      <c r="M1193" s="44"/>
      <c r="W1193" s="44"/>
    </row>
    <row r="1194">
      <c r="M1194" s="44"/>
      <c r="W1194" s="44"/>
    </row>
    <row r="1195">
      <c r="M1195" s="44"/>
      <c r="W1195" s="44"/>
    </row>
    <row r="1196">
      <c r="M1196" s="44"/>
      <c r="W1196" s="44"/>
    </row>
    <row r="1197">
      <c r="M1197" s="44"/>
      <c r="W1197" s="44"/>
    </row>
    <row r="1198">
      <c r="M1198" s="44"/>
      <c r="W1198" s="44"/>
    </row>
    <row r="1199">
      <c r="M1199" s="44"/>
      <c r="W1199" s="44"/>
    </row>
    <row r="1200">
      <c r="M1200" s="44"/>
      <c r="W1200" s="44"/>
    </row>
    <row r="1201">
      <c r="M1201" s="44"/>
      <c r="W1201" s="44"/>
    </row>
    <row r="1202">
      <c r="M1202" s="44"/>
      <c r="W1202" s="44"/>
    </row>
    <row r="1203">
      <c r="M1203" s="44"/>
      <c r="W1203" s="44"/>
    </row>
    <row r="1204">
      <c r="M1204" s="44"/>
      <c r="W1204" s="44"/>
    </row>
    <row r="1205">
      <c r="M1205" s="44"/>
      <c r="W1205" s="44"/>
    </row>
    <row r="1206">
      <c r="M1206" s="44"/>
      <c r="W1206" s="44"/>
    </row>
    <row r="1207">
      <c r="M1207" s="44"/>
      <c r="W1207" s="44"/>
    </row>
    <row r="1208">
      <c r="M1208" s="44"/>
      <c r="W1208" s="44"/>
    </row>
    <row r="1209">
      <c r="M1209" s="44"/>
      <c r="W1209" s="44"/>
    </row>
    <row r="1210">
      <c r="M1210" s="44"/>
      <c r="W1210" s="44"/>
    </row>
    <row r="1211">
      <c r="M1211" s="44"/>
      <c r="W1211" s="44"/>
    </row>
    <row r="1212">
      <c r="M1212" s="44"/>
      <c r="W1212" s="44"/>
    </row>
    <row r="1213">
      <c r="M1213" s="44"/>
      <c r="W1213" s="44"/>
    </row>
    <row r="1214">
      <c r="M1214" s="44"/>
      <c r="W1214" s="44"/>
    </row>
    <row r="1215">
      <c r="M1215" s="44"/>
      <c r="W1215" s="44"/>
    </row>
    <row r="1216">
      <c r="M1216" s="44"/>
      <c r="W1216" s="44"/>
    </row>
    <row r="1217">
      <c r="M1217" s="44"/>
      <c r="W1217" s="44"/>
    </row>
    <row r="1218">
      <c r="M1218" s="44"/>
      <c r="W1218" s="44"/>
    </row>
    <row r="1219">
      <c r="M1219" s="44"/>
      <c r="W1219" s="44"/>
    </row>
    <row r="1220">
      <c r="M1220" s="44"/>
      <c r="W1220" s="44"/>
    </row>
    <row r="1221">
      <c r="M1221" s="44"/>
      <c r="W1221" s="44"/>
    </row>
    <row r="1222">
      <c r="M1222" s="44"/>
      <c r="W1222" s="44"/>
    </row>
    <row r="1223">
      <c r="M1223" s="44"/>
      <c r="W1223" s="44"/>
    </row>
    <row r="1224">
      <c r="M1224" s="44"/>
      <c r="W1224" s="44"/>
    </row>
    <row r="1225">
      <c r="M1225" s="44"/>
      <c r="W1225" s="44"/>
    </row>
    <row r="1226">
      <c r="M1226" s="44"/>
      <c r="W1226" s="44"/>
    </row>
    <row r="1227">
      <c r="M1227" s="44"/>
      <c r="W1227" s="44"/>
    </row>
    <row r="1228">
      <c r="M1228" s="44"/>
      <c r="W1228" s="44"/>
    </row>
    <row r="1229">
      <c r="M1229" s="44"/>
      <c r="W1229" s="44"/>
    </row>
    <row r="1230">
      <c r="M1230" s="44"/>
      <c r="W1230" s="44"/>
    </row>
    <row r="1231">
      <c r="M1231" s="44"/>
      <c r="W1231" s="44"/>
    </row>
    <row r="1232">
      <c r="M1232" s="44"/>
      <c r="W1232" s="44"/>
    </row>
    <row r="1233">
      <c r="M1233" s="44"/>
      <c r="W1233" s="44"/>
    </row>
    <row r="1234">
      <c r="M1234" s="44"/>
      <c r="W1234" s="44"/>
    </row>
    <row r="1235">
      <c r="M1235" s="44"/>
      <c r="W1235" s="44"/>
    </row>
    <row r="1236">
      <c r="M1236" s="44"/>
      <c r="W1236" s="44"/>
    </row>
    <row r="1237">
      <c r="M1237" s="44"/>
      <c r="W1237" s="44"/>
    </row>
    <row r="1238">
      <c r="M1238" s="44"/>
      <c r="W1238" s="44"/>
    </row>
    <row r="1239">
      <c r="M1239" s="44"/>
      <c r="W1239" s="44"/>
    </row>
    <row r="1240">
      <c r="M1240" s="44"/>
      <c r="W1240" s="44"/>
    </row>
    <row r="1241">
      <c r="M1241" s="44"/>
      <c r="W1241" s="44"/>
    </row>
    <row r="1242">
      <c r="M1242" s="44"/>
      <c r="W1242" s="44"/>
    </row>
    <row r="1243">
      <c r="M1243" s="44"/>
      <c r="W1243" s="44"/>
    </row>
    <row r="1244">
      <c r="M1244" s="44"/>
      <c r="W1244" s="44"/>
    </row>
    <row r="1245">
      <c r="M1245" s="44"/>
      <c r="W1245" s="44"/>
    </row>
    <row r="1246">
      <c r="M1246" s="44"/>
      <c r="W1246" s="44"/>
    </row>
    <row r="1247">
      <c r="M1247" s="44"/>
      <c r="W1247" s="44"/>
    </row>
    <row r="1248">
      <c r="M1248" s="44"/>
      <c r="W1248" s="44"/>
    </row>
    <row r="1249">
      <c r="M1249" s="44"/>
      <c r="W1249" s="44"/>
    </row>
    <row r="1250">
      <c r="M1250" s="44"/>
      <c r="W1250" s="44"/>
    </row>
    <row r="1251">
      <c r="M1251" s="44"/>
      <c r="W1251" s="44"/>
    </row>
    <row r="1252">
      <c r="M1252" s="44"/>
      <c r="W1252" s="44"/>
    </row>
    <row r="1253">
      <c r="M1253" s="44"/>
      <c r="W1253" s="44"/>
    </row>
    <row r="1254">
      <c r="M1254" s="44"/>
      <c r="W1254" s="44"/>
    </row>
    <row r="1255">
      <c r="M1255" s="44"/>
      <c r="W1255" s="44"/>
    </row>
    <row r="1256">
      <c r="M1256" s="44"/>
      <c r="W1256" s="44"/>
    </row>
    <row r="1257">
      <c r="M1257" s="44"/>
      <c r="W1257" s="44"/>
    </row>
    <row r="1258">
      <c r="M1258" s="44"/>
      <c r="W1258" s="44"/>
    </row>
    <row r="1259">
      <c r="M1259" s="44"/>
      <c r="W1259" s="44"/>
    </row>
    <row r="1260">
      <c r="M1260" s="44"/>
      <c r="W1260" s="44"/>
    </row>
    <row r="1261">
      <c r="M1261" s="44"/>
      <c r="W1261" s="44"/>
    </row>
    <row r="1262">
      <c r="M1262" s="44"/>
      <c r="W1262" s="44"/>
    </row>
    <row r="1263">
      <c r="M1263" s="44"/>
      <c r="W1263" s="44"/>
    </row>
    <row r="1264">
      <c r="M1264" s="44"/>
      <c r="W1264" s="44"/>
    </row>
    <row r="1265">
      <c r="M1265" s="44"/>
      <c r="W1265" s="44"/>
    </row>
    <row r="1266">
      <c r="M1266" s="44"/>
      <c r="W1266" s="44"/>
    </row>
    <row r="1267">
      <c r="M1267" s="44"/>
      <c r="W1267" s="44"/>
    </row>
    <row r="1268">
      <c r="M1268" s="44"/>
      <c r="W1268" s="44"/>
    </row>
    <row r="1269">
      <c r="M1269" s="44"/>
      <c r="W1269" s="44"/>
    </row>
    <row r="1270">
      <c r="M1270" s="44"/>
      <c r="W1270" s="44"/>
    </row>
    <row r="1271">
      <c r="M1271" s="44"/>
      <c r="W1271" s="44"/>
    </row>
    <row r="1272">
      <c r="M1272" s="44"/>
      <c r="W1272" s="44"/>
    </row>
    <row r="1273">
      <c r="M1273" s="44"/>
      <c r="W1273" s="44"/>
    </row>
    <row r="1274">
      <c r="M1274" s="44"/>
      <c r="W1274" s="44"/>
    </row>
    <row r="1275">
      <c r="M1275" s="44"/>
      <c r="W1275" s="44"/>
    </row>
    <row r="1276">
      <c r="M1276" s="44"/>
      <c r="W1276" s="44"/>
    </row>
    <row r="1277">
      <c r="M1277" s="44"/>
      <c r="W1277" s="44"/>
    </row>
    <row r="1278">
      <c r="M1278" s="44"/>
      <c r="W1278" s="44"/>
    </row>
    <row r="1279">
      <c r="M1279" s="44"/>
      <c r="W1279" s="44"/>
    </row>
    <row r="1280">
      <c r="M1280" s="44"/>
      <c r="W1280" s="44"/>
    </row>
    <row r="1281">
      <c r="M1281" s="44"/>
      <c r="W1281" s="44"/>
    </row>
    <row r="1282">
      <c r="M1282" s="44"/>
      <c r="W1282" s="44"/>
    </row>
    <row r="1283">
      <c r="M1283" s="44"/>
      <c r="W1283" s="44"/>
    </row>
    <row r="1284">
      <c r="M1284" s="44"/>
      <c r="W1284" s="44"/>
    </row>
    <row r="1285">
      <c r="M1285" s="44"/>
      <c r="W1285" s="44"/>
    </row>
    <row r="1286">
      <c r="M1286" s="44"/>
      <c r="W1286" s="44"/>
    </row>
    <row r="1287">
      <c r="M1287" s="44"/>
      <c r="W1287" s="44"/>
    </row>
    <row r="1288">
      <c r="M1288" s="44"/>
      <c r="W1288" s="44"/>
    </row>
    <row r="1289">
      <c r="M1289" s="44"/>
      <c r="W1289" s="44"/>
    </row>
    <row r="1290">
      <c r="M1290" s="44"/>
      <c r="W1290" s="44"/>
    </row>
    <row r="1291">
      <c r="M1291" s="44"/>
      <c r="W1291" s="44"/>
    </row>
    <row r="1292">
      <c r="M1292" s="44"/>
      <c r="W1292" s="44"/>
    </row>
    <row r="1293">
      <c r="M1293" s="44"/>
      <c r="W1293" s="44"/>
    </row>
    <row r="1294">
      <c r="M1294" s="44"/>
      <c r="W1294" s="44"/>
    </row>
    <row r="1295">
      <c r="M1295" s="44"/>
      <c r="W1295" s="44"/>
    </row>
    <row r="1296">
      <c r="M1296" s="44"/>
      <c r="W1296" s="44"/>
    </row>
    <row r="1297">
      <c r="M1297" s="44"/>
      <c r="W1297" s="44"/>
    </row>
    <row r="1298">
      <c r="M1298" s="44"/>
      <c r="W1298" s="44"/>
    </row>
    <row r="1299">
      <c r="M1299" s="44"/>
      <c r="W1299" s="44"/>
    </row>
    <row r="1300">
      <c r="M1300" s="44"/>
      <c r="W1300" s="44"/>
    </row>
    <row r="1301">
      <c r="M1301" s="44"/>
      <c r="W1301" s="44"/>
    </row>
    <row r="1302">
      <c r="M1302" s="44"/>
      <c r="W1302" s="44"/>
    </row>
    <row r="1303">
      <c r="M1303" s="44"/>
      <c r="W1303" s="44"/>
    </row>
    <row r="1304">
      <c r="M1304" s="44"/>
      <c r="W1304" s="44"/>
    </row>
    <row r="1305">
      <c r="M1305" s="44"/>
      <c r="W1305" s="44"/>
    </row>
    <row r="1306">
      <c r="M1306" s="44"/>
      <c r="W1306" s="44"/>
    </row>
    <row r="1307">
      <c r="M1307" s="44"/>
      <c r="W1307" s="44"/>
    </row>
    <row r="1308">
      <c r="M1308" s="44"/>
      <c r="W1308" s="44"/>
    </row>
    <row r="1309">
      <c r="M1309" s="44"/>
      <c r="W1309" s="44"/>
    </row>
    <row r="1310">
      <c r="M1310" s="44"/>
      <c r="W1310" s="44"/>
    </row>
    <row r="1311">
      <c r="M1311" s="44"/>
      <c r="W1311" s="44"/>
    </row>
    <row r="1312">
      <c r="M1312" s="44"/>
      <c r="W1312" s="44"/>
    </row>
    <row r="1313">
      <c r="M1313" s="44"/>
      <c r="W1313" s="44"/>
    </row>
    <row r="1314">
      <c r="M1314" s="44"/>
      <c r="W1314" s="44"/>
    </row>
    <row r="1315">
      <c r="M1315" s="44"/>
      <c r="W1315" s="44"/>
    </row>
    <row r="1316">
      <c r="M1316" s="44"/>
      <c r="W1316" s="44"/>
    </row>
    <row r="1317">
      <c r="M1317" s="44"/>
      <c r="W1317" s="44"/>
    </row>
    <row r="1318">
      <c r="M1318" s="44"/>
      <c r="W1318" s="44"/>
    </row>
    <row r="1319">
      <c r="M1319" s="44"/>
      <c r="W1319" s="44"/>
    </row>
    <row r="1320">
      <c r="M1320" s="44"/>
      <c r="W1320" s="44"/>
    </row>
    <row r="1321">
      <c r="M1321" s="44"/>
      <c r="W1321" s="44"/>
    </row>
    <row r="1322">
      <c r="M1322" s="44"/>
      <c r="W1322" s="44"/>
    </row>
    <row r="1323">
      <c r="M1323" s="44"/>
      <c r="W1323" s="44"/>
    </row>
    <row r="1324">
      <c r="M1324" s="44"/>
      <c r="W1324" s="44"/>
    </row>
    <row r="1325">
      <c r="M1325" s="44"/>
      <c r="W1325" s="44"/>
    </row>
    <row r="1326">
      <c r="M1326" s="44"/>
      <c r="W1326" s="44"/>
    </row>
    <row r="1327">
      <c r="M1327" s="44"/>
      <c r="W1327" s="44"/>
    </row>
    <row r="1328">
      <c r="M1328" s="44"/>
      <c r="W1328" s="44"/>
    </row>
    <row r="1329">
      <c r="M1329" s="44"/>
      <c r="W1329" s="44"/>
    </row>
    <row r="1330">
      <c r="M1330" s="44"/>
      <c r="W1330" s="44"/>
    </row>
    <row r="1331">
      <c r="M1331" s="44"/>
      <c r="W1331" s="44"/>
    </row>
    <row r="1332">
      <c r="M1332" s="44"/>
      <c r="W1332" s="44"/>
    </row>
    <row r="1333">
      <c r="M1333" s="44"/>
      <c r="W1333" s="44"/>
    </row>
    <row r="1334">
      <c r="M1334" s="44"/>
      <c r="W1334" s="44"/>
    </row>
    <row r="1335">
      <c r="M1335" s="44"/>
      <c r="W1335" s="44"/>
    </row>
    <row r="1336">
      <c r="M1336" s="44"/>
      <c r="W1336" s="44"/>
    </row>
    <row r="1337">
      <c r="M1337" s="44"/>
      <c r="W1337" s="44"/>
    </row>
    <row r="1338">
      <c r="M1338" s="44"/>
      <c r="W1338" s="44"/>
    </row>
    <row r="1339">
      <c r="M1339" s="44"/>
      <c r="W1339" s="44"/>
    </row>
    <row r="1340">
      <c r="M1340" s="44"/>
      <c r="W1340" s="44"/>
    </row>
    <row r="1341">
      <c r="M1341" s="44"/>
      <c r="W1341" s="44"/>
    </row>
    <row r="1342">
      <c r="M1342" s="44"/>
      <c r="W1342" s="44"/>
    </row>
    <row r="1343">
      <c r="M1343" s="44"/>
      <c r="W1343" s="44"/>
    </row>
    <row r="1344">
      <c r="M1344" s="44"/>
      <c r="W1344" s="44"/>
    </row>
    <row r="1345">
      <c r="M1345" s="44"/>
      <c r="W1345" s="44"/>
    </row>
    <row r="1346">
      <c r="M1346" s="44"/>
      <c r="W1346" s="44"/>
    </row>
    <row r="1347">
      <c r="M1347" s="44"/>
      <c r="W1347" s="44"/>
    </row>
    <row r="1348">
      <c r="M1348" s="44"/>
      <c r="W1348" s="44"/>
    </row>
    <row r="1349">
      <c r="M1349" s="44"/>
      <c r="W1349" s="44"/>
    </row>
    <row r="1350">
      <c r="M1350" s="44"/>
      <c r="W1350" s="44"/>
    </row>
    <row r="1351">
      <c r="M1351" s="44"/>
      <c r="W1351" s="44"/>
    </row>
    <row r="1352">
      <c r="M1352" s="44"/>
      <c r="W1352" s="44"/>
    </row>
    <row r="1353">
      <c r="M1353" s="44"/>
      <c r="W1353" s="44"/>
    </row>
    <row r="1354">
      <c r="M1354" s="44"/>
      <c r="W1354" s="44"/>
    </row>
    <row r="1355">
      <c r="M1355" s="44"/>
      <c r="W1355" s="44"/>
    </row>
    <row r="1356">
      <c r="M1356" s="44"/>
      <c r="W1356" s="44"/>
    </row>
    <row r="1357">
      <c r="M1357" s="44"/>
      <c r="W1357" s="44"/>
    </row>
    <row r="1358">
      <c r="M1358" s="44"/>
      <c r="W1358" s="44"/>
    </row>
    <row r="1359">
      <c r="M1359" s="44"/>
      <c r="W1359" s="44"/>
    </row>
    <row r="1360">
      <c r="M1360" s="44"/>
      <c r="W1360" s="44"/>
    </row>
    <row r="1361">
      <c r="M1361" s="44"/>
      <c r="W1361" s="44"/>
    </row>
    <row r="1362">
      <c r="M1362" s="44"/>
      <c r="W1362" s="44"/>
    </row>
    <row r="1363">
      <c r="M1363" s="44"/>
      <c r="W1363" s="44"/>
    </row>
    <row r="1364">
      <c r="M1364" s="44"/>
      <c r="W1364" s="44"/>
    </row>
    <row r="1365">
      <c r="M1365" s="44"/>
      <c r="W1365" s="44"/>
    </row>
    <row r="1366">
      <c r="M1366" s="44"/>
      <c r="W1366" s="44"/>
    </row>
    <row r="1367">
      <c r="M1367" s="44"/>
      <c r="W1367" s="44"/>
    </row>
    <row r="1368">
      <c r="M1368" s="44"/>
      <c r="W1368" s="44"/>
    </row>
    <row r="1369">
      <c r="M1369" s="44"/>
      <c r="W1369" s="44"/>
    </row>
    <row r="1370">
      <c r="M1370" s="44"/>
      <c r="W1370" s="44"/>
    </row>
    <row r="1371">
      <c r="M1371" s="44"/>
      <c r="W1371" s="44"/>
    </row>
    <row r="1372">
      <c r="M1372" s="44"/>
      <c r="W1372" s="44"/>
    </row>
    <row r="1373">
      <c r="M1373" s="44"/>
      <c r="W1373" s="44"/>
    </row>
    <row r="1374">
      <c r="M1374" s="44"/>
      <c r="W1374" s="44"/>
    </row>
    <row r="1375">
      <c r="M1375" s="44"/>
      <c r="W1375" s="44"/>
    </row>
    <row r="1376">
      <c r="M1376" s="44"/>
      <c r="W1376" s="44"/>
    </row>
    <row r="1377">
      <c r="M1377" s="44"/>
      <c r="W1377" s="44"/>
    </row>
    <row r="1378">
      <c r="M1378" s="44"/>
      <c r="W1378" s="44"/>
    </row>
    <row r="1379">
      <c r="M1379" s="44"/>
      <c r="W1379" s="44"/>
    </row>
    <row r="1380">
      <c r="M1380" s="44"/>
      <c r="W1380" s="44"/>
    </row>
    <row r="1381">
      <c r="M1381" s="44"/>
      <c r="W1381" s="44"/>
    </row>
    <row r="1382">
      <c r="M1382" s="44"/>
      <c r="W1382" s="44"/>
    </row>
    <row r="1383">
      <c r="M1383" s="44"/>
      <c r="W1383" s="44"/>
    </row>
    <row r="1384">
      <c r="M1384" s="44"/>
      <c r="W1384" s="44"/>
    </row>
    <row r="1385">
      <c r="M1385" s="44"/>
      <c r="W1385" s="44"/>
    </row>
    <row r="1386">
      <c r="M1386" s="44"/>
      <c r="W1386" s="44"/>
    </row>
    <row r="1387">
      <c r="M1387" s="44"/>
      <c r="W1387" s="44"/>
    </row>
    <row r="1388">
      <c r="M1388" s="44"/>
      <c r="W1388" s="44"/>
    </row>
    <row r="1389">
      <c r="M1389" s="44"/>
      <c r="W1389" s="44"/>
    </row>
    <row r="1390">
      <c r="M1390" s="44"/>
      <c r="W1390" s="44"/>
    </row>
    <row r="1391">
      <c r="M1391" s="44"/>
      <c r="W1391" s="44"/>
    </row>
    <row r="1392">
      <c r="M1392" s="44"/>
      <c r="W1392" s="44"/>
    </row>
    <row r="1393">
      <c r="M1393" s="44"/>
      <c r="W1393" s="44"/>
    </row>
    <row r="1394">
      <c r="M1394" s="44"/>
      <c r="W1394" s="44"/>
    </row>
    <row r="1395">
      <c r="M1395" s="44"/>
      <c r="W1395" s="44"/>
    </row>
    <row r="1396">
      <c r="M1396" s="44"/>
      <c r="W1396" s="44"/>
    </row>
    <row r="1397">
      <c r="M1397" s="44"/>
      <c r="W1397" s="44"/>
    </row>
    <row r="1398">
      <c r="M1398" s="44"/>
      <c r="W1398" s="44"/>
    </row>
    <row r="1399">
      <c r="M1399" s="44"/>
      <c r="W1399" s="44"/>
    </row>
    <row r="1400">
      <c r="M1400" s="44"/>
      <c r="W1400" s="44"/>
    </row>
    <row r="1401">
      <c r="M1401" s="44"/>
      <c r="W1401" s="44"/>
    </row>
    <row r="1402">
      <c r="M1402" s="44"/>
      <c r="W1402" s="44"/>
    </row>
    <row r="1403">
      <c r="M1403" s="44"/>
      <c r="W1403" s="44"/>
    </row>
    <row r="1404">
      <c r="M1404" s="44"/>
      <c r="W1404" s="44"/>
    </row>
    <row r="1405">
      <c r="M1405" s="44"/>
      <c r="W1405" s="44"/>
    </row>
    <row r="1406">
      <c r="M1406" s="44"/>
      <c r="W1406" s="44"/>
    </row>
    <row r="1407">
      <c r="M1407" s="44"/>
      <c r="W1407" s="44"/>
    </row>
    <row r="1408">
      <c r="M1408" s="44"/>
      <c r="W1408" s="44"/>
    </row>
    <row r="1409">
      <c r="M1409" s="44"/>
      <c r="W1409" s="44"/>
    </row>
    <row r="1410">
      <c r="M1410" s="44"/>
      <c r="W1410" s="44"/>
    </row>
    <row r="1411">
      <c r="M1411" s="44"/>
      <c r="W1411" s="44"/>
    </row>
    <row r="1412">
      <c r="M1412" s="44"/>
      <c r="W1412" s="44"/>
    </row>
    <row r="1413">
      <c r="M1413" s="44"/>
      <c r="W1413" s="44"/>
    </row>
    <row r="1414">
      <c r="M1414" s="44"/>
      <c r="W1414" s="44"/>
    </row>
    <row r="1415">
      <c r="M1415" s="44"/>
      <c r="W1415" s="44"/>
    </row>
    <row r="1416">
      <c r="M1416" s="44"/>
      <c r="W1416" s="44"/>
    </row>
    <row r="1417">
      <c r="M1417" s="44"/>
      <c r="W1417" s="44"/>
    </row>
    <row r="1418">
      <c r="M1418" s="44"/>
      <c r="W1418" s="44"/>
    </row>
    <row r="1419">
      <c r="M1419" s="44"/>
      <c r="W1419" s="44"/>
    </row>
    <row r="1420">
      <c r="M1420" s="44"/>
      <c r="W1420" s="44"/>
    </row>
    <row r="1421">
      <c r="M1421" s="44"/>
      <c r="W1421" s="44"/>
    </row>
    <row r="1422">
      <c r="M1422" s="44"/>
      <c r="W1422" s="44"/>
    </row>
    <row r="1423">
      <c r="M1423" s="44"/>
      <c r="W1423" s="44"/>
    </row>
    <row r="1424">
      <c r="M1424" s="44"/>
      <c r="W1424" s="44"/>
    </row>
    <row r="1425">
      <c r="M1425" s="44"/>
      <c r="W1425" s="44"/>
    </row>
    <row r="1426">
      <c r="M1426" s="44"/>
      <c r="W1426" s="44"/>
    </row>
    <row r="1427">
      <c r="M1427" s="44"/>
      <c r="W1427" s="44"/>
    </row>
    <row r="1428">
      <c r="M1428" s="44"/>
      <c r="W1428" s="44"/>
    </row>
    <row r="1429">
      <c r="M1429" s="44"/>
      <c r="W1429" s="44"/>
    </row>
    <row r="1430">
      <c r="M1430" s="44"/>
      <c r="W1430" s="44"/>
    </row>
    <row r="1431">
      <c r="M1431" s="44"/>
      <c r="W1431" s="44"/>
    </row>
    <row r="1432">
      <c r="M1432" s="44"/>
      <c r="W1432" s="44"/>
    </row>
    <row r="1433">
      <c r="M1433" s="44"/>
      <c r="W1433" s="44"/>
    </row>
    <row r="1434">
      <c r="M1434" s="44"/>
      <c r="W1434" s="44"/>
    </row>
    <row r="1435">
      <c r="M1435" s="44"/>
      <c r="W1435" s="44"/>
    </row>
    <row r="1436">
      <c r="M1436" s="44"/>
      <c r="W1436" s="44"/>
    </row>
    <row r="1437">
      <c r="M1437" s="44"/>
      <c r="W1437" s="44"/>
    </row>
    <row r="1438">
      <c r="M1438" s="44"/>
      <c r="W1438" s="44"/>
    </row>
    <row r="1439">
      <c r="M1439" s="44"/>
      <c r="W1439" s="44"/>
    </row>
    <row r="1440">
      <c r="M1440" s="44"/>
      <c r="W1440" s="44"/>
    </row>
    <row r="1441">
      <c r="M1441" s="44"/>
      <c r="W1441" s="44"/>
    </row>
    <row r="1442">
      <c r="M1442" s="44"/>
      <c r="W1442" s="44"/>
    </row>
    <row r="1443">
      <c r="M1443" s="44"/>
      <c r="W1443" s="44"/>
    </row>
    <row r="1444">
      <c r="M1444" s="44"/>
      <c r="W1444" s="44"/>
    </row>
    <row r="1445">
      <c r="M1445" s="44"/>
      <c r="W1445" s="44"/>
    </row>
    <row r="1446">
      <c r="M1446" s="44"/>
      <c r="W1446" s="44"/>
    </row>
    <row r="1447">
      <c r="M1447" s="44"/>
      <c r="W1447" s="44"/>
    </row>
    <row r="1448">
      <c r="M1448" s="44"/>
      <c r="W1448" s="44"/>
    </row>
    <row r="1449">
      <c r="M1449" s="44"/>
      <c r="W1449" s="44"/>
    </row>
    <row r="1450">
      <c r="M1450" s="44"/>
      <c r="W1450" s="44"/>
    </row>
    <row r="1451">
      <c r="M1451" s="44"/>
      <c r="W1451" s="44"/>
    </row>
    <row r="1452">
      <c r="M1452" s="44"/>
      <c r="W1452" s="44"/>
    </row>
    <row r="1453">
      <c r="M1453" s="44"/>
      <c r="W1453" s="44"/>
    </row>
    <row r="1454">
      <c r="M1454" s="44"/>
      <c r="W1454" s="44"/>
    </row>
    <row r="1455">
      <c r="M1455" s="44"/>
      <c r="W1455" s="44"/>
    </row>
    <row r="1456">
      <c r="M1456" s="44"/>
      <c r="W1456" s="44"/>
    </row>
    <row r="1457">
      <c r="M1457" s="44"/>
      <c r="W1457" s="44"/>
    </row>
    <row r="1458">
      <c r="M1458" s="44"/>
      <c r="W1458" s="44"/>
    </row>
    <row r="1459">
      <c r="M1459" s="44"/>
      <c r="W1459" s="44"/>
    </row>
    <row r="1460">
      <c r="M1460" s="44"/>
      <c r="W1460" s="44"/>
    </row>
    <row r="1461">
      <c r="M1461" s="44"/>
      <c r="W1461" s="44"/>
    </row>
    <row r="1462">
      <c r="M1462" s="44"/>
      <c r="W1462" s="44"/>
    </row>
    <row r="1463">
      <c r="M1463" s="44"/>
      <c r="W1463" s="44"/>
    </row>
    <row r="1464">
      <c r="M1464" s="44"/>
      <c r="W1464" s="44"/>
    </row>
    <row r="1465">
      <c r="M1465" s="44"/>
      <c r="W1465" s="44"/>
    </row>
    <row r="1466">
      <c r="M1466" s="44"/>
      <c r="W1466" s="44"/>
    </row>
    <row r="1467">
      <c r="M1467" s="44"/>
      <c r="W1467" s="44"/>
    </row>
    <row r="1468">
      <c r="M1468" s="44"/>
      <c r="W1468" s="44"/>
    </row>
    <row r="1469">
      <c r="M1469" s="44"/>
      <c r="W1469" s="44"/>
    </row>
    <row r="1470">
      <c r="M1470" s="44"/>
      <c r="W1470" s="44"/>
    </row>
    <row r="1471">
      <c r="M1471" s="44"/>
      <c r="W1471" s="44"/>
    </row>
    <row r="1472">
      <c r="M1472" s="44"/>
      <c r="W1472" s="44"/>
    </row>
    <row r="1473">
      <c r="M1473" s="44"/>
      <c r="W1473" s="44"/>
    </row>
    <row r="1474">
      <c r="M1474" s="44"/>
      <c r="W1474" s="44"/>
    </row>
    <row r="1475">
      <c r="M1475" s="44"/>
      <c r="W1475" s="44"/>
    </row>
    <row r="1476">
      <c r="M1476" s="44"/>
      <c r="W1476" s="44"/>
    </row>
    <row r="1477">
      <c r="M1477" s="44"/>
      <c r="W1477" s="44"/>
    </row>
    <row r="1478">
      <c r="M1478" s="44"/>
      <c r="W1478" s="44"/>
    </row>
    <row r="1479">
      <c r="M1479" s="44"/>
      <c r="W1479" s="44"/>
    </row>
    <row r="1480">
      <c r="M1480" s="44"/>
      <c r="W1480" s="44"/>
    </row>
    <row r="1481">
      <c r="M1481" s="44"/>
      <c r="W1481" s="44"/>
    </row>
    <row r="1482">
      <c r="M1482" s="44"/>
      <c r="W1482" s="44"/>
    </row>
    <row r="1483">
      <c r="M1483" s="44"/>
      <c r="W1483" s="44"/>
    </row>
    <row r="1484">
      <c r="M1484" s="44"/>
      <c r="W1484" s="44"/>
    </row>
    <row r="1485">
      <c r="M1485" s="44"/>
      <c r="W1485" s="44"/>
    </row>
    <row r="1486">
      <c r="M1486" s="44"/>
      <c r="W1486" s="44"/>
    </row>
    <row r="1487">
      <c r="M1487" s="44"/>
      <c r="W1487" s="44"/>
    </row>
    <row r="1488">
      <c r="M1488" s="44"/>
      <c r="W1488" s="44"/>
    </row>
    <row r="1489">
      <c r="M1489" s="44"/>
      <c r="W1489" s="44"/>
    </row>
    <row r="1490">
      <c r="M1490" s="44"/>
      <c r="W1490" s="44"/>
    </row>
    <row r="1491">
      <c r="M1491" s="44"/>
      <c r="W1491" s="44"/>
    </row>
    <row r="1492">
      <c r="M1492" s="44"/>
      <c r="W1492" s="44"/>
    </row>
    <row r="1493">
      <c r="M1493" s="44"/>
      <c r="W1493" s="44"/>
    </row>
    <row r="1494">
      <c r="M1494" s="44"/>
      <c r="W1494" s="44"/>
    </row>
    <row r="1495">
      <c r="M1495" s="44"/>
      <c r="W1495" s="44"/>
    </row>
    <row r="1496">
      <c r="M1496" s="44"/>
      <c r="W1496" s="44"/>
    </row>
    <row r="1497">
      <c r="M1497" s="44"/>
      <c r="W1497" s="44"/>
    </row>
    <row r="1498">
      <c r="M1498" s="44"/>
      <c r="W1498" s="44"/>
    </row>
    <row r="1499">
      <c r="M1499" s="44"/>
      <c r="W1499" s="44"/>
    </row>
    <row r="1500">
      <c r="M1500" s="44"/>
      <c r="W1500" s="44"/>
    </row>
    <row r="1501">
      <c r="M1501" s="44"/>
      <c r="W1501" s="44"/>
    </row>
    <row r="1502">
      <c r="M1502" s="44"/>
      <c r="W1502" s="44"/>
    </row>
    <row r="1503">
      <c r="M1503" s="44"/>
      <c r="W1503" s="44"/>
    </row>
    <row r="1504">
      <c r="M1504" s="44"/>
      <c r="W1504" s="44"/>
    </row>
    <row r="1505">
      <c r="M1505" s="44"/>
      <c r="W1505" s="44"/>
    </row>
    <row r="1506">
      <c r="M1506" s="44"/>
      <c r="W1506" s="44"/>
    </row>
    <row r="1507">
      <c r="M1507" s="44"/>
      <c r="W1507" s="44"/>
    </row>
    <row r="1508">
      <c r="M1508" s="44"/>
      <c r="W1508" s="44"/>
    </row>
    <row r="1509">
      <c r="M1509" s="44"/>
      <c r="W1509" s="44"/>
    </row>
    <row r="1510">
      <c r="M1510" s="44"/>
      <c r="W1510" s="44"/>
    </row>
    <row r="1511">
      <c r="M1511" s="44"/>
      <c r="W1511" s="44"/>
    </row>
    <row r="1512">
      <c r="M1512" s="44"/>
      <c r="W1512" s="44"/>
    </row>
    <row r="1513">
      <c r="M1513" s="44"/>
      <c r="W1513" s="44"/>
    </row>
    <row r="1514">
      <c r="M1514" s="44"/>
      <c r="W1514" s="44"/>
    </row>
    <row r="1515">
      <c r="M1515" s="44"/>
      <c r="W1515" s="44"/>
    </row>
    <row r="1516">
      <c r="M1516" s="44"/>
      <c r="W1516" s="44"/>
    </row>
    <row r="1517">
      <c r="M1517" s="44"/>
      <c r="W1517" s="44"/>
    </row>
    <row r="1518">
      <c r="M1518" s="44"/>
      <c r="W1518" s="44"/>
    </row>
    <row r="1519">
      <c r="M1519" s="44"/>
      <c r="W1519" s="44"/>
    </row>
    <row r="1520">
      <c r="M1520" s="44"/>
      <c r="W1520" s="44"/>
    </row>
    <row r="1521">
      <c r="M1521" s="44"/>
      <c r="W1521" s="44"/>
    </row>
    <row r="1522">
      <c r="M1522" s="44"/>
      <c r="W1522" s="44"/>
    </row>
    <row r="1523">
      <c r="M1523" s="44"/>
      <c r="W1523" s="44"/>
    </row>
    <row r="1524">
      <c r="M1524" s="44"/>
      <c r="W1524" s="44"/>
    </row>
    <row r="1525">
      <c r="M1525" s="44"/>
      <c r="W1525" s="44"/>
    </row>
    <row r="1526">
      <c r="M1526" s="44"/>
      <c r="W1526" s="44"/>
    </row>
    <row r="1527">
      <c r="M1527" s="44"/>
      <c r="W1527" s="44"/>
    </row>
    <row r="1528">
      <c r="M1528" s="44"/>
      <c r="W1528" s="44"/>
    </row>
    <row r="1529">
      <c r="M1529" s="44"/>
      <c r="W1529" s="44"/>
    </row>
    <row r="1530">
      <c r="M1530" s="44"/>
      <c r="W1530" s="44"/>
    </row>
    <row r="1531">
      <c r="M1531" s="44"/>
      <c r="W1531" s="44"/>
    </row>
    <row r="1532">
      <c r="M1532" s="44"/>
      <c r="W1532" s="44"/>
    </row>
    <row r="1533">
      <c r="M1533" s="44"/>
      <c r="W1533" s="44"/>
    </row>
    <row r="1534">
      <c r="M1534" s="44"/>
      <c r="W1534" s="44"/>
    </row>
    <row r="1535">
      <c r="M1535" s="44"/>
      <c r="W1535" s="44"/>
    </row>
    <row r="1536">
      <c r="M1536" s="44"/>
      <c r="W1536" s="44"/>
    </row>
    <row r="1537">
      <c r="M1537" s="44"/>
      <c r="W1537" s="44"/>
    </row>
    <row r="1538">
      <c r="M1538" s="44"/>
      <c r="W1538" s="44"/>
    </row>
    <row r="1539">
      <c r="M1539" s="44"/>
      <c r="W1539" s="44"/>
    </row>
    <row r="1540">
      <c r="M1540" s="44"/>
      <c r="W1540" s="44"/>
    </row>
    <row r="1541">
      <c r="M1541" s="44"/>
      <c r="W1541" s="44"/>
    </row>
    <row r="1542">
      <c r="M1542" s="44"/>
      <c r="W1542" s="44"/>
    </row>
    <row r="1543">
      <c r="M1543" s="44"/>
      <c r="W1543" s="44"/>
    </row>
    <row r="1544">
      <c r="M1544" s="44"/>
      <c r="W1544" s="44"/>
    </row>
    <row r="1545">
      <c r="M1545" s="44"/>
      <c r="W1545" s="44"/>
    </row>
    <row r="1546">
      <c r="M1546" s="44"/>
      <c r="W1546" s="44"/>
    </row>
    <row r="1547">
      <c r="M1547" s="44"/>
      <c r="W1547" s="44"/>
    </row>
    <row r="1548">
      <c r="M1548" s="44"/>
      <c r="W1548" s="44"/>
    </row>
    <row r="1549">
      <c r="M1549" s="44"/>
      <c r="W1549" s="44"/>
    </row>
    <row r="1550">
      <c r="M1550" s="44"/>
      <c r="W1550" s="44"/>
    </row>
    <row r="1551">
      <c r="M1551" s="44"/>
      <c r="W1551" s="44"/>
    </row>
    <row r="1552">
      <c r="M1552" s="44"/>
      <c r="W1552" s="44"/>
    </row>
    <row r="1553">
      <c r="M1553" s="44"/>
      <c r="W1553" s="44"/>
    </row>
    <row r="1554">
      <c r="M1554" s="44"/>
      <c r="W1554" s="44"/>
    </row>
    <row r="1555">
      <c r="M1555" s="44"/>
      <c r="W1555" s="44"/>
    </row>
    <row r="1556">
      <c r="M1556" s="44"/>
      <c r="W1556" s="44"/>
    </row>
    <row r="1557">
      <c r="M1557" s="44"/>
      <c r="W1557" s="44"/>
    </row>
    <row r="1558">
      <c r="M1558" s="44"/>
      <c r="W1558" s="44"/>
    </row>
    <row r="1559">
      <c r="M1559" s="44"/>
      <c r="W1559" s="44"/>
    </row>
    <row r="1560">
      <c r="M1560" s="44"/>
      <c r="W1560" s="44"/>
    </row>
    <row r="1561">
      <c r="M1561" s="44"/>
      <c r="W1561" s="44"/>
    </row>
    <row r="1562">
      <c r="M1562" s="44"/>
      <c r="W1562" s="44"/>
    </row>
    <row r="1563">
      <c r="M1563" s="44"/>
      <c r="W1563" s="44"/>
    </row>
    <row r="1564">
      <c r="M1564" s="44"/>
      <c r="W1564" s="44"/>
    </row>
    <row r="1565">
      <c r="M1565" s="44"/>
      <c r="W1565" s="44"/>
    </row>
    <row r="1566">
      <c r="M1566" s="44"/>
      <c r="W1566" s="44"/>
    </row>
    <row r="1567">
      <c r="M1567" s="44"/>
      <c r="W1567" s="44"/>
    </row>
    <row r="1568">
      <c r="M1568" s="44"/>
      <c r="W1568" s="44"/>
    </row>
    <row r="1569">
      <c r="M1569" s="44"/>
      <c r="W1569" s="44"/>
    </row>
    <row r="1570">
      <c r="M1570" s="44"/>
      <c r="W1570" s="44"/>
    </row>
    <row r="1571">
      <c r="M1571" s="44"/>
      <c r="W1571" s="44"/>
    </row>
    <row r="1572">
      <c r="M1572" s="44"/>
      <c r="W1572" s="44"/>
    </row>
    <row r="1573">
      <c r="M1573" s="44"/>
      <c r="W1573" s="44"/>
    </row>
    <row r="1574">
      <c r="M1574" s="44"/>
      <c r="W1574" s="44"/>
    </row>
    <row r="1575">
      <c r="M1575" s="44"/>
      <c r="W1575" s="44"/>
    </row>
    <row r="1576">
      <c r="M1576" s="44"/>
      <c r="W1576" s="44"/>
    </row>
    <row r="1577">
      <c r="M1577" s="44"/>
      <c r="W1577" s="44"/>
    </row>
    <row r="1578">
      <c r="M1578" s="44"/>
      <c r="W1578" s="44"/>
    </row>
    <row r="1579">
      <c r="M1579" s="44"/>
      <c r="W1579" s="44"/>
    </row>
    <row r="1580">
      <c r="M1580" s="44"/>
      <c r="W1580" s="44"/>
    </row>
    <row r="1581">
      <c r="M1581" s="44"/>
      <c r="W1581" s="44"/>
    </row>
    <row r="1582">
      <c r="M1582" s="44"/>
      <c r="W1582" s="44"/>
    </row>
    <row r="1583">
      <c r="M1583" s="44"/>
      <c r="W1583" s="44"/>
    </row>
    <row r="1584">
      <c r="M1584" s="44"/>
      <c r="W1584" s="44"/>
    </row>
    <row r="1585">
      <c r="M1585" s="44"/>
      <c r="W1585" s="44"/>
    </row>
    <row r="1586">
      <c r="M1586" s="44"/>
      <c r="W1586" s="44"/>
    </row>
    <row r="1587">
      <c r="M1587" s="44"/>
      <c r="W1587" s="44"/>
    </row>
    <row r="1588">
      <c r="M1588" s="44"/>
      <c r="W1588" s="44"/>
    </row>
    <row r="1589">
      <c r="M1589" s="44"/>
      <c r="W1589" s="44"/>
    </row>
    <row r="1590">
      <c r="M1590" s="44"/>
      <c r="W1590" s="44"/>
    </row>
    <row r="1591">
      <c r="M1591" s="44"/>
      <c r="W1591" s="44"/>
    </row>
    <row r="1592">
      <c r="M1592" s="44"/>
      <c r="W1592" s="44"/>
    </row>
    <row r="1593">
      <c r="M1593" s="44"/>
      <c r="W1593" s="44"/>
    </row>
    <row r="1594">
      <c r="M1594" s="44"/>
      <c r="W1594" s="44"/>
    </row>
    <row r="1595">
      <c r="M1595" s="44"/>
      <c r="W1595" s="44"/>
    </row>
    <row r="1596">
      <c r="M1596" s="44"/>
      <c r="W1596" s="44"/>
    </row>
    <row r="1597">
      <c r="M1597" s="44"/>
      <c r="W1597" s="44"/>
    </row>
    <row r="1598">
      <c r="M1598" s="44"/>
      <c r="W1598" s="44"/>
    </row>
    <row r="1599">
      <c r="M1599" s="44"/>
      <c r="W1599" s="44"/>
    </row>
    <row r="1600">
      <c r="M1600" s="44"/>
      <c r="W1600" s="44"/>
    </row>
    <row r="1601">
      <c r="M1601" s="44"/>
      <c r="W1601" s="44"/>
    </row>
    <row r="1602">
      <c r="M1602" s="44"/>
      <c r="W1602" s="44"/>
    </row>
    <row r="1603">
      <c r="M1603" s="44"/>
      <c r="W1603" s="44"/>
    </row>
    <row r="1604">
      <c r="M1604" s="44"/>
      <c r="W1604" s="44"/>
    </row>
    <row r="1605">
      <c r="M1605" s="44"/>
      <c r="W1605" s="44"/>
    </row>
    <row r="1606">
      <c r="M1606" s="44"/>
      <c r="W1606" s="44"/>
    </row>
    <row r="1607">
      <c r="M1607" s="44"/>
      <c r="W1607" s="44"/>
    </row>
    <row r="1608">
      <c r="M1608" s="44"/>
      <c r="W1608" s="44"/>
    </row>
    <row r="1609">
      <c r="M1609" s="44"/>
      <c r="W1609" s="44"/>
    </row>
    <row r="1610">
      <c r="M1610" s="44"/>
      <c r="W1610" s="44"/>
    </row>
    <row r="1611">
      <c r="M1611" s="44"/>
      <c r="W1611" s="44"/>
    </row>
    <row r="1612">
      <c r="M1612" s="44"/>
      <c r="W1612" s="44"/>
    </row>
    <row r="1613">
      <c r="M1613" s="44"/>
      <c r="W1613" s="44"/>
    </row>
    <row r="1614">
      <c r="M1614" s="44"/>
      <c r="W1614" s="44"/>
    </row>
    <row r="1615">
      <c r="M1615" s="44"/>
      <c r="W1615" s="44"/>
    </row>
    <row r="1616">
      <c r="M1616" s="44"/>
      <c r="W1616" s="44"/>
    </row>
    <row r="1617">
      <c r="M1617" s="44"/>
      <c r="W1617" s="44"/>
    </row>
    <row r="1618">
      <c r="M1618" s="44"/>
      <c r="W1618" s="44"/>
    </row>
    <row r="1619">
      <c r="M1619" s="44"/>
      <c r="W1619" s="44"/>
    </row>
    <row r="1620">
      <c r="M1620" s="44"/>
      <c r="W1620" s="44"/>
    </row>
    <row r="1621">
      <c r="M1621" s="44"/>
      <c r="W1621" s="44"/>
    </row>
    <row r="1622">
      <c r="M1622" s="44"/>
      <c r="W1622" s="44"/>
    </row>
    <row r="1623">
      <c r="M1623" s="44"/>
      <c r="W1623" s="44"/>
    </row>
    <row r="1624">
      <c r="M1624" s="44"/>
      <c r="W1624" s="44"/>
    </row>
    <row r="1625">
      <c r="M1625" s="44"/>
      <c r="W1625" s="44"/>
    </row>
    <row r="1626">
      <c r="M1626" s="44"/>
      <c r="W1626" s="44"/>
    </row>
    <row r="1627">
      <c r="M1627" s="44"/>
      <c r="W1627" s="44"/>
    </row>
    <row r="1628">
      <c r="M1628" s="44"/>
      <c r="W1628" s="44"/>
    </row>
    <row r="1629">
      <c r="M1629" s="44"/>
      <c r="W1629" s="44"/>
    </row>
    <row r="1630">
      <c r="M1630" s="44"/>
      <c r="W1630" s="44"/>
    </row>
    <row r="1631">
      <c r="M1631" s="44"/>
      <c r="W1631" s="44"/>
    </row>
    <row r="1632">
      <c r="M1632" s="44"/>
      <c r="W1632" s="44"/>
    </row>
    <row r="1633">
      <c r="M1633" s="44"/>
      <c r="W1633" s="44"/>
    </row>
    <row r="1634">
      <c r="M1634" s="44"/>
      <c r="W1634" s="44"/>
    </row>
    <row r="1635">
      <c r="M1635" s="44"/>
      <c r="W1635" s="44"/>
    </row>
    <row r="1636">
      <c r="M1636" s="44"/>
      <c r="W1636" s="44"/>
    </row>
    <row r="1637">
      <c r="M1637" s="44"/>
      <c r="W1637" s="44"/>
    </row>
    <row r="1638">
      <c r="M1638" s="44"/>
      <c r="W1638" s="44"/>
    </row>
    <row r="1639">
      <c r="M1639" s="44"/>
      <c r="W1639" s="44"/>
    </row>
    <row r="1640">
      <c r="M1640" s="44"/>
      <c r="W1640" s="44"/>
    </row>
    <row r="1641">
      <c r="M1641" s="44"/>
      <c r="W1641" s="44"/>
    </row>
    <row r="1642">
      <c r="M1642" s="44"/>
      <c r="W1642" s="44"/>
    </row>
    <row r="1643">
      <c r="M1643" s="44"/>
      <c r="W1643" s="44"/>
    </row>
    <row r="1644">
      <c r="M1644" s="44"/>
      <c r="W1644" s="44"/>
    </row>
    <row r="1645">
      <c r="M1645" s="44"/>
      <c r="W1645" s="44"/>
    </row>
    <row r="1646">
      <c r="M1646" s="44"/>
      <c r="W1646" s="44"/>
    </row>
    <row r="1647">
      <c r="M1647" s="44"/>
      <c r="W1647" s="44"/>
    </row>
    <row r="1648">
      <c r="M1648" s="44"/>
      <c r="W1648" s="44"/>
    </row>
    <row r="1649">
      <c r="M1649" s="44"/>
      <c r="W1649" s="44"/>
    </row>
    <row r="1650">
      <c r="M1650" s="44"/>
      <c r="W1650" s="44"/>
    </row>
    <row r="1651">
      <c r="M1651" s="44"/>
      <c r="W1651" s="44"/>
    </row>
    <row r="1652">
      <c r="M1652" s="44"/>
      <c r="W1652" s="44"/>
    </row>
    <row r="1653">
      <c r="M1653" s="44"/>
      <c r="W1653" s="44"/>
    </row>
    <row r="1654">
      <c r="M1654" s="44"/>
      <c r="W1654" s="44"/>
    </row>
    <row r="1655">
      <c r="M1655" s="44"/>
      <c r="W1655" s="44"/>
    </row>
    <row r="1656">
      <c r="M1656" s="44"/>
      <c r="W1656" s="44"/>
    </row>
    <row r="1657">
      <c r="M1657" s="44"/>
      <c r="W1657" s="44"/>
    </row>
    <row r="1658">
      <c r="M1658" s="44"/>
      <c r="W1658" s="44"/>
    </row>
    <row r="1659">
      <c r="M1659" s="44"/>
      <c r="W1659" s="44"/>
    </row>
    <row r="1660">
      <c r="M1660" s="44"/>
      <c r="W1660" s="44"/>
    </row>
    <row r="1661">
      <c r="M1661" s="44"/>
      <c r="W1661" s="44"/>
    </row>
    <row r="1662">
      <c r="M1662" s="44"/>
      <c r="W1662" s="44"/>
    </row>
    <row r="1663">
      <c r="M1663" s="44"/>
      <c r="W1663" s="44"/>
    </row>
    <row r="1664">
      <c r="M1664" s="44"/>
      <c r="W1664" s="44"/>
    </row>
    <row r="1665">
      <c r="M1665" s="44"/>
      <c r="W1665" s="44"/>
    </row>
    <row r="1666">
      <c r="M1666" s="44"/>
      <c r="W1666" s="44"/>
    </row>
    <row r="1667">
      <c r="M1667" s="44"/>
      <c r="W1667" s="44"/>
    </row>
    <row r="1668">
      <c r="M1668" s="44"/>
      <c r="W1668" s="44"/>
    </row>
    <row r="1669">
      <c r="M1669" s="44"/>
      <c r="W1669" s="44"/>
    </row>
    <row r="1670">
      <c r="M1670" s="44"/>
      <c r="W1670" s="44"/>
    </row>
    <row r="1671">
      <c r="M1671" s="44"/>
      <c r="W1671" s="44"/>
    </row>
    <row r="1672">
      <c r="M1672" s="44"/>
      <c r="W1672" s="44"/>
    </row>
    <row r="1673">
      <c r="M1673" s="44"/>
      <c r="W1673" s="44"/>
    </row>
    <row r="1674">
      <c r="M1674" s="44"/>
      <c r="W1674" s="44"/>
    </row>
    <row r="1675">
      <c r="M1675" s="44"/>
      <c r="W1675" s="44"/>
    </row>
    <row r="1676">
      <c r="M1676" s="44"/>
      <c r="W1676" s="44"/>
    </row>
    <row r="1677">
      <c r="M1677" s="44"/>
      <c r="W1677" s="44"/>
    </row>
    <row r="1678">
      <c r="M1678" s="44"/>
      <c r="W1678" s="44"/>
    </row>
    <row r="1679">
      <c r="M1679" s="44"/>
      <c r="W1679" s="44"/>
    </row>
    <row r="1680">
      <c r="M1680" s="44"/>
      <c r="W1680" s="44"/>
    </row>
    <row r="1681">
      <c r="M1681" s="44"/>
      <c r="W1681" s="44"/>
    </row>
    <row r="1682">
      <c r="M1682" s="44"/>
      <c r="W1682" s="44"/>
    </row>
    <row r="1683">
      <c r="M1683" s="44"/>
      <c r="W1683" s="44"/>
    </row>
    <row r="1684">
      <c r="M1684" s="44"/>
      <c r="W1684" s="44"/>
    </row>
    <row r="1685">
      <c r="M1685" s="44"/>
      <c r="W1685" s="44"/>
    </row>
    <row r="1686">
      <c r="M1686" s="44"/>
      <c r="W1686" s="44"/>
    </row>
    <row r="1687">
      <c r="M1687" s="44"/>
      <c r="W1687" s="44"/>
    </row>
    <row r="1688">
      <c r="M1688" s="44"/>
      <c r="W1688" s="44"/>
    </row>
    <row r="1689">
      <c r="M1689" s="44"/>
      <c r="W1689" s="44"/>
    </row>
    <row r="1690">
      <c r="M1690" s="44"/>
      <c r="W1690" s="44"/>
    </row>
    <row r="1691">
      <c r="M1691" s="44"/>
      <c r="W1691" s="44"/>
    </row>
    <row r="1692">
      <c r="M1692" s="44"/>
      <c r="W1692" s="44"/>
    </row>
    <row r="1693">
      <c r="M1693" s="44"/>
      <c r="W1693" s="44"/>
    </row>
    <row r="1694">
      <c r="M1694" s="44"/>
      <c r="W1694" s="44"/>
    </row>
    <row r="1695">
      <c r="M1695" s="44"/>
      <c r="W1695" s="44"/>
    </row>
    <row r="1696">
      <c r="M1696" s="44"/>
      <c r="W1696" s="44"/>
    </row>
    <row r="1697">
      <c r="M1697" s="44"/>
      <c r="W1697" s="44"/>
    </row>
    <row r="1698">
      <c r="M1698" s="44"/>
      <c r="W1698" s="44"/>
    </row>
    <row r="1699">
      <c r="M1699" s="44"/>
      <c r="W1699" s="44"/>
    </row>
    <row r="1700">
      <c r="M1700" s="44"/>
      <c r="W1700" s="44"/>
    </row>
    <row r="1701">
      <c r="M1701" s="44"/>
      <c r="W1701" s="44"/>
    </row>
    <row r="1702">
      <c r="M1702" s="44"/>
      <c r="W1702" s="44"/>
    </row>
    <row r="1703">
      <c r="M1703" s="44"/>
      <c r="W1703" s="44"/>
    </row>
    <row r="1704">
      <c r="M1704" s="44"/>
      <c r="W1704" s="44"/>
    </row>
    <row r="1705">
      <c r="M1705" s="44"/>
      <c r="W1705" s="44"/>
    </row>
    <row r="1706">
      <c r="M1706" s="44"/>
      <c r="W1706" s="44"/>
    </row>
    <row r="1707">
      <c r="M1707" s="44"/>
      <c r="W1707" s="44"/>
    </row>
    <row r="1708">
      <c r="M1708" s="44"/>
      <c r="W1708" s="44"/>
    </row>
    <row r="1709">
      <c r="M1709" s="44"/>
      <c r="W1709" s="44"/>
    </row>
    <row r="1710">
      <c r="M1710" s="44"/>
      <c r="W1710" s="44"/>
    </row>
    <row r="1711">
      <c r="M1711" s="44"/>
      <c r="W1711" s="44"/>
    </row>
    <row r="1712">
      <c r="M1712" s="44"/>
      <c r="W1712" s="44"/>
    </row>
    <row r="1713">
      <c r="M1713" s="44"/>
      <c r="W1713" s="44"/>
    </row>
    <row r="1714">
      <c r="M1714" s="44"/>
      <c r="W1714" s="44"/>
    </row>
    <row r="1715">
      <c r="M1715" s="44"/>
      <c r="W1715" s="44"/>
    </row>
    <row r="1716">
      <c r="M1716" s="44"/>
      <c r="W1716" s="44"/>
    </row>
    <row r="1717">
      <c r="M1717" s="44"/>
      <c r="W1717" s="44"/>
    </row>
    <row r="1718">
      <c r="M1718" s="44"/>
      <c r="W1718" s="44"/>
    </row>
    <row r="1719">
      <c r="M1719" s="44"/>
      <c r="W1719" s="44"/>
    </row>
    <row r="1720">
      <c r="M1720" s="44"/>
      <c r="W1720" s="44"/>
    </row>
    <row r="1721">
      <c r="M1721" s="44"/>
      <c r="W1721" s="44"/>
    </row>
    <row r="1722">
      <c r="M1722" s="44"/>
      <c r="W1722" s="44"/>
    </row>
    <row r="1723">
      <c r="M1723" s="44"/>
      <c r="W1723" s="44"/>
    </row>
    <row r="1724">
      <c r="M1724" s="44"/>
      <c r="W1724" s="44"/>
    </row>
    <row r="1725">
      <c r="M1725" s="44"/>
      <c r="W1725" s="44"/>
    </row>
    <row r="1726">
      <c r="M1726" s="44"/>
      <c r="W1726" s="44"/>
    </row>
    <row r="1727">
      <c r="M1727" s="44"/>
      <c r="W1727" s="44"/>
    </row>
    <row r="1728">
      <c r="M1728" s="44"/>
      <c r="W1728" s="44"/>
    </row>
    <row r="1729">
      <c r="M1729" s="44"/>
      <c r="W1729" s="44"/>
    </row>
    <row r="1730">
      <c r="M1730" s="44"/>
      <c r="W1730" s="44"/>
    </row>
    <row r="1731">
      <c r="M1731" s="44"/>
      <c r="W1731" s="44"/>
    </row>
    <row r="1732">
      <c r="M1732" s="44"/>
      <c r="W1732" s="44"/>
    </row>
    <row r="1733">
      <c r="M1733" s="44"/>
      <c r="W1733" s="44"/>
    </row>
    <row r="1734">
      <c r="M1734" s="44"/>
      <c r="W1734" s="44"/>
    </row>
    <row r="1735">
      <c r="M1735" s="44"/>
      <c r="W1735" s="44"/>
    </row>
    <row r="1736">
      <c r="M1736" s="44"/>
      <c r="W1736" s="44"/>
    </row>
    <row r="1737">
      <c r="M1737" s="44"/>
      <c r="W1737" s="44"/>
    </row>
    <row r="1738">
      <c r="M1738" s="44"/>
      <c r="W1738" s="44"/>
    </row>
    <row r="1739">
      <c r="M1739" s="44"/>
      <c r="W1739" s="44"/>
    </row>
    <row r="1740">
      <c r="M1740" s="44"/>
      <c r="W1740" s="44"/>
    </row>
    <row r="1741">
      <c r="M1741" s="44"/>
      <c r="W1741" s="44"/>
    </row>
    <row r="1742">
      <c r="M1742" s="44"/>
      <c r="W1742" s="44"/>
    </row>
    <row r="1743">
      <c r="M1743" s="44"/>
      <c r="W1743" s="44"/>
    </row>
    <row r="1744">
      <c r="M1744" s="44"/>
      <c r="W1744" s="44"/>
    </row>
    <row r="1745">
      <c r="M1745" s="44"/>
      <c r="W1745" s="44"/>
    </row>
    <row r="1746">
      <c r="M1746" s="44"/>
      <c r="W1746" s="44"/>
    </row>
    <row r="1747">
      <c r="M1747" s="44"/>
      <c r="W1747" s="44"/>
    </row>
    <row r="1748">
      <c r="M1748" s="44"/>
      <c r="W1748" s="44"/>
    </row>
    <row r="1749">
      <c r="M1749" s="44"/>
      <c r="W1749" s="44"/>
    </row>
    <row r="1750">
      <c r="M1750" s="44"/>
      <c r="W1750" s="44"/>
    </row>
    <row r="1751">
      <c r="M1751" s="44"/>
      <c r="W1751" s="44"/>
    </row>
    <row r="1752">
      <c r="M1752" s="44"/>
      <c r="W1752" s="44"/>
    </row>
    <row r="1753">
      <c r="M1753" s="44"/>
      <c r="W1753" s="44"/>
    </row>
    <row r="1754">
      <c r="M1754" s="44"/>
      <c r="W1754" s="44"/>
    </row>
    <row r="1755">
      <c r="M1755" s="44"/>
      <c r="W1755" s="44"/>
    </row>
    <row r="1756">
      <c r="M1756" s="44"/>
      <c r="W1756" s="44"/>
    </row>
    <row r="1757">
      <c r="M1757" s="44"/>
      <c r="W1757" s="44"/>
    </row>
    <row r="1758">
      <c r="M1758" s="44"/>
      <c r="W1758" s="44"/>
    </row>
    <row r="1759">
      <c r="M1759" s="44"/>
      <c r="W1759" s="44"/>
    </row>
    <row r="1760">
      <c r="M1760" s="44"/>
      <c r="W1760" s="44"/>
    </row>
    <row r="1761">
      <c r="M1761" s="44"/>
      <c r="W1761" s="44"/>
    </row>
    <row r="1762">
      <c r="M1762" s="44"/>
      <c r="W1762" s="44"/>
    </row>
    <row r="1763">
      <c r="M1763" s="44"/>
      <c r="W1763" s="44"/>
    </row>
    <row r="1764">
      <c r="M1764" s="44"/>
      <c r="W1764" s="44"/>
    </row>
    <row r="1765">
      <c r="M1765" s="44"/>
      <c r="W1765" s="44"/>
    </row>
    <row r="1766">
      <c r="M1766" s="44"/>
      <c r="W1766" s="44"/>
    </row>
    <row r="1767">
      <c r="M1767" s="44"/>
      <c r="W1767" s="44"/>
    </row>
    <row r="1768">
      <c r="M1768" s="44"/>
      <c r="W1768" s="44"/>
    </row>
    <row r="1769">
      <c r="M1769" s="44"/>
      <c r="W1769" s="44"/>
    </row>
    <row r="1770">
      <c r="M1770" s="44"/>
      <c r="W1770" s="44"/>
    </row>
    <row r="1771">
      <c r="M1771" s="44"/>
      <c r="W1771" s="44"/>
    </row>
    <row r="1772">
      <c r="M1772" s="44"/>
      <c r="W1772" s="44"/>
    </row>
    <row r="1773">
      <c r="M1773" s="44"/>
      <c r="W1773" s="44"/>
    </row>
    <row r="1774">
      <c r="M1774" s="44"/>
      <c r="W1774" s="44"/>
    </row>
    <row r="1775">
      <c r="M1775" s="44"/>
      <c r="W1775" s="44"/>
    </row>
    <row r="1776">
      <c r="M1776" s="44"/>
      <c r="W1776" s="44"/>
    </row>
    <row r="1777">
      <c r="M1777" s="44"/>
      <c r="W1777" s="44"/>
    </row>
    <row r="1778">
      <c r="M1778" s="44"/>
      <c r="W1778" s="44"/>
    </row>
    <row r="1779">
      <c r="M1779" s="44"/>
      <c r="W1779" s="44"/>
    </row>
    <row r="1780">
      <c r="M1780" s="44"/>
      <c r="W1780" s="44"/>
    </row>
    <row r="1781">
      <c r="M1781" s="44"/>
      <c r="W1781" s="44"/>
    </row>
    <row r="1782">
      <c r="M1782" s="44"/>
      <c r="W1782" s="44"/>
    </row>
    <row r="1783">
      <c r="M1783" s="44"/>
      <c r="W1783" s="44"/>
    </row>
    <row r="1784">
      <c r="M1784" s="44"/>
      <c r="W1784" s="44"/>
    </row>
    <row r="1785">
      <c r="M1785" s="44"/>
      <c r="W1785" s="44"/>
    </row>
    <row r="1786">
      <c r="M1786" s="44"/>
      <c r="W1786" s="44"/>
    </row>
    <row r="1787">
      <c r="M1787" s="44"/>
      <c r="W1787" s="44"/>
    </row>
    <row r="1788">
      <c r="M1788" s="44"/>
      <c r="W1788" s="44"/>
    </row>
    <row r="1789">
      <c r="M1789" s="44"/>
      <c r="W1789" s="44"/>
    </row>
    <row r="1790">
      <c r="M1790" s="44"/>
      <c r="W1790" s="44"/>
    </row>
    <row r="1791">
      <c r="M1791" s="44"/>
      <c r="W1791" s="44"/>
    </row>
    <row r="1792">
      <c r="M1792" s="44"/>
      <c r="W1792" s="44"/>
    </row>
    <row r="1793">
      <c r="M1793" s="44"/>
      <c r="W1793" s="44"/>
    </row>
    <row r="1794">
      <c r="M1794" s="44"/>
      <c r="W1794" s="44"/>
    </row>
    <row r="1795">
      <c r="M1795" s="44"/>
      <c r="W1795" s="44"/>
    </row>
    <row r="1796">
      <c r="M1796" s="44"/>
      <c r="W1796" s="44"/>
    </row>
    <row r="1797">
      <c r="M1797" s="44"/>
      <c r="W1797" s="44"/>
    </row>
    <row r="1798">
      <c r="M1798" s="44"/>
      <c r="W1798" s="44"/>
    </row>
    <row r="1799">
      <c r="M1799" s="44"/>
      <c r="W1799" s="44"/>
    </row>
    <row r="1800">
      <c r="M1800" s="44"/>
      <c r="W1800" s="44"/>
    </row>
    <row r="1801">
      <c r="M1801" s="44"/>
      <c r="W1801" s="44"/>
    </row>
    <row r="1802">
      <c r="M1802" s="44"/>
      <c r="W1802" s="44"/>
    </row>
    <row r="1803">
      <c r="M1803" s="44"/>
      <c r="W1803" s="44"/>
    </row>
    <row r="1804">
      <c r="M1804" s="44"/>
      <c r="W1804" s="44"/>
    </row>
    <row r="1805">
      <c r="M1805" s="44"/>
      <c r="W1805" s="44"/>
    </row>
    <row r="1806">
      <c r="M1806" s="44"/>
      <c r="W1806" s="44"/>
    </row>
    <row r="1807">
      <c r="M1807" s="44"/>
      <c r="W1807" s="44"/>
    </row>
    <row r="1808">
      <c r="M1808" s="44"/>
      <c r="W1808" s="44"/>
    </row>
    <row r="1809">
      <c r="M1809" s="44"/>
      <c r="W1809" s="44"/>
    </row>
    <row r="1810">
      <c r="M1810" s="44"/>
      <c r="W1810" s="44"/>
    </row>
    <row r="1811">
      <c r="M1811" s="44"/>
      <c r="W1811" s="44"/>
    </row>
    <row r="1812">
      <c r="M1812" s="44"/>
      <c r="W1812" s="44"/>
    </row>
    <row r="1813">
      <c r="M1813" s="44"/>
      <c r="W1813" s="44"/>
    </row>
    <row r="1814">
      <c r="M1814" s="44"/>
      <c r="W1814" s="44"/>
    </row>
    <row r="1815">
      <c r="M1815" s="44"/>
      <c r="W1815" s="44"/>
    </row>
    <row r="1816">
      <c r="M1816" s="44"/>
      <c r="W1816" s="44"/>
    </row>
    <row r="1817">
      <c r="M1817" s="44"/>
      <c r="W1817" s="44"/>
    </row>
    <row r="1818">
      <c r="M1818" s="44"/>
      <c r="W1818" s="44"/>
    </row>
    <row r="1819">
      <c r="M1819" s="44"/>
      <c r="W1819" s="44"/>
    </row>
    <row r="1820">
      <c r="M1820" s="44"/>
      <c r="W1820" s="44"/>
    </row>
    <row r="1821">
      <c r="M1821" s="44"/>
      <c r="W1821" s="44"/>
    </row>
    <row r="1822">
      <c r="M1822" s="44"/>
      <c r="W1822" s="44"/>
    </row>
    <row r="1823">
      <c r="M1823" s="44"/>
      <c r="W1823" s="44"/>
    </row>
    <row r="1824">
      <c r="M1824" s="44"/>
      <c r="W1824" s="44"/>
    </row>
    <row r="1825">
      <c r="M1825" s="44"/>
      <c r="W1825" s="44"/>
    </row>
    <row r="1826">
      <c r="M1826" s="44"/>
      <c r="W1826" s="44"/>
    </row>
    <row r="1827">
      <c r="M1827" s="44"/>
      <c r="W1827" s="44"/>
    </row>
    <row r="1828">
      <c r="M1828" s="44"/>
      <c r="W1828" s="44"/>
    </row>
    <row r="1829">
      <c r="M1829" s="44"/>
      <c r="W1829" s="44"/>
    </row>
    <row r="1830">
      <c r="M1830" s="44"/>
      <c r="W1830" s="44"/>
    </row>
    <row r="1831">
      <c r="M1831" s="44"/>
      <c r="W1831" s="44"/>
    </row>
    <row r="1832">
      <c r="M1832" s="44"/>
      <c r="W1832" s="44"/>
    </row>
    <row r="1833">
      <c r="M1833" s="44"/>
      <c r="W1833" s="44"/>
    </row>
    <row r="1834">
      <c r="M1834" s="44"/>
      <c r="W1834" s="44"/>
    </row>
    <row r="1835">
      <c r="M1835" s="44"/>
      <c r="W1835" s="44"/>
    </row>
    <row r="1836">
      <c r="M1836" s="44"/>
      <c r="W1836" s="44"/>
    </row>
    <row r="1837">
      <c r="M1837" s="44"/>
      <c r="W1837" s="44"/>
    </row>
    <row r="1838">
      <c r="M1838" s="44"/>
      <c r="W1838" s="44"/>
    </row>
    <row r="1839">
      <c r="M1839" s="44"/>
      <c r="W1839" s="44"/>
    </row>
    <row r="1840">
      <c r="M1840" s="44"/>
      <c r="W1840" s="44"/>
    </row>
    <row r="1841">
      <c r="M1841" s="44"/>
      <c r="W1841" s="44"/>
    </row>
    <row r="1842">
      <c r="M1842" s="44"/>
      <c r="W1842" s="44"/>
    </row>
    <row r="1843">
      <c r="M1843" s="44"/>
      <c r="W1843" s="44"/>
    </row>
    <row r="1844">
      <c r="M1844" s="44"/>
      <c r="W1844" s="44"/>
    </row>
    <row r="1845">
      <c r="M1845" s="44"/>
      <c r="W1845" s="44"/>
    </row>
    <row r="1846">
      <c r="M1846" s="44"/>
      <c r="W1846" s="44"/>
    </row>
    <row r="1847">
      <c r="M1847" s="44"/>
      <c r="W1847" s="44"/>
    </row>
    <row r="1848">
      <c r="M1848" s="44"/>
      <c r="W1848" s="44"/>
    </row>
    <row r="1849">
      <c r="M1849" s="44"/>
      <c r="W1849" s="44"/>
    </row>
    <row r="1850">
      <c r="M1850" s="44"/>
      <c r="W1850" s="44"/>
    </row>
    <row r="1851">
      <c r="M1851" s="44"/>
      <c r="W1851" s="44"/>
    </row>
    <row r="1852">
      <c r="M1852" s="44"/>
      <c r="W1852" s="44"/>
    </row>
    <row r="1853">
      <c r="M1853" s="44"/>
      <c r="W1853" s="44"/>
    </row>
    <row r="1854">
      <c r="M1854" s="44"/>
      <c r="W1854" s="44"/>
    </row>
    <row r="1855">
      <c r="M1855" s="44"/>
      <c r="W1855" s="44"/>
    </row>
    <row r="1856">
      <c r="M1856" s="44"/>
      <c r="W1856" s="44"/>
    </row>
    <row r="1857">
      <c r="M1857" s="44"/>
      <c r="W1857" s="44"/>
    </row>
    <row r="1858">
      <c r="M1858" s="44"/>
      <c r="W1858" s="44"/>
    </row>
    <row r="1859">
      <c r="M1859" s="44"/>
      <c r="W1859" s="44"/>
    </row>
    <row r="1860">
      <c r="M1860" s="44"/>
      <c r="W1860" s="44"/>
    </row>
    <row r="1861">
      <c r="M1861" s="44"/>
      <c r="W1861" s="44"/>
    </row>
    <row r="1862">
      <c r="M1862" s="44"/>
      <c r="W1862" s="44"/>
    </row>
    <row r="1863">
      <c r="M1863" s="44"/>
      <c r="W1863" s="44"/>
    </row>
    <row r="1864">
      <c r="M1864" s="44"/>
      <c r="W1864" s="44"/>
    </row>
    <row r="1865">
      <c r="M1865" s="44"/>
      <c r="W1865" s="44"/>
    </row>
    <row r="1866">
      <c r="M1866" s="44"/>
      <c r="W1866" s="44"/>
    </row>
    <row r="1867">
      <c r="M1867" s="44"/>
      <c r="W1867" s="44"/>
    </row>
    <row r="1868">
      <c r="M1868" s="44"/>
      <c r="W1868" s="44"/>
    </row>
    <row r="1869">
      <c r="M1869" s="44"/>
      <c r="W1869" s="44"/>
    </row>
    <row r="1870">
      <c r="M1870" s="44"/>
      <c r="W1870" s="44"/>
    </row>
    <row r="1871">
      <c r="M1871" s="44"/>
      <c r="W1871" s="44"/>
    </row>
    <row r="1872">
      <c r="M1872" s="44"/>
      <c r="W1872" s="44"/>
    </row>
    <row r="1873">
      <c r="M1873" s="44"/>
      <c r="W1873" s="44"/>
    </row>
    <row r="1874">
      <c r="M1874" s="44"/>
      <c r="W1874" s="44"/>
    </row>
    <row r="1875">
      <c r="M1875" s="44"/>
      <c r="W1875" s="44"/>
    </row>
    <row r="1876">
      <c r="M1876" s="44"/>
      <c r="W1876" s="44"/>
    </row>
    <row r="1877">
      <c r="M1877" s="44"/>
      <c r="W1877" s="44"/>
    </row>
    <row r="1878">
      <c r="M1878" s="44"/>
      <c r="W1878" s="44"/>
    </row>
    <row r="1879">
      <c r="M1879" s="44"/>
      <c r="W1879" s="44"/>
    </row>
    <row r="1880">
      <c r="M1880" s="44"/>
      <c r="W1880" s="44"/>
    </row>
    <row r="1881">
      <c r="M1881" s="44"/>
      <c r="W1881" s="44"/>
    </row>
    <row r="1882">
      <c r="M1882" s="44"/>
      <c r="W1882" s="44"/>
    </row>
    <row r="1883">
      <c r="M1883" s="44"/>
      <c r="W1883" s="44"/>
    </row>
    <row r="1884">
      <c r="M1884" s="44"/>
      <c r="W1884" s="44"/>
    </row>
    <row r="1885">
      <c r="M1885" s="44"/>
      <c r="W1885" s="44"/>
    </row>
    <row r="1886">
      <c r="M1886" s="44"/>
      <c r="W1886" s="44"/>
    </row>
    <row r="1887">
      <c r="M1887" s="44"/>
      <c r="W1887" s="44"/>
    </row>
    <row r="1888">
      <c r="M1888" s="44"/>
      <c r="W1888" s="44"/>
    </row>
    <row r="1889">
      <c r="M1889" s="44"/>
      <c r="W1889" s="44"/>
    </row>
    <row r="1890">
      <c r="M1890" s="44"/>
      <c r="W1890" s="44"/>
    </row>
    <row r="1891">
      <c r="M1891" s="44"/>
      <c r="W1891" s="44"/>
    </row>
    <row r="1892">
      <c r="M1892" s="44"/>
      <c r="W1892" s="44"/>
    </row>
    <row r="1893">
      <c r="M1893" s="44"/>
      <c r="W1893" s="44"/>
    </row>
    <row r="1894">
      <c r="M1894" s="44"/>
      <c r="W1894" s="44"/>
    </row>
    <row r="1895">
      <c r="M1895" s="44"/>
      <c r="W1895" s="44"/>
    </row>
    <row r="1896">
      <c r="M1896" s="44"/>
      <c r="W1896" s="44"/>
    </row>
    <row r="1897">
      <c r="M1897" s="44"/>
      <c r="W1897" s="44"/>
    </row>
    <row r="1898">
      <c r="M1898" s="44"/>
      <c r="W1898" s="44"/>
    </row>
    <row r="1899">
      <c r="M1899" s="44"/>
      <c r="W1899" s="44"/>
    </row>
    <row r="1900">
      <c r="M1900" s="44"/>
      <c r="W1900" s="44"/>
    </row>
    <row r="1901">
      <c r="M1901" s="44"/>
      <c r="W1901" s="44"/>
    </row>
    <row r="1902">
      <c r="M1902" s="44"/>
      <c r="W1902" s="44"/>
    </row>
    <row r="1903">
      <c r="M1903" s="44"/>
      <c r="W1903" s="44"/>
    </row>
    <row r="1904">
      <c r="M1904" s="44"/>
      <c r="W1904" s="44"/>
    </row>
    <row r="1905">
      <c r="M1905" s="44"/>
      <c r="W1905" s="44"/>
    </row>
    <row r="1906">
      <c r="M1906" s="44"/>
      <c r="W1906" s="44"/>
    </row>
    <row r="1907">
      <c r="M1907" s="44"/>
      <c r="W1907" s="44"/>
    </row>
    <row r="1908">
      <c r="M1908" s="44"/>
      <c r="W1908" s="44"/>
    </row>
    <row r="1909">
      <c r="M1909" s="44"/>
      <c r="W1909" s="44"/>
    </row>
    <row r="1910">
      <c r="M1910" s="44"/>
      <c r="W1910" s="44"/>
    </row>
    <row r="1911">
      <c r="M1911" s="44"/>
      <c r="W1911" s="44"/>
    </row>
    <row r="1912">
      <c r="M1912" s="44"/>
      <c r="W1912" s="44"/>
    </row>
    <row r="1913">
      <c r="M1913" s="44"/>
      <c r="W1913" s="44"/>
    </row>
    <row r="1914">
      <c r="M1914" s="44"/>
      <c r="W1914" s="44"/>
    </row>
    <row r="1915">
      <c r="M1915" s="44"/>
      <c r="W1915" s="44"/>
    </row>
    <row r="1916">
      <c r="M1916" s="44"/>
      <c r="W1916" s="44"/>
    </row>
    <row r="1917">
      <c r="M1917" s="44"/>
      <c r="W1917" s="44"/>
    </row>
    <row r="1918">
      <c r="M1918" s="44"/>
      <c r="W1918" s="44"/>
    </row>
    <row r="1919">
      <c r="M1919" s="44"/>
      <c r="W1919" s="44"/>
    </row>
    <row r="1920">
      <c r="M1920" s="44"/>
      <c r="W1920" s="44"/>
    </row>
    <row r="1921">
      <c r="M1921" s="44"/>
      <c r="W1921" s="44"/>
    </row>
    <row r="1922">
      <c r="M1922" s="44"/>
      <c r="W1922" s="44"/>
    </row>
    <row r="1923">
      <c r="M1923" s="44"/>
      <c r="W1923" s="44"/>
    </row>
    <row r="1924">
      <c r="M1924" s="44"/>
      <c r="W1924" s="44"/>
    </row>
    <row r="1925">
      <c r="M1925" s="44"/>
      <c r="W1925" s="44"/>
    </row>
    <row r="1926">
      <c r="M1926" s="44"/>
      <c r="W1926" s="44"/>
    </row>
    <row r="1927">
      <c r="M1927" s="44"/>
      <c r="W1927" s="44"/>
    </row>
    <row r="1928">
      <c r="M1928" s="44"/>
      <c r="W1928" s="44"/>
    </row>
    <row r="1929">
      <c r="M1929" s="44"/>
      <c r="W1929" s="44"/>
    </row>
    <row r="1930">
      <c r="M1930" s="44"/>
      <c r="W1930" s="44"/>
    </row>
    <row r="1931">
      <c r="M1931" s="44"/>
      <c r="W1931" s="44"/>
    </row>
    <row r="1932">
      <c r="M1932" s="44"/>
      <c r="W1932" s="44"/>
    </row>
    <row r="1933">
      <c r="M1933" s="44"/>
      <c r="W1933" s="44"/>
    </row>
    <row r="1934">
      <c r="M1934" s="44"/>
      <c r="W1934" s="44"/>
    </row>
    <row r="1935">
      <c r="M1935" s="44"/>
      <c r="W1935" s="44"/>
    </row>
    <row r="1936">
      <c r="M1936" s="44"/>
      <c r="W1936" s="44"/>
    </row>
    <row r="1937">
      <c r="M1937" s="44"/>
      <c r="W1937" s="44"/>
    </row>
    <row r="1938">
      <c r="M1938" s="44"/>
      <c r="W1938" s="44"/>
    </row>
    <row r="1939">
      <c r="M1939" s="44"/>
      <c r="W1939" s="44"/>
    </row>
    <row r="1940">
      <c r="M1940" s="44"/>
      <c r="W1940" s="44"/>
    </row>
    <row r="1941">
      <c r="M1941" s="44"/>
      <c r="W1941" s="44"/>
    </row>
    <row r="1942">
      <c r="M1942" s="44"/>
      <c r="W1942" s="44"/>
    </row>
    <row r="1943">
      <c r="M1943" s="44"/>
      <c r="W1943" s="44"/>
    </row>
    <row r="1944">
      <c r="M1944" s="44"/>
      <c r="W1944" s="44"/>
    </row>
    <row r="1945">
      <c r="M1945" s="44"/>
      <c r="W1945" s="44"/>
    </row>
    <row r="1946">
      <c r="M1946" s="44"/>
      <c r="W1946" s="44"/>
    </row>
    <row r="1947">
      <c r="M1947" s="44"/>
      <c r="W1947" s="44"/>
    </row>
    <row r="1948">
      <c r="M1948" s="44"/>
      <c r="W1948" s="44"/>
    </row>
    <row r="1949">
      <c r="M1949" s="44"/>
      <c r="W1949" s="44"/>
    </row>
    <row r="1950">
      <c r="M1950" s="44"/>
      <c r="W1950" s="44"/>
    </row>
    <row r="1951">
      <c r="M1951" s="44"/>
      <c r="W1951" s="44"/>
    </row>
    <row r="1952">
      <c r="M1952" s="44"/>
      <c r="W1952" s="44"/>
    </row>
    <row r="1953">
      <c r="M1953" s="44"/>
      <c r="W1953" s="44"/>
    </row>
    <row r="1954">
      <c r="M1954" s="44"/>
      <c r="W1954" s="44"/>
    </row>
    <row r="1955">
      <c r="M1955" s="44"/>
      <c r="W1955" s="44"/>
    </row>
    <row r="1956">
      <c r="M1956" s="44"/>
      <c r="W1956" s="44"/>
    </row>
    <row r="1957">
      <c r="M1957" s="44"/>
      <c r="W1957" s="44"/>
    </row>
    <row r="1958">
      <c r="M1958" s="44"/>
      <c r="W1958" s="44"/>
    </row>
    <row r="1959">
      <c r="M1959" s="44"/>
      <c r="W1959" s="44"/>
    </row>
    <row r="1960">
      <c r="M1960" s="44"/>
      <c r="W1960" s="44"/>
    </row>
    <row r="1961">
      <c r="M1961" s="44"/>
      <c r="W1961" s="44"/>
    </row>
    <row r="1962">
      <c r="M1962" s="44"/>
      <c r="W1962" s="44"/>
    </row>
    <row r="1963">
      <c r="M1963" s="44"/>
      <c r="W1963" s="44"/>
    </row>
    <row r="1964">
      <c r="M1964" s="44"/>
      <c r="W1964" s="44"/>
    </row>
    <row r="1965">
      <c r="M1965" s="44"/>
      <c r="W1965" s="44"/>
    </row>
    <row r="1966">
      <c r="M1966" s="44"/>
      <c r="W1966" s="44"/>
    </row>
    <row r="1967">
      <c r="M1967" s="44"/>
      <c r="W1967" s="44"/>
    </row>
    <row r="1968">
      <c r="M1968" s="44"/>
      <c r="W1968" s="44"/>
    </row>
    <row r="1969">
      <c r="M1969" s="44"/>
      <c r="W1969" s="44"/>
    </row>
    <row r="1970">
      <c r="M1970" s="44"/>
      <c r="W1970" s="44"/>
    </row>
    <row r="1971">
      <c r="M1971" s="44"/>
      <c r="W1971" s="44"/>
    </row>
    <row r="1972">
      <c r="M1972" s="44"/>
      <c r="W1972" s="44"/>
    </row>
    <row r="1973">
      <c r="M1973" s="44"/>
      <c r="W1973" s="44"/>
    </row>
    <row r="1974">
      <c r="M1974" s="44"/>
      <c r="W1974" s="44"/>
    </row>
    <row r="1975">
      <c r="M1975" s="44"/>
      <c r="W1975" s="44"/>
    </row>
    <row r="1976">
      <c r="M1976" s="44"/>
      <c r="W1976" s="44"/>
    </row>
    <row r="1977">
      <c r="M1977" s="44"/>
      <c r="W1977" s="44"/>
    </row>
    <row r="1978">
      <c r="M1978" s="44"/>
      <c r="W1978" s="44"/>
    </row>
    <row r="1979">
      <c r="M1979" s="44"/>
      <c r="W1979" s="44"/>
    </row>
    <row r="1980">
      <c r="M1980" s="44"/>
      <c r="W1980" s="44"/>
    </row>
    <row r="1981">
      <c r="M1981" s="44"/>
      <c r="W1981" s="44"/>
    </row>
    <row r="1982">
      <c r="M1982" s="44"/>
      <c r="W1982" s="44"/>
    </row>
    <row r="1983">
      <c r="M1983" s="44"/>
      <c r="W1983" s="44"/>
    </row>
    <row r="1984">
      <c r="M1984" s="44"/>
      <c r="W1984" s="44"/>
    </row>
    <row r="1985">
      <c r="M1985" s="44"/>
      <c r="W1985" s="44"/>
    </row>
    <row r="1986">
      <c r="M1986" s="44"/>
      <c r="W1986" s="44"/>
    </row>
    <row r="1987">
      <c r="M1987" s="44"/>
      <c r="W1987" s="44"/>
    </row>
    <row r="1988">
      <c r="M1988" s="44"/>
      <c r="W1988" s="44"/>
    </row>
    <row r="1989">
      <c r="M1989" s="44"/>
      <c r="W1989" s="44"/>
    </row>
    <row r="1990">
      <c r="M1990" s="44"/>
      <c r="W1990" s="44"/>
    </row>
    <row r="1991">
      <c r="M1991" s="44"/>
      <c r="W1991" s="44"/>
    </row>
    <row r="1992">
      <c r="M1992" s="44"/>
      <c r="W1992" s="44"/>
    </row>
    <row r="1993">
      <c r="M1993" s="44"/>
      <c r="W1993" s="44"/>
    </row>
    <row r="1994">
      <c r="M1994" s="44"/>
      <c r="W1994" s="44"/>
    </row>
    <row r="1995">
      <c r="M1995" s="44"/>
      <c r="W1995" s="44"/>
    </row>
    <row r="1996">
      <c r="M1996" s="44"/>
      <c r="W1996" s="44"/>
    </row>
    <row r="1997">
      <c r="M1997" s="44"/>
      <c r="W1997" s="44"/>
    </row>
    <row r="1998">
      <c r="M1998" s="44"/>
      <c r="W1998" s="44"/>
    </row>
    <row r="1999">
      <c r="M1999" s="44"/>
      <c r="W1999" s="44"/>
    </row>
    <row r="2000">
      <c r="M2000" s="44"/>
      <c r="W2000" s="44"/>
    </row>
    <row r="2001">
      <c r="M2001" s="44"/>
      <c r="W2001" s="44"/>
    </row>
    <row r="2002">
      <c r="M2002" s="44"/>
      <c r="W2002" s="44"/>
    </row>
    <row r="2003">
      <c r="M2003" s="44"/>
      <c r="W2003" s="44"/>
    </row>
    <row r="2004">
      <c r="M2004" s="44"/>
      <c r="W2004" s="44"/>
    </row>
    <row r="2005">
      <c r="M2005" s="44"/>
      <c r="W2005" s="44"/>
    </row>
    <row r="2006">
      <c r="M2006" s="44"/>
      <c r="W2006" s="44"/>
    </row>
    <row r="2007">
      <c r="M2007" s="44"/>
      <c r="W2007" s="44"/>
    </row>
    <row r="2008">
      <c r="M2008" s="44"/>
      <c r="W2008" s="44"/>
    </row>
    <row r="2009">
      <c r="M2009" s="44"/>
      <c r="W2009" s="44"/>
    </row>
    <row r="2010">
      <c r="M2010" s="44"/>
      <c r="W2010" s="44"/>
    </row>
    <row r="2011">
      <c r="M2011" s="44"/>
      <c r="W2011" s="44"/>
    </row>
    <row r="2012">
      <c r="M2012" s="44"/>
      <c r="W2012" s="44"/>
    </row>
    <row r="2013">
      <c r="M2013" s="44"/>
      <c r="W2013" s="44"/>
    </row>
    <row r="2014">
      <c r="M2014" s="44"/>
      <c r="W2014" s="44"/>
    </row>
    <row r="2015">
      <c r="M2015" s="44"/>
      <c r="W2015" s="44"/>
    </row>
    <row r="2016">
      <c r="M2016" s="44"/>
      <c r="W2016" s="44"/>
    </row>
    <row r="2017">
      <c r="M2017" s="44"/>
      <c r="W2017" s="44"/>
    </row>
    <row r="2018">
      <c r="M2018" s="44"/>
      <c r="W2018" s="44"/>
    </row>
    <row r="2019">
      <c r="M2019" s="44"/>
      <c r="W2019" s="44"/>
    </row>
    <row r="2020">
      <c r="M2020" s="44"/>
      <c r="W2020" s="44"/>
    </row>
    <row r="2021">
      <c r="M2021" s="44"/>
      <c r="W2021" s="44"/>
    </row>
    <row r="2022">
      <c r="M2022" s="44"/>
      <c r="W2022" s="44"/>
    </row>
    <row r="2023">
      <c r="M2023" s="44"/>
      <c r="W2023" s="44"/>
    </row>
    <row r="2024">
      <c r="M2024" s="44"/>
      <c r="W2024" s="44"/>
    </row>
    <row r="2025">
      <c r="M2025" s="44"/>
      <c r="W2025" s="44"/>
    </row>
    <row r="2026">
      <c r="M2026" s="44"/>
      <c r="W2026" s="44"/>
    </row>
    <row r="2027">
      <c r="M2027" s="44"/>
      <c r="W2027" s="44"/>
    </row>
    <row r="2028">
      <c r="M2028" s="44"/>
      <c r="W2028" s="44"/>
    </row>
    <row r="2029">
      <c r="M2029" s="44"/>
      <c r="W2029" s="44"/>
    </row>
    <row r="2030">
      <c r="M2030" s="44"/>
      <c r="W2030" s="44"/>
    </row>
    <row r="2031">
      <c r="M2031" s="44"/>
      <c r="W2031" s="44"/>
    </row>
    <row r="2032">
      <c r="M2032" s="44"/>
      <c r="W2032" s="44"/>
    </row>
    <row r="2033">
      <c r="M2033" s="44"/>
      <c r="W2033" s="44"/>
    </row>
    <row r="2034">
      <c r="M2034" s="44"/>
      <c r="W2034" s="44"/>
    </row>
    <row r="2035">
      <c r="M2035" s="44"/>
      <c r="W2035" s="44"/>
    </row>
    <row r="2036">
      <c r="M2036" s="44"/>
      <c r="W2036" s="44"/>
    </row>
    <row r="2037">
      <c r="M2037" s="44"/>
      <c r="W2037" s="44"/>
    </row>
    <row r="2038">
      <c r="M2038" s="44"/>
      <c r="W2038" s="44"/>
    </row>
    <row r="2039">
      <c r="M2039" s="44"/>
      <c r="W2039" s="44"/>
    </row>
    <row r="2040">
      <c r="M2040" s="44"/>
      <c r="W2040" s="44"/>
    </row>
    <row r="2041">
      <c r="M2041" s="44"/>
      <c r="W2041" s="44"/>
    </row>
    <row r="2042">
      <c r="M2042" s="44"/>
      <c r="W2042" s="44"/>
    </row>
    <row r="2043">
      <c r="M2043" s="44"/>
      <c r="W2043" s="44"/>
    </row>
    <row r="2044">
      <c r="M2044" s="44"/>
      <c r="W2044" s="44"/>
    </row>
    <row r="2045">
      <c r="M2045" s="44"/>
      <c r="W2045" s="44"/>
    </row>
    <row r="2046">
      <c r="M2046" s="44"/>
      <c r="W2046" s="44"/>
    </row>
    <row r="2047">
      <c r="M2047" s="44"/>
      <c r="W2047" s="44"/>
    </row>
    <row r="2048">
      <c r="M2048" s="44"/>
      <c r="W2048" s="44"/>
    </row>
    <row r="2049">
      <c r="M2049" s="44"/>
      <c r="W2049" s="44"/>
    </row>
    <row r="2050">
      <c r="M2050" s="44"/>
      <c r="W2050" s="44"/>
    </row>
    <row r="2051">
      <c r="M2051" s="44"/>
      <c r="W2051" s="44"/>
    </row>
    <row r="2052">
      <c r="M2052" s="44"/>
      <c r="W2052" s="44"/>
    </row>
    <row r="2053">
      <c r="M2053" s="44"/>
      <c r="W2053" s="44"/>
    </row>
    <row r="2054">
      <c r="M2054" s="44"/>
      <c r="W2054" s="44"/>
    </row>
    <row r="2055">
      <c r="M2055" s="44"/>
      <c r="W2055" s="44"/>
    </row>
    <row r="2056">
      <c r="M2056" s="44"/>
      <c r="W2056" s="44"/>
    </row>
    <row r="2057">
      <c r="M2057" s="44"/>
      <c r="W2057" s="44"/>
    </row>
    <row r="2058">
      <c r="M2058" s="44"/>
      <c r="W2058" s="44"/>
    </row>
    <row r="2059">
      <c r="M2059" s="44"/>
      <c r="W2059" s="44"/>
    </row>
    <row r="2060">
      <c r="M2060" s="44"/>
      <c r="W2060" s="44"/>
    </row>
    <row r="2061">
      <c r="M2061" s="44"/>
      <c r="W2061" s="44"/>
    </row>
    <row r="2062">
      <c r="M2062" s="44"/>
      <c r="W2062" s="44"/>
    </row>
    <row r="2063">
      <c r="M2063" s="44"/>
      <c r="W2063" s="44"/>
    </row>
    <row r="2064">
      <c r="M2064" s="44"/>
      <c r="W2064" s="44"/>
    </row>
    <row r="2065">
      <c r="M2065" s="44"/>
      <c r="W2065" s="44"/>
    </row>
    <row r="2066">
      <c r="M2066" s="44"/>
      <c r="W2066" s="44"/>
    </row>
    <row r="2067">
      <c r="M2067" s="44"/>
      <c r="W2067" s="44"/>
    </row>
    <row r="2068">
      <c r="M2068" s="44"/>
      <c r="W2068" s="44"/>
    </row>
    <row r="2069">
      <c r="M2069" s="44"/>
      <c r="W2069" s="44"/>
    </row>
    <row r="2070">
      <c r="M2070" s="44"/>
      <c r="W2070" s="44"/>
    </row>
    <row r="2071">
      <c r="M2071" s="44"/>
      <c r="W2071" s="44"/>
    </row>
    <row r="2072">
      <c r="M2072" s="44"/>
      <c r="W2072" s="44"/>
    </row>
    <row r="2073">
      <c r="M2073" s="44"/>
      <c r="W2073" s="44"/>
    </row>
    <row r="2074">
      <c r="M2074" s="44"/>
      <c r="W2074" s="44"/>
    </row>
    <row r="2075">
      <c r="M2075" s="44"/>
      <c r="W2075" s="44"/>
    </row>
    <row r="2076">
      <c r="M2076" s="44"/>
      <c r="W2076" s="44"/>
    </row>
    <row r="2077">
      <c r="M2077" s="44"/>
      <c r="W2077" s="44"/>
    </row>
    <row r="2078">
      <c r="M2078" s="44"/>
      <c r="W2078" s="44"/>
    </row>
    <row r="2079">
      <c r="M2079" s="44"/>
      <c r="W2079" s="44"/>
    </row>
    <row r="2080">
      <c r="M2080" s="44"/>
      <c r="W2080" s="44"/>
    </row>
    <row r="2081">
      <c r="M2081" s="44"/>
      <c r="W2081" s="44"/>
    </row>
    <row r="2082">
      <c r="M2082" s="44"/>
      <c r="W2082" s="44"/>
    </row>
    <row r="2083">
      <c r="M2083" s="44"/>
      <c r="W2083" s="44"/>
    </row>
    <row r="2084">
      <c r="M2084" s="44"/>
      <c r="W2084" s="44"/>
    </row>
    <row r="2085">
      <c r="M2085" s="44"/>
      <c r="W2085" s="44"/>
    </row>
    <row r="2086">
      <c r="M2086" s="44"/>
      <c r="W2086" s="44"/>
    </row>
    <row r="2087">
      <c r="M2087" s="44"/>
      <c r="W2087" s="44"/>
    </row>
    <row r="2088">
      <c r="M2088" s="44"/>
      <c r="W2088" s="44"/>
    </row>
    <row r="2089">
      <c r="M2089" s="44"/>
      <c r="W2089" s="44"/>
    </row>
    <row r="2090">
      <c r="M2090" s="44"/>
      <c r="W2090" s="44"/>
    </row>
    <row r="2091">
      <c r="M2091" s="44"/>
      <c r="W2091" s="44"/>
    </row>
    <row r="2092">
      <c r="M2092" s="44"/>
      <c r="W2092" s="44"/>
    </row>
    <row r="2093">
      <c r="M2093" s="44"/>
      <c r="W2093" s="44"/>
    </row>
    <row r="2094">
      <c r="M2094" s="44"/>
      <c r="W2094" s="44"/>
    </row>
    <row r="2095">
      <c r="M2095" s="44"/>
      <c r="W2095" s="44"/>
    </row>
    <row r="2096">
      <c r="M2096" s="44"/>
      <c r="W2096" s="44"/>
    </row>
    <row r="2097">
      <c r="M2097" s="44"/>
      <c r="W2097" s="44"/>
    </row>
    <row r="2098">
      <c r="M2098" s="44"/>
      <c r="W2098" s="44"/>
    </row>
    <row r="2099">
      <c r="M2099" s="44"/>
      <c r="W2099" s="44"/>
    </row>
    <row r="2100">
      <c r="M2100" s="44"/>
      <c r="W2100" s="44"/>
    </row>
    <row r="2101">
      <c r="M2101" s="44"/>
      <c r="W2101" s="44"/>
    </row>
    <row r="2102">
      <c r="M2102" s="44"/>
      <c r="W2102" s="44"/>
    </row>
    <row r="2103">
      <c r="M2103" s="44"/>
      <c r="W2103" s="44"/>
    </row>
    <row r="2104">
      <c r="M2104" s="44"/>
      <c r="W2104" s="44"/>
    </row>
    <row r="2105">
      <c r="M2105" s="44"/>
      <c r="W2105" s="44"/>
    </row>
    <row r="2106">
      <c r="M2106" s="44"/>
      <c r="W2106" s="44"/>
    </row>
    <row r="2107">
      <c r="M2107" s="44"/>
      <c r="W2107" s="44"/>
    </row>
    <row r="2108">
      <c r="M2108" s="44"/>
      <c r="W2108" s="44"/>
    </row>
    <row r="2109">
      <c r="M2109" s="44"/>
      <c r="W2109" s="44"/>
    </row>
    <row r="2110">
      <c r="M2110" s="44"/>
      <c r="W2110" s="44"/>
    </row>
    <row r="2111">
      <c r="M2111" s="44"/>
      <c r="W2111" s="44"/>
    </row>
    <row r="2112">
      <c r="M2112" s="44"/>
      <c r="W2112" s="44"/>
    </row>
    <row r="2113">
      <c r="M2113" s="44"/>
      <c r="W2113" s="44"/>
    </row>
    <row r="2114">
      <c r="M2114" s="44"/>
      <c r="W2114" s="44"/>
    </row>
    <row r="2115">
      <c r="M2115" s="44"/>
      <c r="W2115" s="44"/>
    </row>
    <row r="2116">
      <c r="M2116" s="44"/>
      <c r="W2116" s="44"/>
    </row>
    <row r="2117">
      <c r="M2117" s="44"/>
      <c r="W2117" s="44"/>
    </row>
    <row r="2118">
      <c r="M2118" s="44"/>
      <c r="W2118" s="44"/>
    </row>
    <row r="2119">
      <c r="M2119" s="44"/>
      <c r="W2119" s="44"/>
    </row>
    <row r="2120">
      <c r="M2120" s="44"/>
      <c r="W2120" s="44"/>
    </row>
    <row r="2121">
      <c r="M2121" s="44"/>
      <c r="W2121" s="44"/>
    </row>
    <row r="2122">
      <c r="M2122" s="44"/>
      <c r="W2122" s="44"/>
    </row>
    <row r="2123">
      <c r="M2123" s="44"/>
      <c r="W2123" s="44"/>
    </row>
    <row r="2124">
      <c r="M2124" s="44"/>
      <c r="W2124" s="44"/>
    </row>
    <row r="2125">
      <c r="M2125" s="44"/>
      <c r="W2125" s="44"/>
    </row>
    <row r="2126">
      <c r="M2126" s="44"/>
      <c r="W2126" s="44"/>
    </row>
    <row r="2127">
      <c r="M2127" s="44"/>
      <c r="W2127" s="44"/>
    </row>
    <row r="2128">
      <c r="M2128" s="44"/>
      <c r="W2128" s="44"/>
    </row>
    <row r="2129">
      <c r="M2129" s="44"/>
      <c r="W2129" s="44"/>
    </row>
    <row r="2130">
      <c r="M2130" s="44"/>
      <c r="W2130" s="44"/>
    </row>
    <row r="2131">
      <c r="M2131" s="44"/>
      <c r="W2131" s="44"/>
    </row>
    <row r="2132">
      <c r="M2132" s="44"/>
      <c r="W2132" s="44"/>
    </row>
    <row r="2133">
      <c r="M2133" s="44"/>
      <c r="W2133" s="44"/>
    </row>
    <row r="2134">
      <c r="M2134" s="44"/>
      <c r="W2134" s="44"/>
    </row>
    <row r="2135">
      <c r="M2135" s="44"/>
      <c r="W2135" s="44"/>
    </row>
    <row r="2136">
      <c r="M2136" s="44"/>
      <c r="W2136" s="44"/>
    </row>
    <row r="2137">
      <c r="M2137" s="44"/>
      <c r="W2137" s="44"/>
    </row>
    <row r="2138">
      <c r="M2138" s="44"/>
      <c r="W2138" s="44"/>
    </row>
    <row r="2139">
      <c r="M2139" s="44"/>
      <c r="W2139" s="44"/>
    </row>
    <row r="2140">
      <c r="M2140" s="44"/>
      <c r="W2140" s="44"/>
    </row>
    <row r="2141">
      <c r="M2141" s="44"/>
      <c r="W2141" s="44"/>
    </row>
    <row r="2142">
      <c r="M2142" s="44"/>
      <c r="W2142" s="44"/>
    </row>
    <row r="2143">
      <c r="M2143" s="44"/>
      <c r="W2143" s="44"/>
    </row>
    <row r="2144">
      <c r="M2144" s="44"/>
      <c r="W2144" s="44"/>
    </row>
    <row r="2145">
      <c r="M2145" s="44"/>
      <c r="W2145" s="44"/>
    </row>
    <row r="2146">
      <c r="M2146" s="44"/>
      <c r="W2146" s="44"/>
    </row>
    <row r="2147">
      <c r="M2147" s="44"/>
      <c r="W2147" s="44"/>
    </row>
    <row r="2148">
      <c r="M2148" s="44"/>
      <c r="W2148" s="44"/>
    </row>
    <row r="2149">
      <c r="M2149" s="44"/>
      <c r="W2149" s="44"/>
    </row>
    <row r="2150">
      <c r="M2150" s="44"/>
      <c r="W2150" s="44"/>
    </row>
    <row r="2151">
      <c r="M2151" s="44"/>
      <c r="W2151" s="44"/>
    </row>
    <row r="2152">
      <c r="M2152" s="44"/>
      <c r="W2152" s="44"/>
    </row>
    <row r="2153">
      <c r="M2153" s="44"/>
      <c r="W2153" s="44"/>
    </row>
    <row r="2154">
      <c r="M2154" s="44"/>
      <c r="W2154" s="44"/>
    </row>
    <row r="2155">
      <c r="M2155" s="44"/>
      <c r="W2155" s="44"/>
    </row>
    <row r="2156">
      <c r="M2156" s="44"/>
      <c r="W2156" s="44"/>
    </row>
    <row r="2157">
      <c r="M2157" s="44"/>
      <c r="W2157" s="44"/>
    </row>
    <row r="2158">
      <c r="M2158" s="44"/>
      <c r="W2158" s="44"/>
    </row>
    <row r="2159">
      <c r="M2159" s="44"/>
      <c r="W2159" s="44"/>
    </row>
    <row r="2160">
      <c r="M2160" s="44"/>
      <c r="W2160" s="44"/>
    </row>
    <row r="2161">
      <c r="M2161" s="44"/>
      <c r="W2161" s="44"/>
    </row>
    <row r="2162">
      <c r="M2162" s="44"/>
      <c r="W2162" s="44"/>
    </row>
    <row r="2163">
      <c r="M2163" s="44"/>
      <c r="W2163" s="44"/>
    </row>
    <row r="2164">
      <c r="M2164" s="44"/>
      <c r="W2164" s="44"/>
    </row>
    <row r="2165">
      <c r="M2165" s="44"/>
      <c r="W2165" s="44"/>
    </row>
    <row r="2166">
      <c r="M2166" s="44"/>
      <c r="W2166" s="44"/>
    </row>
    <row r="2167">
      <c r="M2167" s="44"/>
      <c r="W2167" s="44"/>
    </row>
    <row r="2168">
      <c r="M2168" s="44"/>
      <c r="W2168" s="44"/>
    </row>
    <row r="2169">
      <c r="M2169" s="44"/>
      <c r="W2169" s="44"/>
    </row>
    <row r="2170">
      <c r="M2170" s="44"/>
      <c r="W2170" s="44"/>
    </row>
    <row r="2171">
      <c r="M2171" s="44"/>
      <c r="W2171" s="44"/>
    </row>
    <row r="2172">
      <c r="M2172" s="44"/>
      <c r="W2172" s="44"/>
    </row>
    <row r="2173">
      <c r="M2173" s="44"/>
      <c r="W2173" s="44"/>
    </row>
    <row r="2174">
      <c r="M2174" s="44"/>
      <c r="W2174" s="44"/>
    </row>
    <row r="2175">
      <c r="M2175" s="44"/>
      <c r="W2175" s="44"/>
    </row>
    <row r="2176">
      <c r="M2176" s="44"/>
      <c r="W2176" s="44"/>
    </row>
    <row r="2177">
      <c r="M2177" s="44"/>
      <c r="W2177" s="44"/>
    </row>
    <row r="2178">
      <c r="M2178" s="44"/>
      <c r="W2178" s="44"/>
    </row>
    <row r="2179">
      <c r="M2179" s="44"/>
      <c r="W2179" s="44"/>
    </row>
    <row r="2180">
      <c r="M2180" s="44"/>
      <c r="W2180" s="44"/>
    </row>
    <row r="2181">
      <c r="M2181" s="44"/>
      <c r="W2181" s="44"/>
    </row>
    <row r="2182">
      <c r="M2182" s="44"/>
      <c r="W2182" s="44"/>
    </row>
    <row r="2183">
      <c r="M2183" s="44"/>
      <c r="W2183" s="44"/>
    </row>
    <row r="2184">
      <c r="M2184" s="44"/>
      <c r="W2184" s="44"/>
    </row>
    <row r="2185">
      <c r="M2185" s="44"/>
      <c r="W2185" s="44"/>
    </row>
    <row r="2186">
      <c r="M2186" s="44"/>
      <c r="W2186" s="44"/>
    </row>
    <row r="2187">
      <c r="M2187" s="44"/>
      <c r="W2187" s="44"/>
    </row>
    <row r="2188">
      <c r="M2188" s="44"/>
      <c r="W2188" s="44"/>
    </row>
    <row r="2189">
      <c r="M2189" s="44"/>
      <c r="W2189" s="44"/>
    </row>
    <row r="2190">
      <c r="M2190" s="44"/>
      <c r="W2190" s="44"/>
    </row>
    <row r="2191">
      <c r="M2191" s="44"/>
      <c r="W2191" s="44"/>
    </row>
    <row r="2192">
      <c r="M2192" s="44"/>
      <c r="W2192" s="44"/>
    </row>
    <row r="2193">
      <c r="M2193" s="44"/>
      <c r="W2193" s="44"/>
    </row>
    <row r="2194">
      <c r="M2194" s="44"/>
      <c r="W2194" s="44"/>
    </row>
    <row r="2195">
      <c r="M2195" s="44"/>
      <c r="W2195" s="44"/>
    </row>
    <row r="2196">
      <c r="M2196" s="44"/>
      <c r="W2196" s="44"/>
    </row>
    <row r="2197">
      <c r="M2197" s="44"/>
      <c r="W2197" s="44"/>
    </row>
    <row r="2198">
      <c r="M2198" s="44"/>
      <c r="W2198" s="44"/>
    </row>
    <row r="2199">
      <c r="M2199" s="44"/>
      <c r="W2199" s="44"/>
    </row>
    <row r="2200">
      <c r="M2200" s="44"/>
      <c r="W2200" s="44"/>
    </row>
    <row r="2201">
      <c r="M2201" s="44"/>
      <c r="W2201" s="44"/>
    </row>
    <row r="2202">
      <c r="M2202" s="44"/>
      <c r="W2202" s="44"/>
    </row>
    <row r="2203">
      <c r="M2203" s="44"/>
      <c r="W2203" s="44"/>
    </row>
    <row r="2204">
      <c r="M2204" s="44"/>
      <c r="W2204" s="44"/>
    </row>
    <row r="2205">
      <c r="M2205" s="44"/>
      <c r="W2205" s="44"/>
    </row>
    <row r="2206">
      <c r="M2206" s="44"/>
      <c r="W2206" s="44"/>
    </row>
    <row r="2207">
      <c r="M2207" s="44"/>
      <c r="W2207" s="44"/>
    </row>
    <row r="2208">
      <c r="M2208" s="44"/>
      <c r="W2208" s="44"/>
    </row>
    <row r="2209">
      <c r="M2209" s="44"/>
      <c r="W2209" s="44"/>
    </row>
    <row r="2210">
      <c r="M2210" s="44"/>
      <c r="W2210" s="44"/>
    </row>
    <row r="2211">
      <c r="M2211" s="44"/>
      <c r="W2211" s="44"/>
    </row>
    <row r="2212">
      <c r="M2212" s="44"/>
      <c r="W2212" s="44"/>
    </row>
    <row r="2213">
      <c r="M2213" s="44"/>
      <c r="W2213" s="44"/>
    </row>
    <row r="2214">
      <c r="M2214" s="44"/>
      <c r="W2214" s="44"/>
    </row>
    <row r="2215">
      <c r="M2215" s="44"/>
      <c r="W2215" s="44"/>
    </row>
    <row r="2216">
      <c r="M2216" s="44"/>
      <c r="W2216" s="44"/>
    </row>
    <row r="2217">
      <c r="M2217" s="44"/>
      <c r="W2217" s="44"/>
    </row>
    <row r="2218">
      <c r="M2218" s="44"/>
      <c r="W2218" s="44"/>
    </row>
    <row r="2219">
      <c r="M2219" s="44"/>
      <c r="W2219" s="44"/>
    </row>
    <row r="2220">
      <c r="M2220" s="44"/>
      <c r="W2220" s="44"/>
    </row>
    <row r="2221">
      <c r="M2221" s="44"/>
      <c r="W2221" s="44"/>
    </row>
    <row r="2222">
      <c r="M2222" s="44"/>
      <c r="W2222" s="44"/>
    </row>
    <row r="2223">
      <c r="M2223" s="44"/>
      <c r="W2223" s="44"/>
    </row>
    <row r="2224">
      <c r="M2224" s="44"/>
      <c r="W2224" s="44"/>
    </row>
    <row r="2225">
      <c r="M2225" s="44"/>
      <c r="W2225" s="44"/>
    </row>
    <row r="2226">
      <c r="M2226" s="44"/>
      <c r="W2226" s="44"/>
    </row>
    <row r="2227">
      <c r="M2227" s="44"/>
      <c r="W2227" s="44"/>
    </row>
    <row r="2228">
      <c r="M2228" s="44"/>
      <c r="W2228" s="44"/>
    </row>
    <row r="2229">
      <c r="M2229" s="44"/>
      <c r="W2229" s="44"/>
    </row>
    <row r="2230">
      <c r="M2230" s="44"/>
      <c r="W2230" s="44"/>
    </row>
    <row r="2231">
      <c r="M2231" s="44"/>
      <c r="W2231" s="44"/>
    </row>
    <row r="2232">
      <c r="M2232" s="44"/>
      <c r="W2232" s="44"/>
    </row>
    <row r="2233">
      <c r="M2233" s="44"/>
      <c r="W2233" s="44"/>
    </row>
    <row r="2234">
      <c r="M2234" s="44"/>
      <c r="W2234" s="44"/>
    </row>
    <row r="2235">
      <c r="M2235" s="44"/>
      <c r="W2235" s="44"/>
    </row>
    <row r="2236">
      <c r="M2236" s="44"/>
      <c r="W2236" s="44"/>
    </row>
    <row r="2237">
      <c r="M2237" s="44"/>
      <c r="W2237" s="44"/>
    </row>
    <row r="2238">
      <c r="M2238" s="44"/>
      <c r="W2238" s="44"/>
    </row>
    <row r="2239">
      <c r="M2239" s="44"/>
      <c r="W2239" s="44"/>
    </row>
    <row r="2240">
      <c r="M2240" s="44"/>
      <c r="W2240" s="44"/>
    </row>
    <row r="2241">
      <c r="M2241" s="44"/>
      <c r="W2241" s="44"/>
    </row>
    <row r="2242">
      <c r="M2242" s="44"/>
      <c r="W2242" s="44"/>
    </row>
    <row r="2243">
      <c r="M2243" s="44"/>
      <c r="W2243" s="44"/>
    </row>
    <row r="2244">
      <c r="M2244" s="44"/>
      <c r="W2244" s="44"/>
    </row>
    <row r="2245">
      <c r="M2245" s="44"/>
      <c r="W2245" s="44"/>
    </row>
    <row r="2246">
      <c r="M2246" s="44"/>
      <c r="W2246" s="44"/>
    </row>
    <row r="2247">
      <c r="M2247" s="44"/>
      <c r="W2247" s="44"/>
    </row>
    <row r="2248">
      <c r="M2248" s="44"/>
      <c r="W2248" s="44"/>
    </row>
    <row r="2249">
      <c r="M2249" s="44"/>
      <c r="W2249" s="44"/>
    </row>
    <row r="2250">
      <c r="M2250" s="44"/>
      <c r="W2250" s="44"/>
    </row>
    <row r="2251">
      <c r="M2251" s="44"/>
      <c r="W2251" s="44"/>
    </row>
    <row r="2252">
      <c r="M2252" s="44"/>
      <c r="W2252" s="44"/>
    </row>
    <row r="2253">
      <c r="M2253" s="44"/>
      <c r="W2253" s="44"/>
    </row>
    <row r="2254">
      <c r="M2254" s="44"/>
      <c r="W2254" s="44"/>
    </row>
    <row r="2255">
      <c r="M2255" s="44"/>
      <c r="W2255" s="44"/>
    </row>
    <row r="2256">
      <c r="M2256" s="44"/>
      <c r="W2256" s="44"/>
    </row>
    <row r="2257">
      <c r="M2257" s="44"/>
      <c r="W2257" s="44"/>
    </row>
    <row r="2258">
      <c r="M2258" s="44"/>
      <c r="W2258" s="44"/>
    </row>
    <row r="2259">
      <c r="M2259" s="44"/>
      <c r="W2259" s="44"/>
    </row>
    <row r="2260">
      <c r="M2260" s="44"/>
      <c r="W2260" s="44"/>
    </row>
    <row r="2261">
      <c r="M2261" s="44"/>
      <c r="W2261" s="44"/>
    </row>
    <row r="2262">
      <c r="M2262" s="44"/>
      <c r="W2262" s="44"/>
    </row>
    <row r="2263">
      <c r="M2263" s="44"/>
      <c r="W2263" s="44"/>
    </row>
    <row r="2264">
      <c r="M2264" s="44"/>
      <c r="W2264" s="44"/>
    </row>
    <row r="2265">
      <c r="M2265" s="44"/>
      <c r="W2265" s="44"/>
    </row>
    <row r="2266">
      <c r="M2266" s="44"/>
      <c r="W2266" s="44"/>
    </row>
    <row r="2267">
      <c r="M2267" s="44"/>
      <c r="W2267" s="44"/>
    </row>
    <row r="2268">
      <c r="M2268" s="44"/>
      <c r="W2268" s="44"/>
    </row>
    <row r="2269">
      <c r="M2269" s="44"/>
      <c r="W2269" s="44"/>
    </row>
    <row r="2270">
      <c r="M2270" s="44"/>
      <c r="W2270" s="44"/>
    </row>
    <row r="2271">
      <c r="M2271" s="44"/>
      <c r="W2271" s="44"/>
    </row>
    <row r="2272">
      <c r="M2272" s="44"/>
      <c r="W2272" s="44"/>
    </row>
    <row r="2273">
      <c r="M2273" s="44"/>
      <c r="W2273" s="44"/>
    </row>
    <row r="2274">
      <c r="M2274" s="44"/>
      <c r="W2274" s="44"/>
    </row>
    <row r="2275">
      <c r="M2275" s="44"/>
      <c r="W2275" s="44"/>
    </row>
    <row r="2276">
      <c r="M2276" s="44"/>
      <c r="W2276" s="44"/>
    </row>
    <row r="2277">
      <c r="M2277" s="44"/>
      <c r="W2277" s="44"/>
    </row>
    <row r="2278">
      <c r="M2278" s="44"/>
      <c r="W2278" s="44"/>
    </row>
    <row r="2279">
      <c r="M2279" s="44"/>
      <c r="W2279" s="44"/>
    </row>
    <row r="2280">
      <c r="M2280" s="44"/>
      <c r="W2280" s="44"/>
    </row>
    <row r="2281">
      <c r="M2281" s="44"/>
      <c r="W2281" s="44"/>
    </row>
    <row r="2282">
      <c r="M2282" s="44"/>
      <c r="W2282" s="44"/>
    </row>
    <row r="2283">
      <c r="M2283" s="44"/>
      <c r="W2283" s="44"/>
    </row>
    <row r="2284">
      <c r="M2284" s="44"/>
      <c r="W2284" s="44"/>
    </row>
    <row r="2285">
      <c r="M2285" s="44"/>
      <c r="W2285" s="44"/>
    </row>
    <row r="2286">
      <c r="M2286" s="44"/>
      <c r="W2286" s="44"/>
    </row>
    <row r="2287">
      <c r="M2287" s="44"/>
      <c r="W2287" s="44"/>
    </row>
    <row r="2288">
      <c r="M2288" s="44"/>
      <c r="W2288" s="44"/>
    </row>
    <row r="2289">
      <c r="M2289" s="44"/>
      <c r="W2289" s="44"/>
    </row>
    <row r="2290">
      <c r="M2290" s="44"/>
      <c r="W2290" s="44"/>
    </row>
    <row r="2291">
      <c r="M2291" s="44"/>
      <c r="W2291" s="44"/>
    </row>
    <row r="2292">
      <c r="M2292" s="44"/>
      <c r="W2292" s="44"/>
    </row>
    <row r="2293">
      <c r="M2293" s="44"/>
      <c r="W2293" s="44"/>
    </row>
    <row r="2294">
      <c r="M2294" s="44"/>
      <c r="W2294" s="44"/>
    </row>
    <row r="2295">
      <c r="M2295" s="44"/>
      <c r="W2295" s="44"/>
    </row>
    <row r="2296">
      <c r="M2296" s="44"/>
      <c r="W2296" s="44"/>
    </row>
    <row r="2297">
      <c r="M2297" s="44"/>
      <c r="W2297" s="44"/>
    </row>
    <row r="2298">
      <c r="M2298" s="44"/>
      <c r="W2298" s="44"/>
    </row>
    <row r="2299">
      <c r="M2299" s="44"/>
      <c r="W2299" s="44"/>
    </row>
    <row r="2300">
      <c r="M2300" s="44"/>
      <c r="W2300" s="44"/>
    </row>
    <row r="2301">
      <c r="M2301" s="44"/>
      <c r="W2301" s="44"/>
    </row>
    <row r="2302">
      <c r="M2302" s="44"/>
      <c r="W2302" s="44"/>
    </row>
    <row r="2303">
      <c r="M2303" s="44"/>
      <c r="W2303" s="44"/>
    </row>
    <row r="2304">
      <c r="M2304" s="44"/>
      <c r="W2304" s="44"/>
    </row>
    <row r="2305">
      <c r="M2305" s="44"/>
      <c r="W2305" s="44"/>
    </row>
    <row r="2306">
      <c r="M2306" s="44"/>
      <c r="W2306" s="44"/>
    </row>
    <row r="2307">
      <c r="M2307" s="44"/>
      <c r="W2307" s="44"/>
    </row>
    <row r="2308">
      <c r="M2308" s="44"/>
      <c r="W2308" s="44"/>
    </row>
    <row r="2309">
      <c r="M2309" s="44"/>
      <c r="W2309" s="44"/>
    </row>
    <row r="2310">
      <c r="M2310" s="44"/>
      <c r="W2310" s="44"/>
    </row>
    <row r="2311">
      <c r="M2311" s="44"/>
      <c r="W2311" s="44"/>
    </row>
    <row r="2312">
      <c r="M2312" s="44"/>
      <c r="W2312" s="44"/>
    </row>
    <row r="2313">
      <c r="M2313" s="44"/>
      <c r="W2313" s="44"/>
    </row>
    <row r="2314">
      <c r="M2314" s="44"/>
      <c r="W2314" s="44"/>
    </row>
    <row r="2315">
      <c r="M2315" s="44"/>
      <c r="W2315" s="44"/>
    </row>
    <row r="2316">
      <c r="M2316" s="44"/>
      <c r="W2316" s="44"/>
    </row>
    <row r="2317">
      <c r="M2317" s="44"/>
      <c r="W2317" s="44"/>
    </row>
    <row r="2318">
      <c r="M2318" s="44"/>
      <c r="W2318" s="44"/>
    </row>
    <row r="2319">
      <c r="M2319" s="44"/>
      <c r="W2319" s="44"/>
    </row>
    <row r="2320">
      <c r="M2320" s="44"/>
      <c r="W2320" s="44"/>
    </row>
    <row r="2321">
      <c r="M2321" s="44"/>
      <c r="W2321" s="44"/>
    </row>
    <row r="2322">
      <c r="M2322" s="44"/>
      <c r="W2322" s="44"/>
    </row>
    <row r="2323">
      <c r="M2323" s="44"/>
      <c r="W2323" s="44"/>
    </row>
    <row r="2324">
      <c r="M2324" s="44"/>
      <c r="W2324" s="44"/>
    </row>
    <row r="2325">
      <c r="M2325" s="44"/>
      <c r="W2325" s="44"/>
    </row>
    <row r="2326">
      <c r="M2326" s="44"/>
      <c r="W2326" s="44"/>
    </row>
    <row r="2327">
      <c r="M2327" s="44"/>
      <c r="W2327" s="44"/>
    </row>
    <row r="2328">
      <c r="M2328" s="44"/>
      <c r="W2328" s="44"/>
    </row>
    <row r="2329">
      <c r="M2329" s="44"/>
      <c r="W2329" s="44"/>
    </row>
    <row r="2330">
      <c r="M2330" s="44"/>
      <c r="W2330" s="44"/>
    </row>
    <row r="2331">
      <c r="M2331" s="44"/>
      <c r="W2331" s="44"/>
    </row>
    <row r="2332">
      <c r="M2332" s="44"/>
      <c r="W2332" s="44"/>
    </row>
    <row r="2333">
      <c r="M2333" s="44"/>
      <c r="W2333" s="44"/>
    </row>
    <row r="2334">
      <c r="M2334" s="44"/>
      <c r="W2334" s="44"/>
    </row>
    <row r="2335">
      <c r="M2335" s="44"/>
      <c r="W2335" s="44"/>
    </row>
    <row r="2336">
      <c r="M2336" s="44"/>
      <c r="W2336" s="44"/>
    </row>
    <row r="2337">
      <c r="M2337" s="44"/>
      <c r="W2337" s="44"/>
    </row>
    <row r="2338">
      <c r="M2338" s="44"/>
      <c r="W2338" s="44"/>
    </row>
    <row r="2339">
      <c r="M2339" s="44"/>
      <c r="W2339" s="44"/>
    </row>
    <row r="2340">
      <c r="M2340" s="44"/>
      <c r="W2340" s="44"/>
    </row>
    <row r="2341">
      <c r="M2341" s="44"/>
      <c r="W2341" s="44"/>
    </row>
    <row r="2342">
      <c r="M2342" s="44"/>
      <c r="W2342" s="44"/>
    </row>
    <row r="2343">
      <c r="M2343" s="44"/>
      <c r="W2343" s="44"/>
    </row>
    <row r="2344">
      <c r="M2344" s="44"/>
      <c r="W2344" s="44"/>
    </row>
    <row r="2345">
      <c r="M2345" s="44"/>
      <c r="W2345" s="44"/>
    </row>
    <row r="2346">
      <c r="M2346" s="44"/>
      <c r="W2346" s="44"/>
    </row>
    <row r="2347">
      <c r="M2347" s="44"/>
      <c r="W2347" s="44"/>
    </row>
    <row r="2348">
      <c r="M2348" s="44"/>
      <c r="W2348" s="44"/>
    </row>
    <row r="2349">
      <c r="M2349" s="44"/>
      <c r="W2349" s="44"/>
    </row>
    <row r="2350">
      <c r="M2350" s="44"/>
      <c r="W2350" s="44"/>
    </row>
    <row r="2351">
      <c r="M2351" s="44"/>
      <c r="W2351" s="44"/>
    </row>
    <row r="2352">
      <c r="M2352" s="44"/>
      <c r="W2352" s="44"/>
    </row>
    <row r="2353">
      <c r="M2353" s="44"/>
      <c r="W2353" s="44"/>
    </row>
    <row r="2354">
      <c r="M2354" s="44"/>
      <c r="W2354" s="44"/>
    </row>
    <row r="2355">
      <c r="M2355" s="44"/>
      <c r="W2355" s="44"/>
    </row>
    <row r="2356">
      <c r="M2356" s="44"/>
      <c r="W2356" s="44"/>
    </row>
    <row r="2357">
      <c r="M2357" s="44"/>
      <c r="W2357" s="44"/>
    </row>
    <row r="2358">
      <c r="M2358" s="44"/>
      <c r="W2358" s="44"/>
    </row>
    <row r="2359">
      <c r="M2359" s="44"/>
      <c r="W2359" s="44"/>
    </row>
    <row r="2360">
      <c r="M2360" s="44"/>
      <c r="W2360" s="44"/>
    </row>
    <row r="2361">
      <c r="M2361" s="44"/>
      <c r="W2361" s="44"/>
    </row>
    <row r="2362">
      <c r="M2362" s="44"/>
      <c r="W2362" s="44"/>
    </row>
    <row r="2363">
      <c r="M2363" s="44"/>
      <c r="W2363" s="44"/>
    </row>
    <row r="2364">
      <c r="M2364" s="44"/>
      <c r="W2364" s="44"/>
    </row>
    <row r="2365">
      <c r="M2365" s="44"/>
      <c r="W2365" s="44"/>
    </row>
    <row r="2366">
      <c r="M2366" s="44"/>
      <c r="W2366" s="44"/>
    </row>
    <row r="2367">
      <c r="M2367" s="44"/>
      <c r="W2367" s="44"/>
    </row>
    <row r="2368">
      <c r="M2368" s="44"/>
      <c r="W2368" s="44"/>
    </row>
    <row r="2369">
      <c r="M2369" s="44"/>
      <c r="W2369" s="44"/>
    </row>
    <row r="2370">
      <c r="M2370" s="44"/>
      <c r="W2370" s="44"/>
    </row>
    <row r="2371">
      <c r="M2371" s="44"/>
      <c r="W2371" s="44"/>
    </row>
    <row r="2372">
      <c r="M2372" s="44"/>
      <c r="W2372" s="44"/>
    </row>
    <row r="2373">
      <c r="M2373" s="44"/>
      <c r="W2373" s="44"/>
    </row>
    <row r="2374">
      <c r="M2374" s="44"/>
      <c r="W2374" s="44"/>
    </row>
    <row r="2375">
      <c r="M2375" s="44"/>
      <c r="W2375" s="44"/>
    </row>
    <row r="2376">
      <c r="M2376" s="44"/>
      <c r="W2376" s="44"/>
    </row>
    <row r="2377">
      <c r="M2377" s="44"/>
      <c r="W2377" s="44"/>
    </row>
    <row r="2378">
      <c r="M2378" s="44"/>
      <c r="W2378" s="44"/>
    </row>
    <row r="2379">
      <c r="M2379" s="44"/>
      <c r="W2379" s="44"/>
    </row>
    <row r="2380">
      <c r="M2380" s="44"/>
      <c r="W2380" s="44"/>
    </row>
    <row r="2381">
      <c r="M2381" s="44"/>
      <c r="W2381" s="44"/>
    </row>
    <row r="2382">
      <c r="M2382" s="44"/>
      <c r="W2382" s="44"/>
    </row>
    <row r="2383">
      <c r="M2383" s="44"/>
      <c r="W2383" s="44"/>
    </row>
    <row r="2384">
      <c r="M2384" s="44"/>
      <c r="W2384" s="44"/>
    </row>
    <row r="2385">
      <c r="M2385" s="44"/>
      <c r="W2385" s="44"/>
    </row>
    <row r="2386">
      <c r="M2386" s="44"/>
      <c r="W2386" s="44"/>
    </row>
    <row r="2387">
      <c r="M2387" s="44"/>
      <c r="W2387" s="44"/>
    </row>
    <row r="2388">
      <c r="M2388" s="44"/>
      <c r="W2388" s="44"/>
    </row>
    <row r="2389">
      <c r="M2389" s="44"/>
      <c r="W2389" s="44"/>
    </row>
    <row r="2390">
      <c r="M2390" s="44"/>
      <c r="W2390" s="44"/>
    </row>
    <row r="2391">
      <c r="M2391" s="44"/>
      <c r="W2391" s="44"/>
    </row>
    <row r="2392">
      <c r="M2392" s="44"/>
      <c r="W2392" s="44"/>
    </row>
    <row r="2393">
      <c r="M2393" s="44"/>
      <c r="W2393" s="44"/>
    </row>
    <row r="2394">
      <c r="M2394" s="44"/>
      <c r="W2394" s="44"/>
    </row>
    <row r="2395">
      <c r="M2395" s="44"/>
      <c r="W2395" s="44"/>
    </row>
    <row r="2396">
      <c r="M2396" s="44"/>
      <c r="W2396" s="44"/>
    </row>
    <row r="2397">
      <c r="M2397" s="44"/>
      <c r="W2397" s="44"/>
    </row>
    <row r="2398">
      <c r="M2398" s="44"/>
      <c r="W2398" s="44"/>
    </row>
    <row r="2399">
      <c r="M2399" s="44"/>
      <c r="W2399" s="44"/>
    </row>
    <row r="2400">
      <c r="M2400" s="44"/>
      <c r="W2400" s="44"/>
    </row>
    <row r="2401">
      <c r="M2401" s="44"/>
      <c r="W2401" s="44"/>
    </row>
    <row r="2402">
      <c r="M2402" s="44"/>
      <c r="W2402" s="44"/>
    </row>
    <row r="2403">
      <c r="M2403" s="44"/>
      <c r="W2403" s="44"/>
    </row>
    <row r="2404">
      <c r="M2404" s="44"/>
      <c r="W2404" s="44"/>
    </row>
    <row r="2405">
      <c r="M2405" s="44"/>
      <c r="W2405" s="44"/>
    </row>
    <row r="2406">
      <c r="M2406" s="44"/>
      <c r="W2406" s="44"/>
    </row>
    <row r="2407">
      <c r="M2407" s="44"/>
      <c r="W2407" s="44"/>
    </row>
    <row r="2408">
      <c r="M2408" s="44"/>
      <c r="W2408" s="44"/>
    </row>
    <row r="2409">
      <c r="M2409" s="44"/>
      <c r="W2409" s="44"/>
    </row>
    <row r="2410">
      <c r="M2410" s="44"/>
      <c r="W2410" s="44"/>
    </row>
    <row r="2411">
      <c r="M2411" s="44"/>
      <c r="W2411" s="44"/>
    </row>
    <row r="2412">
      <c r="M2412" s="44"/>
      <c r="W2412" s="44"/>
    </row>
    <row r="2413">
      <c r="M2413" s="44"/>
      <c r="W2413" s="44"/>
    </row>
    <row r="2414">
      <c r="M2414" s="44"/>
      <c r="W2414" s="44"/>
    </row>
    <row r="2415">
      <c r="M2415" s="44"/>
      <c r="W2415" s="44"/>
    </row>
    <row r="2416">
      <c r="M2416" s="44"/>
      <c r="W2416" s="44"/>
    </row>
    <row r="2417">
      <c r="M2417" s="44"/>
      <c r="W2417" s="44"/>
    </row>
    <row r="2418">
      <c r="M2418" s="44"/>
      <c r="W2418" s="44"/>
    </row>
    <row r="2419">
      <c r="M2419" s="44"/>
      <c r="W2419" s="44"/>
    </row>
    <row r="2420">
      <c r="M2420" s="44"/>
      <c r="W2420" s="44"/>
    </row>
    <row r="2421">
      <c r="M2421" s="44"/>
      <c r="W2421" s="44"/>
    </row>
    <row r="2422">
      <c r="M2422" s="44"/>
      <c r="W2422" s="44"/>
    </row>
    <row r="2423">
      <c r="M2423" s="44"/>
      <c r="W2423" s="44"/>
    </row>
    <row r="2424">
      <c r="M2424" s="44"/>
      <c r="W2424" s="44"/>
    </row>
    <row r="2425">
      <c r="M2425" s="44"/>
      <c r="W2425" s="44"/>
    </row>
    <row r="2426">
      <c r="M2426" s="44"/>
      <c r="W2426" s="44"/>
    </row>
    <row r="2427">
      <c r="M2427" s="44"/>
      <c r="W2427" s="44"/>
    </row>
    <row r="2428">
      <c r="M2428" s="44"/>
      <c r="W2428" s="44"/>
    </row>
    <row r="2429">
      <c r="M2429" s="44"/>
      <c r="W2429" s="44"/>
    </row>
    <row r="2430">
      <c r="M2430" s="44"/>
      <c r="W2430" s="44"/>
    </row>
    <row r="2431">
      <c r="M2431" s="44"/>
      <c r="W2431" s="44"/>
    </row>
    <row r="2432">
      <c r="M2432" s="44"/>
      <c r="W2432" s="44"/>
    </row>
    <row r="2433">
      <c r="M2433" s="44"/>
      <c r="W2433" s="44"/>
    </row>
    <row r="2434">
      <c r="M2434" s="44"/>
      <c r="W2434" s="44"/>
    </row>
    <row r="2435">
      <c r="M2435" s="44"/>
      <c r="W2435" s="44"/>
    </row>
    <row r="2436">
      <c r="M2436" s="44"/>
      <c r="W2436" s="44"/>
    </row>
    <row r="2437">
      <c r="M2437" s="44"/>
      <c r="W2437" s="44"/>
    </row>
    <row r="2438">
      <c r="M2438" s="44"/>
      <c r="W2438" s="44"/>
    </row>
    <row r="2439">
      <c r="M2439" s="44"/>
      <c r="W2439" s="44"/>
    </row>
    <row r="2440">
      <c r="M2440" s="44"/>
      <c r="W2440" s="44"/>
    </row>
    <row r="2441">
      <c r="M2441" s="44"/>
      <c r="W2441" s="44"/>
    </row>
    <row r="2442">
      <c r="M2442" s="44"/>
      <c r="W2442" s="44"/>
    </row>
    <row r="2443">
      <c r="M2443" s="44"/>
      <c r="W2443" s="44"/>
    </row>
    <row r="2444">
      <c r="M2444" s="44"/>
      <c r="W2444" s="44"/>
    </row>
    <row r="2445">
      <c r="M2445" s="44"/>
      <c r="W2445" s="44"/>
    </row>
    <row r="2446">
      <c r="M2446" s="44"/>
      <c r="W2446" s="44"/>
    </row>
    <row r="2447">
      <c r="M2447" s="44"/>
      <c r="W2447" s="44"/>
    </row>
    <row r="2448">
      <c r="M2448" s="44"/>
      <c r="W2448" s="44"/>
    </row>
    <row r="2449">
      <c r="M2449" s="44"/>
      <c r="W2449" s="44"/>
    </row>
    <row r="2450">
      <c r="M2450" s="44"/>
      <c r="W2450" s="44"/>
    </row>
    <row r="2451">
      <c r="M2451" s="44"/>
      <c r="W2451" s="44"/>
    </row>
    <row r="2452">
      <c r="M2452" s="44"/>
      <c r="W2452" s="44"/>
    </row>
    <row r="2453">
      <c r="M2453" s="44"/>
      <c r="W2453" s="44"/>
    </row>
    <row r="2454">
      <c r="M2454" s="44"/>
      <c r="W2454" s="44"/>
    </row>
    <row r="2455">
      <c r="M2455" s="44"/>
      <c r="W2455" s="44"/>
    </row>
    <row r="2456">
      <c r="M2456" s="44"/>
      <c r="W2456" s="44"/>
    </row>
    <row r="2457">
      <c r="M2457" s="44"/>
      <c r="W2457" s="44"/>
    </row>
    <row r="2458">
      <c r="M2458" s="44"/>
      <c r="W2458" s="44"/>
    </row>
    <row r="2459">
      <c r="M2459" s="44"/>
      <c r="W2459" s="44"/>
    </row>
    <row r="2460">
      <c r="M2460" s="44"/>
      <c r="W2460" s="44"/>
    </row>
    <row r="2461">
      <c r="M2461" s="44"/>
      <c r="W2461" s="44"/>
    </row>
    <row r="2462">
      <c r="M2462" s="44"/>
      <c r="W2462" s="44"/>
    </row>
    <row r="2463">
      <c r="M2463" s="44"/>
      <c r="W2463" s="44"/>
    </row>
    <row r="2464">
      <c r="M2464" s="44"/>
      <c r="W2464" s="44"/>
    </row>
    <row r="2465">
      <c r="M2465" s="44"/>
      <c r="W2465" s="44"/>
    </row>
    <row r="2466">
      <c r="M2466" s="44"/>
      <c r="W2466" s="44"/>
    </row>
    <row r="2467">
      <c r="M2467" s="44"/>
      <c r="W2467" s="44"/>
    </row>
    <row r="2468">
      <c r="M2468" s="44"/>
      <c r="W2468" s="44"/>
    </row>
    <row r="2469">
      <c r="M2469" s="44"/>
      <c r="W2469" s="44"/>
    </row>
    <row r="2470">
      <c r="M2470" s="44"/>
      <c r="W2470" s="44"/>
    </row>
    <row r="2471">
      <c r="M2471" s="44"/>
      <c r="W2471" s="44"/>
    </row>
    <row r="2472">
      <c r="M2472" s="44"/>
      <c r="W2472" s="44"/>
    </row>
    <row r="2473">
      <c r="M2473" s="44"/>
      <c r="W2473" s="44"/>
    </row>
    <row r="2474">
      <c r="M2474" s="44"/>
      <c r="W2474" s="44"/>
    </row>
    <row r="2475">
      <c r="M2475" s="44"/>
      <c r="W2475" s="44"/>
    </row>
    <row r="2476">
      <c r="M2476" s="44"/>
      <c r="W2476" s="44"/>
    </row>
    <row r="2477">
      <c r="M2477" s="44"/>
      <c r="W2477" s="44"/>
    </row>
    <row r="2478">
      <c r="M2478" s="44"/>
      <c r="W2478" s="44"/>
    </row>
    <row r="2479">
      <c r="M2479" s="44"/>
      <c r="W2479" s="44"/>
    </row>
    <row r="2480">
      <c r="M2480" s="44"/>
      <c r="W2480" s="44"/>
    </row>
    <row r="2481">
      <c r="M2481" s="44"/>
      <c r="W2481" s="44"/>
    </row>
    <row r="2482">
      <c r="M2482" s="44"/>
      <c r="W2482" s="44"/>
    </row>
    <row r="2483">
      <c r="M2483" s="44"/>
      <c r="W2483" s="44"/>
    </row>
    <row r="2484">
      <c r="M2484" s="44"/>
      <c r="W2484" s="44"/>
    </row>
    <row r="2485">
      <c r="M2485" s="44"/>
      <c r="W2485" s="44"/>
    </row>
    <row r="2486">
      <c r="M2486" s="44"/>
      <c r="W2486" s="44"/>
    </row>
    <row r="2487">
      <c r="M2487" s="44"/>
      <c r="W2487" s="44"/>
    </row>
    <row r="2488">
      <c r="M2488" s="44"/>
      <c r="W2488" s="44"/>
    </row>
    <row r="2489">
      <c r="M2489" s="44"/>
      <c r="W2489" s="44"/>
    </row>
    <row r="2490">
      <c r="M2490" s="44"/>
      <c r="W2490" s="44"/>
    </row>
    <row r="2491">
      <c r="M2491" s="44"/>
      <c r="W2491" s="44"/>
    </row>
    <row r="2492">
      <c r="M2492" s="44"/>
      <c r="W2492" s="44"/>
    </row>
    <row r="2493">
      <c r="M2493" s="44"/>
      <c r="W2493" s="44"/>
    </row>
    <row r="2494">
      <c r="M2494" s="44"/>
      <c r="W2494" s="44"/>
    </row>
    <row r="2495">
      <c r="M2495" s="44"/>
      <c r="W2495" s="44"/>
    </row>
    <row r="2496">
      <c r="M2496" s="44"/>
      <c r="W2496" s="44"/>
    </row>
    <row r="2497">
      <c r="M2497" s="44"/>
      <c r="W2497" s="44"/>
    </row>
    <row r="2498">
      <c r="M2498" s="44"/>
      <c r="W2498" s="44"/>
    </row>
    <row r="2499">
      <c r="M2499" s="44"/>
      <c r="W2499" s="44"/>
    </row>
    <row r="2500">
      <c r="M2500" s="44"/>
      <c r="W2500" s="44"/>
    </row>
    <row r="2501">
      <c r="M2501" s="44"/>
      <c r="W2501" s="44"/>
    </row>
    <row r="2502">
      <c r="M2502" s="44"/>
      <c r="W2502" s="44"/>
    </row>
    <row r="2503">
      <c r="M2503" s="44"/>
      <c r="W2503" s="44"/>
    </row>
    <row r="2504">
      <c r="M2504" s="44"/>
      <c r="W2504" s="44"/>
    </row>
    <row r="2505">
      <c r="M2505" s="44"/>
      <c r="W2505" s="44"/>
    </row>
    <row r="2506">
      <c r="M2506" s="44"/>
      <c r="W2506" s="44"/>
    </row>
    <row r="2507">
      <c r="M2507" s="44"/>
      <c r="W2507" s="44"/>
    </row>
    <row r="2508">
      <c r="M2508" s="44"/>
      <c r="W2508" s="44"/>
    </row>
    <row r="2509">
      <c r="M2509" s="44"/>
      <c r="W2509" s="44"/>
    </row>
    <row r="2510">
      <c r="M2510" s="44"/>
      <c r="W2510" s="44"/>
    </row>
    <row r="2511">
      <c r="M2511" s="44"/>
      <c r="W2511" s="44"/>
    </row>
    <row r="2512">
      <c r="M2512" s="44"/>
      <c r="W2512" s="44"/>
    </row>
    <row r="2513">
      <c r="M2513" s="44"/>
      <c r="W2513" s="44"/>
    </row>
    <row r="2514">
      <c r="M2514" s="44"/>
      <c r="W2514" s="44"/>
    </row>
    <row r="2515">
      <c r="M2515" s="44"/>
      <c r="W2515" s="44"/>
    </row>
    <row r="2516">
      <c r="M2516" s="44"/>
      <c r="W2516" s="44"/>
    </row>
    <row r="2517">
      <c r="M2517" s="44"/>
      <c r="W2517" s="44"/>
    </row>
    <row r="2518">
      <c r="M2518" s="44"/>
      <c r="W2518" s="44"/>
    </row>
    <row r="2519">
      <c r="M2519" s="44"/>
      <c r="W2519" s="44"/>
    </row>
    <row r="2520">
      <c r="M2520" s="44"/>
      <c r="W2520" s="44"/>
    </row>
    <row r="2521">
      <c r="M2521" s="44"/>
      <c r="W2521" s="44"/>
    </row>
    <row r="2522">
      <c r="M2522" s="44"/>
      <c r="W2522" s="44"/>
    </row>
    <row r="2523">
      <c r="M2523" s="44"/>
      <c r="W2523" s="44"/>
    </row>
    <row r="2524">
      <c r="M2524" s="44"/>
      <c r="W2524" s="44"/>
    </row>
    <row r="2525">
      <c r="M2525" s="44"/>
      <c r="W2525" s="44"/>
    </row>
    <row r="2526">
      <c r="M2526" s="44"/>
      <c r="W2526" s="44"/>
    </row>
    <row r="2527">
      <c r="M2527" s="44"/>
      <c r="W2527" s="44"/>
    </row>
    <row r="2528">
      <c r="M2528" s="44"/>
      <c r="W2528" s="44"/>
    </row>
    <row r="2529">
      <c r="M2529" s="44"/>
      <c r="W2529" s="44"/>
    </row>
    <row r="2530">
      <c r="M2530" s="44"/>
      <c r="W2530" s="44"/>
    </row>
    <row r="2531">
      <c r="M2531" s="44"/>
      <c r="W2531" s="44"/>
    </row>
    <row r="2532">
      <c r="M2532" s="44"/>
      <c r="W2532" s="44"/>
    </row>
    <row r="2533">
      <c r="M2533" s="44"/>
      <c r="W2533" s="44"/>
    </row>
    <row r="2534">
      <c r="M2534" s="44"/>
      <c r="W2534" s="44"/>
    </row>
    <row r="2535">
      <c r="M2535" s="44"/>
      <c r="W2535" s="44"/>
    </row>
    <row r="2536">
      <c r="M2536" s="44"/>
      <c r="W2536" s="44"/>
    </row>
    <row r="2537">
      <c r="M2537" s="44"/>
      <c r="W2537" s="44"/>
    </row>
    <row r="2538">
      <c r="M2538" s="44"/>
      <c r="W2538" s="44"/>
    </row>
    <row r="2539">
      <c r="M2539" s="44"/>
      <c r="W2539" s="44"/>
    </row>
    <row r="2540">
      <c r="M2540" s="44"/>
      <c r="W2540" s="44"/>
    </row>
    <row r="2541">
      <c r="M2541" s="44"/>
      <c r="W2541" s="44"/>
    </row>
    <row r="2542">
      <c r="M2542" s="44"/>
      <c r="W2542" s="44"/>
    </row>
    <row r="2543">
      <c r="M2543" s="44"/>
      <c r="W2543" s="44"/>
    </row>
    <row r="2544">
      <c r="M2544" s="44"/>
      <c r="W2544" s="44"/>
    </row>
    <row r="2545">
      <c r="M2545" s="44"/>
      <c r="W2545" s="44"/>
    </row>
    <row r="2546">
      <c r="M2546" s="44"/>
      <c r="W2546" s="44"/>
    </row>
    <row r="2547">
      <c r="M2547" s="44"/>
      <c r="W2547" s="44"/>
    </row>
    <row r="2548">
      <c r="M2548" s="44"/>
      <c r="W2548" s="44"/>
    </row>
    <row r="2549">
      <c r="M2549" s="44"/>
      <c r="W2549" s="44"/>
    </row>
    <row r="2550">
      <c r="M2550" s="44"/>
      <c r="W2550" s="44"/>
    </row>
    <row r="2551">
      <c r="M2551" s="44"/>
      <c r="W2551" s="44"/>
    </row>
    <row r="2552">
      <c r="M2552" s="44"/>
      <c r="W2552" s="44"/>
    </row>
    <row r="2553">
      <c r="M2553" s="44"/>
      <c r="W2553" s="44"/>
    </row>
    <row r="2554">
      <c r="M2554" s="44"/>
      <c r="W2554" s="44"/>
    </row>
    <row r="2555">
      <c r="M2555" s="44"/>
      <c r="W2555" s="44"/>
    </row>
    <row r="2556">
      <c r="M2556" s="44"/>
      <c r="W2556" s="44"/>
    </row>
    <row r="2557">
      <c r="M2557" s="44"/>
      <c r="W2557" s="44"/>
    </row>
    <row r="2558">
      <c r="M2558" s="44"/>
      <c r="W2558" s="44"/>
    </row>
    <row r="2559">
      <c r="M2559" s="44"/>
      <c r="W2559" s="44"/>
    </row>
    <row r="2560">
      <c r="M2560" s="44"/>
      <c r="W2560" s="44"/>
    </row>
    <row r="2561">
      <c r="M2561" s="44"/>
      <c r="W2561" s="44"/>
    </row>
    <row r="2562">
      <c r="M2562" s="44"/>
      <c r="W2562" s="44"/>
    </row>
    <row r="2563">
      <c r="M2563" s="44"/>
      <c r="W2563" s="44"/>
    </row>
    <row r="2564">
      <c r="M2564" s="44"/>
      <c r="W2564" s="44"/>
    </row>
    <row r="2565">
      <c r="M2565" s="44"/>
      <c r="W2565" s="44"/>
    </row>
    <row r="2566">
      <c r="M2566" s="44"/>
      <c r="W2566" s="44"/>
    </row>
    <row r="2567">
      <c r="M2567" s="44"/>
      <c r="W2567" s="44"/>
    </row>
    <row r="2568">
      <c r="M2568" s="44"/>
      <c r="W2568" s="44"/>
    </row>
    <row r="2569">
      <c r="M2569" s="44"/>
      <c r="W2569" s="44"/>
    </row>
    <row r="2570">
      <c r="M2570" s="44"/>
      <c r="W2570" s="44"/>
    </row>
    <row r="2571">
      <c r="M2571" s="44"/>
      <c r="W2571" s="44"/>
    </row>
    <row r="2572">
      <c r="M2572" s="44"/>
      <c r="W2572" s="44"/>
    </row>
    <row r="2573">
      <c r="M2573" s="44"/>
      <c r="W2573" s="44"/>
    </row>
    <row r="2574">
      <c r="M2574" s="44"/>
      <c r="W2574" s="44"/>
    </row>
    <row r="2575">
      <c r="M2575" s="44"/>
      <c r="W2575" s="44"/>
    </row>
    <row r="2576">
      <c r="M2576" s="44"/>
      <c r="W2576" s="44"/>
    </row>
    <row r="2577">
      <c r="M2577" s="44"/>
      <c r="W2577" s="44"/>
    </row>
    <row r="2578">
      <c r="M2578" s="44"/>
      <c r="W2578" s="44"/>
    </row>
    <row r="2579">
      <c r="M2579" s="44"/>
      <c r="W2579" s="44"/>
    </row>
    <row r="2580">
      <c r="M2580" s="44"/>
      <c r="W2580" s="44"/>
    </row>
    <row r="2581">
      <c r="M2581" s="44"/>
      <c r="W2581" s="44"/>
    </row>
    <row r="2582">
      <c r="M2582" s="44"/>
      <c r="W2582" s="44"/>
    </row>
    <row r="2583">
      <c r="M2583" s="44"/>
      <c r="W2583" s="44"/>
    </row>
    <row r="2584">
      <c r="M2584" s="44"/>
      <c r="W2584" s="44"/>
    </row>
    <row r="2585">
      <c r="M2585" s="44"/>
      <c r="W2585" s="44"/>
    </row>
    <row r="2586">
      <c r="M2586" s="44"/>
      <c r="W2586" s="44"/>
    </row>
    <row r="2587">
      <c r="M2587" s="44"/>
      <c r="W2587" s="44"/>
    </row>
    <row r="2588">
      <c r="M2588" s="44"/>
      <c r="W2588" s="44"/>
    </row>
    <row r="2589">
      <c r="M2589" s="44"/>
      <c r="W2589" s="44"/>
    </row>
    <row r="2590">
      <c r="M2590" s="44"/>
      <c r="W2590" s="44"/>
    </row>
    <row r="2591">
      <c r="M2591" s="44"/>
      <c r="W2591" s="44"/>
    </row>
    <row r="2592">
      <c r="M2592" s="44"/>
      <c r="W2592" s="44"/>
    </row>
    <row r="2593">
      <c r="M2593" s="44"/>
      <c r="W2593" s="44"/>
    </row>
    <row r="2594">
      <c r="M2594" s="44"/>
      <c r="W2594" s="44"/>
    </row>
    <row r="2595">
      <c r="M2595" s="44"/>
      <c r="W2595" s="44"/>
    </row>
    <row r="2596">
      <c r="M2596" s="44"/>
      <c r="W2596" s="44"/>
    </row>
    <row r="2597">
      <c r="M2597" s="44"/>
      <c r="W2597" s="44"/>
    </row>
    <row r="2598">
      <c r="M2598" s="44"/>
      <c r="W2598" s="44"/>
    </row>
    <row r="2599">
      <c r="M2599" s="44"/>
      <c r="W2599" s="44"/>
    </row>
    <row r="2600">
      <c r="M2600" s="44"/>
      <c r="W2600" s="44"/>
    </row>
    <row r="2601">
      <c r="M2601" s="44"/>
      <c r="W2601" s="44"/>
    </row>
    <row r="2602">
      <c r="M2602" s="44"/>
      <c r="W2602" s="44"/>
    </row>
    <row r="2603">
      <c r="M2603" s="44"/>
      <c r="W2603" s="44"/>
    </row>
    <row r="2604">
      <c r="M2604" s="44"/>
      <c r="W2604" s="44"/>
    </row>
    <row r="2605">
      <c r="M2605" s="44"/>
      <c r="W2605" s="44"/>
    </row>
    <row r="2606">
      <c r="M2606" s="44"/>
      <c r="W2606" s="44"/>
    </row>
    <row r="2607">
      <c r="M2607" s="44"/>
      <c r="W2607" s="44"/>
    </row>
    <row r="2608">
      <c r="M2608" s="44"/>
      <c r="W2608" s="44"/>
    </row>
    <row r="2609">
      <c r="M2609" s="44"/>
      <c r="W2609" s="44"/>
    </row>
    <row r="2610">
      <c r="M2610" s="44"/>
      <c r="W2610" s="44"/>
    </row>
    <row r="2611">
      <c r="M2611" s="44"/>
      <c r="W2611" s="44"/>
    </row>
    <row r="2612">
      <c r="M2612" s="44"/>
      <c r="W2612" s="44"/>
    </row>
    <row r="2613">
      <c r="M2613" s="44"/>
      <c r="W2613" s="44"/>
    </row>
    <row r="2614">
      <c r="M2614" s="44"/>
      <c r="W2614" s="44"/>
    </row>
    <row r="2615">
      <c r="M2615" s="44"/>
      <c r="W2615" s="44"/>
    </row>
    <row r="2616">
      <c r="M2616" s="44"/>
      <c r="W2616" s="44"/>
    </row>
    <row r="2617">
      <c r="M2617" s="44"/>
      <c r="W2617" s="44"/>
    </row>
    <row r="2618">
      <c r="M2618" s="44"/>
      <c r="W2618" s="44"/>
    </row>
    <row r="2619">
      <c r="M2619" s="44"/>
      <c r="W2619" s="44"/>
    </row>
    <row r="2620">
      <c r="M2620" s="44"/>
      <c r="W2620" s="44"/>
    </row>
    <row r="2621">
      <c r="M2621" s="44"/>
      <c r="W2621" s="44"/>
    </row>
    <row r="2622">
      <c r="M2622" s="44"/>
      <c r="W2622" s="44"/>
    </row>
    <row r="2623">
      <c r="M2623" s="44"/>
      <c r="W2623" s="44"/>
    </row>
    <row r="2624">
      <c r="M2624" s="44"/>
      <c r="W2624" s="44"/>
    </row>
    <row r="2625">
      <c r="M2625" s="44"/>
      <c r="W2625" s="44"/>
    </row>
    <row r="2626">
      <c r="M2626" s="44"/>
      <c r="W2626" s="44"/>
    </row>
    <row r="2627">
      <c r="M2627" s="44"/>
      <c r="W2627" s="44"/>
    </row>
    <row r="2628">
      <c r="M2628" s="44"/>
      <c r="W2628" s="44"/>
    </row>
    <row r="2629">
      <c r="M2629" s="44"/>
      <c r="W2629" s="44"/>
    </row>
    <row r="2630">
      <c r="M2630" s="44"/>
      <c r="W2630" s="44"/>
    </row>
    <row r="2631">
      <c r="M2631" s="44"/>
      <c r="W2631" s="44"/>
    </row>
    <row r="2632">
      <c r="M2632" s="44"/>
      <c r="W2632" s="44"/>
    </row>
    <row r="2633">
      <c r="M2633" s="44"/>
      <c r="W2633" s="44"/>
    </row>
    <row r="2634">
      <c r="M2634" s="44"/>
      <c r="W2634" s="44"/>
    </row>
    <row r="2635">
      <c r="M2635" s="44"/>
      <c r="W2635" s="44"/>
    </row>
    <row r="2636">
      <c r="M2636" s="44"/>
      <c r="W2636" s="44"/>
    </row>
    <row r="2637">
      <c r="M2637" s="44"/>
      <c r="W2637" s="44"/>
    </row>
    <row r="2638">
      <c r="M2638" s="44"/>
      <c r="W2638" s="44"/>
    </row>
    <row r="2639">
      <c r="M2639" s="44"/>
      <c r="W2639" s="44"/>
    </row>
    <row r="2640">
      <c r="M2640" s="44"/>
      <c r="W2640" s="44"/>
    </row>
    <row r="2641">
      <c r="M2641" s="44"/>
      <c r="W2641" s="44"/>
    </row>
    <row r="2642">
      <c r="M2642" s="44"/>
      <c r="W2642" s="44"/>
    </row>
    <row r="2643">
      <c r="M2643" s="44"/>
      <c r="W2643" s="44"/>
    </row>
    <row r="2644">
      <c r="M2644" s="44"/>
      <c r="W2644" s="44"/>
    </row>
    <row r="2645">
      <c r="M2645" s="44"/>
      <c r="W2645" s="44"/>
    </row>
    <row r="2646">
      <c r="M2646" s="44"/>
      <c r="W2646" s="44"/>
    </row>
    <row r="2647">
      <c r="M2647" s="44"/>
      <c r="W2647" s="44"/>
    </row>
    <row r="2648">
      <c r="M2648" s="44"/>
      <c r="W2648" s="44"/>
    </row>
    <row r="2649">
      <c r="M2649" s="44"/>
      <c r="W2649" s="44"/>
    </row>
    <row r="2650">
      <c r="M2650" s="44"/>
      <c r="W2650" s="44"/>
    </row>
    <row r="2651">
      <c r="M2651" s="44"/>
      <c r="W2651" s="44"/>
    </row>
    <row r="2652">
      <c r="M2652" s="44"/>
      <c r="W2652" s="44"/>
    </row>
    <row r="2653">
      <c r="M2653" s="44"/>
      <c r="W2653" s="44"/>
    </row>
    <row r="2654">
      <c r="M2654" s="44"/>
      <c r="W2654" s="44"/>
    </row>
    <row r="2655">
      <c r="M2655" s="44"/>
      <c r="W2655" s="44"/>
    </row>
    <row r="2656">
      <c r="M2656" s="44"/>
      <c r="W2656" s="44"/>
    </row>
    <row r="2657">
      <c r="M2657" s="44"/>
      <c r="W2657" s="44"/>
    </row>
    <row r="2658">
      <c r="M2658" s="44"/>
      <c r="W2658" s="44"/>
    </row>
    <row r="2659">
      <c r="M2659" s="44"/>
      <c r="W2659" s="44"/>
    </row>
    <row r="2660">
      <c r="M2660" s="44"/>
      <c r="W2660" s="44"/>
    </row>
    <row r="2661">
      <c r="M2661" s="44"/>
      <c r="W2661" s="44"/>
    </row>
    <row r="2662">
      <c r="M2662" s="44"/>
      <c r="W2662" s="44"/>
    </row>
    <row r="2663">
      <c r="M2663" s="44"/>
      <c r="W2663" s="44"/>
    </row>
    <row r="2664">
      <c r="M2664" s="44"/>
      <c r="W2664" s="44"/>
    </row>
    <row r="2665">
      <c r="M2665" s="44"/>
      <c r="W2665" s="44"/>
    </row>
    <row r="2666">
      <c r="M2666" s="44"/>
      <c r="W2666" s="44"/>
    </row>
    <row r="2667">
      <c r="M2667" s="44"/>
      <c r="W2667" s="44"/>
    </row>
    <row r="2668">
      <c r="M2668" s="44"/>
      <c r="W2668" s="44"/>
    </row>
    <row r="2669">
      <c r="M2669" s="44"/>
      <c r="W2669" s="44"/>
    </row>
    <row r="2670">
      <c r="M2670" s="44"/>
      <c r="W2670" s="44"/>
    </row>
    <row r="2671">
      <c r="M2671" s="44"/>
      <c r="W2671" s="44"/>
    </row>
    <row r="2672">
      <c r="M2672" s="44"/>
      <c r="W2672" s="44"/>
    </row>
    <row r="2673">
      <c r="M2673" s="44"/>
      <c r="W2673" s="44"/>
    </row>
    <row r="2674">
      <c r="M2674" s="44"/>
      <c r="W2674" s="44"/>
    </row>
    <row r="2675">
      <c r="M2675" s="44"/>
      <c r="W2675" s="44"/>
    </row>
    <row r="2676">
      <c r="M2676" s="44"/>
      <c r="W2676" s="44"/>
    </row>
    <row r="2677">
      <c r="M2677" s="44"/>
      <c r="W2677" s="44"/>
    </row>
    <row r="2678">
      <c r="M2678" s="44"/>
      <c r="W2678" s="44"/>
    </row>
    <row r="2679">
      <c r="M2679" s="44"/>
      <c r="W2679" s="44"/>
    </row>
    <row r="2680">
      <c r="M2680" s="44"/>
      <c r="W2680" s="44"/>
    </row>
    <row r="2681">
      <c r="M2681" s="44"/>
      <c r="W2681" s="44"/>
    </row>
    <row r="2682">
      <c r="M2682" s="44"/>
      <c r="W2682" s="44"/>
    </row>
    <row r="2683">
      <c r="M2683" s="44"/>
      <c r="W2683" s="44"/>
    </row>
    <row r="2684">
      <c r="M2684" s="44"/>
      <c r="W2684" s="44"/>
    </row>
    <row r="2685">
      <c r="M2685" s="44"/>
      <c r="W2685" s="44"/>
    </row>
    <row r="2686">
      <c r="M2686" s="44"/>
      <c r="W2686" s="44"/>
    </row>
    <row r="2687">
      <c r="M2687" s="44"/>
      <c r="W2687" s="44"/>
    </row>
    <row r="2688">
      <c r="M2688" s="44"/>
      <c r="W2688" s="44"/>
    </row>
    <row r="2689">
      <c r="M2689" s="44"/>
      <c r="W2689" s="44"/>
    </row>
    <row r="2690">
      <c r="M2690" s="44"/>
      <c r="W2690" s="44"/>
    </row>
    <row r="2691">
      <c r="M2691" s="44"/>
      <c r="W2691" s="44"/>
    </row>
    <row r="2692">
      <c r="M2692" s="44"/>
      <c r="W2692" s="44"/>
    </row>
    <row r="2693">
      <c r="M2693" s="44"/>
      <c r="W2693" s="44"/>
    </row>
    <row r="2694">
      <c r="M2694" s="44"/>
      <c r="W2694" s="44"/>
    </row>
    <row r="2695">
      <c r="M2695" s="44"/>
      <c r="W2695" s="44"/>
    </row>
    <row r="2696">
      <c r="M2696" s="44"/>
      <c r="W2696" s="44"/>
    </row>
    <row r="2697">
      <c r="M2697" s="44"/>
      <c r="W2697" s="44"/>
    </row>
    <row r="2698">
      <c r="M2698" s="44"/>
      <c r="W2698" s="44"/>
    </row>
    <row r="2699">
      <c r="M2699" s="44"/>
      <c r="W2699" s="44"/>
    </row>
    <row r="2700">
      <c r="M2700" s="44"/>
      <c r="W2700" s="44"/>
    </row>
    <row r="2701">
      <c r="M2701" s="44"/>
      <c r="W2701" s="44"/>
    </row>
    <row r="2702">
      <c r="M2702" s="44"/>
      <c r="W2702" s="44"/>
    </row>
    <row r="2703">
      <c r="M2703" s="44"/>
      <c r="W2703" s="44"/>
    </row>
    <row r="2704">
      <c r="M2704" s="44"/>
      <c r="W2704" s="44"/>
    </row>
    <row r="2705">
      <c r="M2705" s="44"/>
      <c r="W2705" s="44"/>
    </row>
    <row r="2706">
      <c r="M2706" s="44"/>
      <c r="W2706" s="44"/>
    </row>
    <row r="2707">
      <c r="M2707" s="44"/>
      <c r="W2707" s="44"/>
    </row>
    <row r="2708">
      <c r="M2708" s="44"/>
      <c r="W2708" s="44"/>
    </row>
    <row r="2709">
      <c r="M2709" s="44"/>
      <c r="W2709" s="44"/>
    </row>
    <row r="2710">
      <c r="M2710" s="44"/>
      <c r="W2710" s="44"/>
    </row>
    <row r="2711">
      <c r="M2711" s="44"/>
      <c r="W2711" s="44"/>
    </row>
    <row r="2712">
      <c r="M2712" s="44"/>
      <c r="W2712" s="44"/>
    </row>
    <row r="2713">
      <c r="M2713" s="44"/>
      <c r="W2713" s="44"/>
    </row>
    <row r="2714">
      <c r="M2714" s="44"/>
      <c r="W2714" s="44"/>
    </row>
    <row r="2715">
      <c r="M2715" s="44"/>
      <c r="W2715" s="44"/>
    </row>
    <row r="2716">
      <c r="M2716" s="44"/>
      <c r="W2716" s="44"/>
    </row>
    <row r="2717">
      <c r="M2717" s="44"/>
      <c r="W2717" s="44"/>
    </row>
    <row r="2718">
      <c r="M2718" s="44"/>
      <c r="W2718" s="44"/>
    </row>
    <row r="2719">
      <c r="M2719" s="44"/>
      <c r="W2719" s="44"/>
    </row>
    <row r="2720">
      <c r="M2720" s="44"/>
      <c r="W2720" s="44"/>
    </row>
    <row r="2721">
      <c r="M2721" s="44"/>
      <c r="W2721" s="44"/>
    </row>
    <row r="2722">
      <c r="M2722" s="44"/>
      <c r="W2722" s="44"/>
    </row>
    <row r="2723">
      <c r="M2723" s="44"/>
      <c r="W2723" s="44"/>
    </row>
    <row r="2724">
      <c r="M2724" s="44"/>
      <c r="W2724" s="44"/>
    </row>
    <row r="2725">
      <c r="M2725" s="44"/>
      <c r="W2725" s="44"/>
    </row>
    <row r="2726">
      <c r="M2726" s="44"/>
      <c r="W2726" s="44"/>
    </row>
    <row r="2727">
      <c r="M2727" s="44"/>
      <c r="W2727" s="44"/>
    </row>
    <row r="2728">
      <c r="M2728" s="44"/>
      <c r="W2728" s="44"/>
    </row>
    <row r="2729">
      <c r="M2729" s="44"/>
      <c r="W2729" s="44"/>
    </row>
    <row r="2730">
      <c r="M2730" s="44"/>
      <c r="W2730" s="44"/>
    </row>
    <row r="2731">
      <c r="M2731" s="44"/>
      <c r="W2731" s="44"/>
    </row>
    <row r="2732">
      <c r="M2732" s="44"/>
      <c r="W2732" s="44"/>
    </row>
    <row r="2733">
      <c r="M2733" s="44"/>
      <c r="W2733" s="44"/>
    </row>
    <row r="2734">
      <c r="M2734" s="44"/>
      <c r="W2734" s="44"/>
    </row>
    <row r="2735">
      <c r="M2735" s="44"/>
      <c r="W2735" s="44"/>
    </row>
    <row r="2736">
      <c r="M2736" s="44"/>
      <c r="W2736" s="44"/>
    </row>
    <row r="2737">
      <c r="M2737" s="44"/>
      <c r="W2737" s="44"/>
    </row>
    <row r="2738">
      <c r="M2738" s="44"/>
      <c r="W2738" s="44"/>
    </row>
    <row r="2739">
      <c r="M2739" s="44"/>
      <c r="W2739" s="44"/>
    </row>
    <row r="2740">
      <c r="M2740" s="44"/>
      <c r="W2740" s="44"/>
    </row>
    <row r="2741">
      <c r="M2741" s="44"/>
      <c r="W2741" s="44"/>
    </row>
    <row r="2742">
      <c r="M2742" s="44"/>
      <c r="W2742" s="44"/>
    </row>
    <row r="2743">
      <c r="M2743" s="44"/>
      <c r="W2743" s="44"/>
    </row>
    <row r="2744">
      <c r="M2744" s="44"/>
      <c r="W2744" s="44"/>
    </row>
    <row r="2745">
      <c r="M2745" s="44"/>
      <c r="W2745" s="44"/>
    </row>
    <row r="2746">
      <c r="M2746" s="44"/>
      <c r="W2746" s="44"/>
    </row>
    <row r="2747">
      <c r="M2747" s="44"/>
      <c r="W2747" s="44"/>
    </row>
    <row r="2748">
      <c r="M2748" s="44"/>
      <c r="W2748" s="44"/>
    </row>
    <row r="2749">
      <c r="M2749" s="44"/>
      <c r="W2749" s="44"/>
    </row>
    <row r="2750">
      <c r="M2750" s="44"/>
      <c r="W2750" s="44"/>
    </row>
    <row r="2751">
      <c r="M2751" s="44"/>
      <c r="W2751" s="44"/>
    </row>
    <row r="2752">
      <c r="M2752" s="44"/>
      <c r="W2752" s="44"/>
    </row>
    <row r="2753">
      <c r="M2753" s="44"/>
      <c r="W2753" s="44"/>
    </row>
    <row r="2754">
      <c r="M2754" s="44"/>
      <c r="W2754" s="44"/>
    </row>
    <row r="2755">
      <c r="M2755" s="44"/>
      <c r="W2755" s="44"/>
    </row>
    <row r="2756">
      <c r="M2756" s="44"/>
      <c r="W2756" s="44"/>
    </row>
    <row r="2757">
      <c r="M2757" s="44"/>
      <c r="W2757" s="44"/>
    </row>
    <row r="2758">
      <c r="M2758" s="44"/>
      <c r="W2758" s="44"/>
    </row>
    <row r="2759">
      <c r="M2759" s="44"/>
      <c r="W2759" s="44"/>
    </row>
    <row r="2760">
      <c r="M2760" s="44"/>
      <c r="W2760" s="44"/>
    </row>
    <row r="2761">
      <c r="M2761" s="44"/>
      <c r="W2761" s="44"/>
    </row>
    <row r="2762">
      <c r="M2762" s="44"/>
      <c r="W2762" s="44"/>
    </row>
    <row r="2763">
      <c r="M2763" s="44"/>
      <c r="W2763" s="44"/>
    </row>
    <row r="2764">
      <c r="M2764" s="44"/>
      <c r="W2764" s="44"/>
    </row>
    <row r="2765">
      <c r="M2765" s="44"/>
      <c r="W2765" s="44"/>
    </row>
    <row r="2766">
      <c r="M2766" s="44"/>
      <c r="W2766" s="44"/>
    </row>
    <row r="2767">
      <c r="M2767" s="44"/>
      <c r="W2767" s="44"/>
    </row>
    <row r="2768">
      <c r="M2768" s="44"/>
      <c r="W2768" s="44"/>
    </row>
    <row r="2769">
      <c r="M2769" s="44"/>
      <c r="W2769" s="44"/>
    </row>
    <row r="2770">
      <c r="M2770" s="44"/>
      <c r="W2770" s="44"/>
    </row>
    <row r="2771">
      <c r="M2771" s="44"/>
      <c r="W2771" s="44"/>
    </row>
    <row r="2772">
      <c r="M2772" s="44"/>
      <c r="W2772" s="44"/>
    </row>
    <row r="2773">
      <c r="M2773" s="44"/>
      <c r="W2773" s="44"/>
    </row>
    <row r="2774">
      <c r="M2774" s="44"/>
      <c r="W2774" s="44"/>
    </row>
    <row r="2775">
      <c r="M2775" s="44"/>
      <c r="W2775" s="44"/>
    </row>
    <row r="2776">
      <c r="M2776" s="44"/>
      <c r="W2776" s="44"/>
    </row>
    <row r="2777">
      <c r="M2777" s="44"/>
      <c r="W2777" s="44"/>
    </row>
    <row r="2778">
      <c r="M2778" s="44"/>
      <c r="W2778" s="44"/>
    </row>
    <row r="2779">
      <c r="M2779" s="44"/>
      <c r="W2779" s="44"/>
    </row>
    <row r="2780">
      <c r="M2780" s="44"/>
      <c r="W2780" s="44"/>
    </row>
    <row r="2781">
      <c r="M2781" s="44"/>
      <c r="W2781" s="44"/>
    </row>
    <row r="2782">
      <c r="M2782" s="44"/>
      <c r="W2782" s="44"/>
    </row>
    <row r="2783">
      <c r="M2783" s="44"/>
      <c r="W2783" s="44"/>
    </row>
    <row r="2784">
      <c r="M2784" s="44"/>
      <c r="W2784" s="44"/>
    </row>
    <row r="2785">
      <c r="M2785" s="44"/>
      <c r="W2785" s="44"/>
    </row>
    <row r="2786">
      <c r="M2786" s="44"/>
      <c r="W2786" s="44"/>
    </row>
    <row r="2787">
      <c r="M2787" s="44"/>
      <c r="W2787" s="44"/>
    </row>
    <row r="2788">
      <c r="M2788" s="44"/>
      <c r="W2788" s="44"/>
    </row>
    <row r="2789">
      <c r="M2789" s="44"/>
      <c r="W2789" s="44"/>
    </row>
    <row r="2790">
      <c r="M2790" s="44"/>
      <c r="W2790" s="44"/>
    </row>
    <row r="2791">
      <c r="M2791" s="44"/>
      <c r="W2791" s="44"/>
    </row>
    <row r="2792">
      <c r="M2792" s="44"/>
      <c r="W2792" s="44"/>
    </row>
    <row r="2793">
      <c r="M2793" s="44"/>
      <c r="W2793" s="44"/>
    </row>
    <row r="2794">
      <c r="M2794" s="44"/>
      <c r="W2794" s="44"/>
    </row>
    <row r="2795">
      <c r="M2795" s="44"/>
      <c r="W2795" s="44"/>
    </row>
    <row r="2796">
      <c r="M2796" s="44"/>
      <c r="W2796" s="44"/>
    </row>
    <row r="2797">
      <c r="M2797" s="44"/>
      <c r="W2797" s="44"/>
    </row>
    <row r="2798">
      <c r="M2798" s="44"/>
      <c r="W2798" s="44"/>
    </row>
    <row r="2799">
      <c r="M2799" s="44"/>
      <c r="W2799" s="44"/>
    </row>
    <row r="2800">
      <c r="M2800" s="44"/>
      <c r="W2800" s="44"/>
    </row>
    <row r="2801">
      <c r="M2801" s="44"/>
      <c r="W2801" s="44"/>
    </row>
    <row r="2802">
      <c r="M2802" s="44"/>
      <c r="W2802" s="44"/>
    </row>
    <row r="2803">
      <c r="M2803" s="44"/>
      <c r="W2803" s="44"/>
    </row>
    <row r="2804">
      <c r="M2804" s="44"/>
      <c r="W2804" s="44"/>
    </row>
    <row r="2805">
      <c r="M2805" s="44"/>
      <c r="W2805" s="44"/>
    </row>
    <row r="2806">
      <c r="M2806" s="44"/>
      <c r="W2806" s="44"/>
    </row>
    <row r="2807">
      <c r="M2807" s="44"/>
      <c r="W2807" s="44"/>
    </row>
    <row r="2808">
      <c r="M2808" s="44"/>
      <c r="W2808" s="44"/>
    </row>
    <row r="2809">
      <c r="M2809" s="44"/>
      <c r="W2809" s="44"/>
    </row>
    <row r="2810">
      <c r="M2810" s="44"/>
      <c r="W2810" s="44"/>
    </row>
    <row r="2811">
      <c r="M2811" s="44"/>
      <c r="W2811" s="44"/>
    </row>
    <row r="2812">
      <c r="M2812" s="44"/>
      <c r="W2812" s="44"/>
    </row>
    <row r="2813">
      <c r="M2813" s="44"/>
      <c r="W2813" s="44"/>
    </row>
    <row r="2814">
      <c r="M2814" s="44"/>
      <c r="W2814" s="44"/>
    </row>
    <row r="2815">
      <c r="M2815" s="44"/>
      <c r="W2815" s="44"/>
    </row>
    <row r="2816">
      <c r="M2816" s="44"/>
      <c r="W2816" s="44"/>
    </row>
    <row r="2817">
      <c r="M2817" s="44"/>
      <c r="W2817" s="44"/>
    </row>
    <row r="2818">
      <c r="M2818" s="44"/>
      <c r="W2818" s="44"/>
    </row>
    <row r="2819">
      <c r="M2819" s="44"/>
      <c r="W2819" s="44"/>
    </row>
    <row r="2820">
      <c r="M2820" s="44"/>
      <c r="W2820" s="44"/>
    </row>
    <row r="2821">
      <c r="M2821" s="44"/>
      <c r="W2821" s="44"/>
    </row>
    <row r="2822">
      <c r="M2822" s="44"/>
      <c r="W2822" s="44"/>
    </row>
    <row r="2823">
      <c r="M2823" s="44"/>
      <c r="W2823" s="44"/>
    </row>
    <row r="2824">
      <c r="M2824" s="44"/>
      <c r="W2824" s="44"/>
    </row>
    <row r="2825">
      <c r="M2825" s="44"/>
      <c r="W2825" s="44"/>
    </row>
    <row r="2826">
      <c r="M2826" s="44"/>
      <c r="W2826" s="44"/>
    </row>
    <row r="2827">
      <c r="M2827" s="44"/>
      <c r="W2827" s="44"/>
    </row>
    <row r="2828">
      <c r="M2828" s="44"/>
      <c r="W2828" s="44"/>
    </row>
    <row r="2829">
      <c r="M2829" s="44"/>
      <c r="W2829" s="44"/>
    </row>
    <row r="2830">
      <c r="M2830" s="44"/>
      <c r="W2830" s="44"/>
    </row>
    <row r="2831">
      <c r="M2831" s="44"/>
      <c r="W2831" s="44"/>
    </row>
    <row r="2832">
      <c r="M2832" s="44"/>
      <c r="W2832" s="44"/>
    </row>
    <row r="2833">
      <c r="M2833" s="44"/>
      <c r="W2833" s="44"/>
    </row>
    <row r="2834">
      <c r="M2834" s="44"/>
      <c r="W2834" s="44"/>
    </row>
    <row r="2835">
      <c r="M2835" s="44"/>
      <c r="W2835" s="44"/>
    </row>
    <row r="2836">
      <c r="M2836" s="44"/>
      <c r="W2836" s="44"/>
    </row>
    <row r="2837">
      <c r="M2837" s="44"/>
      <c r="W2837" s="44"/>
    </row>
    <row r="2838">
      <c r="M2838" s="44"/>
      <c r="W2838" s="44"/>
    </row>
    <row r="2839">
      <c r="M2839" s="44"/>
      <c r="W2839" s="44"/>
    </row>
    <row r="2840">
      <c r="M2840" s="44"/>
      <c r="W2840" s="44"/>
    </row>
    <row r="2841">
      <c r="M2841" s="44"/>
      <c r="W2841" s="44"/>
    </row>
    <row r="2842">
      <c r="M2842" s="44"/>
      <c r="W2842" s="44"/>
    </row>
    <row r="2843">
      <c r="M2843" s="44"/>
      <c r="W2843" s="44"/>
    </row>
    <row r="2844">
      <c r="M2844" s="44"/>
      <c r="W2844" s="44"/>
    </row>
    <row r="2845">
      <c r="M2845" s="44"/>
      <c r="W2845" s="44"/>
    </row>
    <row r="2846">
      <c r="M2846" s="44"/>
      <c r="W2846" s="44"/>
    </row>
    <row r="2847">
      <c r="M2847" s="44"/>
      <c r="W2847" s="44"/>
    </row>
    <row r="2848">
      <c r="M2848" s="44"/>
      <c r="W2848" s="44"/>
    </row>
    <row r="2849">
      <c r="M2849" s="44"/>
      <c r="W2849" s="44"/>
    </row>
    <row r="2850">
      <c r="M2850" s="44"/>
      <c r="W2850" s="44"/>
    </row>
    <row r="2851">
      <c r="M2851" s="44"/>
      <c r="W2851" s="44"/>
    </row>
    <row r="2852">
      <c r="M2852" s="44"/>
      <c r="W2852" s="44"/>
    </row>
    <row r="2853">
      <c r="M2853" s="44"/>
      <c r="W2853" s="44"/>
    </row>
    <row r="2854">
      <c r="M2854" s="44"/>
      <c r="W2854" s="44"/>
    </row>
    <row r="2855">
      <c r="M2855" s="44"/>
      <c r="W2855" s="44"/>
    </row>
    <row r="2856">
      <c r="M2856" s="44"/>
      <c r="W2856" s="44"/>
    </row>
    <row r="2857">
      <c r="M2857" s="44"/>
      <c r="W2857" s="44"/>
    </row>
    <row r="2858">
      <c r="M2858" s="44"/>
      <c r="W2858" s="44"/>
    </row>
    <row r="2859">
      <c r="M2859" s="44"/>
      <c r="W2859" s="44"/>
    </row>
    <row r="2860">
      <c r="M2860" s="44"/>
      <c r="W2860" s="44"/>
    </row>
    <row r="2861">
      <c r="M2861" s="44"/>
      <c r="W2861" s="44"/>
    </row>
    <row r="2862">
      <c r="M2862" s="44"/>
      <c r="W2862" s="44"/>
    </row>
    <row r="2863">
      <c r="M2863" s="44"/>
      <c r="W2863" s="44"/>
    </row>
    <row r="2864">
      <c r="M2864" s="44"/>
      <c r="W2864" s="44"/>
    </row>
    <row r="2865">
      <c r="M2865" s="44"/>
      <c r="W2865" s="44"/>
    </row>
    <row r="2866">
      <c r="M2866" s="44"/>
      <c r="W2866" s="44"/>
    </row>
    <row r="2867">
      <c r="M2867" s="44"/>
      <c r="W2867" s="44"/>
    </row>
    <row r="2868">
      <c r="M2868" s="44"/>
      <c r="W2868" s="44"/>
    </row>
    <row r="2869">
      <c r="M2869" s="44"/>
      <c r="W2869" s="44"/>
    </row>
    <row r="2870">
      <c r="M2870" s="44"/>
      <c r="W2870" s="44"/>
    </row>
    <row r="2871">
      <c r="M2871" s="44"/>
      <c r="W2871" s="44"/>
    </row>
    <row r="2872">
      <c r="M2872" s="44"/>
      <c r="W2872" s="44"/>
    </row>
    <row r="2873">
      <c r="M2873" s="44"/>
      <c r="W2873" s="44"/>
    </row>
    <row r="2874">
      <c r="M2874" s="44"/>
      <c r="W2874" s="44"/>
    </row>
    <row r="2875">
      <c r="M2875" s="44"/>
      <c r="W2875" s="44"/>
    </row>
    <row r="2876">
      <c r="M2876" s="44"/>
      <c r="W2876" s="44"/>
    </row>
    <row r="2877">
      <c r="M2877" s="44"/>
      <c r="W2877" s="44"/>
    </row>
    <row r="2878">
      <c r="M2878" s="44"/>
      <c r="W2878" s="44"/>
    </row>
    <row r="2879">
      <c r="M2879" s="44"/>
      <c r="W2879" s="44"/>
    </row>
    <row r="2880">
      <c r="M2880" s="44"/>
      <c r="W2880" s="44"/>
    </row>
    <row r="2881">
      <c r="M2881" s="44"/>
      <c r="W2881" s="44"/>
    </row>
    <row r="2882">
      <c r="M2882" s="44"/>
      <c r="W2882" s="44"/>
    </row>
    <row r="2883">
      <c r="M2883" s="44"/>
      <c r="W2883" s="44"/>
    </row>
    <row r="2884">
      <c r="M2884" s="44"/>
      <c r="W2884" s="44"/>
    </row>
    <row r="2885">
      <c r="M2885" s="44"/>
      <c r="W2885" s="44"/>
    </row>
    <row r="2886">
      <c r="M2886" s="44"/>
      <c r="W2886" s="44"/>
    </row>
    <row r="2887">
      <c r="M2887" s="44"/>
      <c r="W2887" s="44"/>
    </row>
    <row r="2888">
      <c r="M2888" s="44"/>
      <c r="W2888" s="44"/>
    </row>
    <row r="2889">
      <c r="M2889" s="44"/>
      <c r="W2889" s="44"/>
    </row>
    <row r="2890">
      <c r="M2890" s="44"/>
      <c r="W2890" s="44"/>
    </row>
    <row r="2891">
      <c r="M2891" s="44"/>
      <c r="W2891" s="44"/>
    </row>
    <row r="2892">
      <c r="M2892" s="44"/>
      <c r="W2892" s="44"/>
    </row>
    <row r="2893">
      <c r="M2893" s="44"/>
      <c r="W2893" s="44"/>
    </row>
    <row r="2894">
      <c r="M2894" s="44"/>
      <c r="W2894" s="44"/>
    </row>
    <row r="2895">
      <c r="M2895" s="44"/>
      <c r="W2895" s="44"/>
    </row>
    <row r="2896">
      <c r="M2896" s="44"/>
      <c r="W2896" s="44"/>
    </row>
    <row r="2897">
      <c r="M2897" s="44"/>
      <c r="W2897" s="44"/>
    </row>
    <row r="2898">
      <c r="M2898" s="44"/>
      <c r="W2898" s="44"/>
    </row>
    <row r="2899">
      <c r="M2899" s="44"/>
      <c r="W2899" s="44"/>
    </row>
    <row r="2900">
      <c r="M2900" s="44"/>
      <c r="W2900" s="44"/>
    </row>
    <row r="2901">
      <c r="M2901" s="44"/>
      <c r="W2901" s="44"/>
    </row>
    <row r="2902">
      <c r="M2902" s="44"/>
      <c r="W2902" s="44"/>
    </row>
    <row r="2903">
      <c r="M2903" s="44"/>
      <c r="W2903" s="44"/>
    </row>
    <row r="2904">
      <c r="M2904" s="44"/>
      <c r="W2904" s="44"/>
    </row>
    <row r="2905">
      <c r="M2905" s="44"/>
      <c r="W2905" s="44"/>
    </row>
    <row r="2906">
      <c r="M2906" s="44"/>
      <c r="W2906" s="44"/>
    </row>
    <row r="2907">
      <c r="M2907" s="44"/>
      <c r="W2907" s="44"/>
    </row>
    <row r="2908">
      <c r="M2908" s="44"/>
      <c r="W2908" s="44"/>
    </row>
    <row r="2909">
      <c r="M2909" s="44"/>
      <c r="W2909" s="44"/>
    </row>
    <row r="2910">
      <c r="M2910" s="44"/>
      <c r="W2910" s="44"/>
    </row>
    <row r="2911">
      <c r="M2911" s="44"/>
      <c r="W2911" s="44"/>
    </row>
    <row r="2912">
      <c r="M2912" s="44"/>
      <c r="W2912" s="44"/>
    </row>
    <row r="2913">
      <c r="M2913" s="44"/>
      <c r="W2913" s="44"/>
    </row>
    <row r="2914">
      <c r="M2914" s="44"/>
      <c r="W2914" s="44"/>
    </row>
    <row r="2915">
      <c r="M2915" s="44"/>
      <c r="W2915" s="44"/>
    </row>
    <row r="2916">
      <c r="M2916" s="44"/>
      <c r="W2916" s="44"/>
    </row>
    <row r="2917">
      <c r="M2917" s="44"/>
      <c r="W2917" s="44"/>
    </row>
    <row r="2918">
      <c r="M2918" s="44"/>
      <c r="W2918" s="44"/>
    </row>
    <row r="2919">
      <c r="M2919" s="44"/>
      <c r="W2919" s="44"/>
    </row>
    <row r="2920">
      <c r="M2920" s="44"/>
      <c r="W2920" s="44"/>
    </row>
    <row r="2921">
      <c r="M2921" s="44"/>
      <c r="W2921" s="44"/>
    </row>
    <row r="2922">
      <c r="M2922" s="44"/>
      <c r="W2922" s="44"/>
    </row>
    <row r="2923">
      <c r="M2923" s="44"/>
      <c r="W2923" s="44"/>
    </row>
    <row r="2924">
      <c r="M2924" s="44"/>
      <c r="W2924" s="44"/>
    </row>
    <row r="2925">
      <c r="M2925" s="44"/>
      <c r="W2925" s="44"/>
    </row>
    <row r="2926">
      <c r="M2926" s="44"/>
      <c r="W2926" s="44"/>
    </row>
    <row r="2927">
      <c r="M2927" s="44"/>
      <c r="W2927" s="44"/>
    </row>
    <row r="2928">
      <c r="M2928" s="44"/>
      <c r="W2928" s="44"/>
    </row>
    <row r="2929">
      <c r="M2929" s="44"/>
      <c r="W2929" s="44"/>
    </row>
    <row r="2930">
      <c r="M2930" s="44"/>
      <c r="W2930" s="44"/>
    </row>
    <row r="2931">
      <c r="M2931" s="44"/>
      <c r="W2931" s="44"/>
    </row>
    <row r="2932">
      <c r="M2932" s="44"/>
      <c r="W2932" s="44"/>
    </row>
    <row r="2933">
      <c r="M2933" s="44"/>
      <c r="W2933" s="44"/>
    </row>
    <row r="2934">
      <c r="M2934" s="44"/>
      <c r="W2934" s="44"/>
    </row>
    <row r="2935">
      <c r="M2935" s="44"/>
      <c r="W2935" s="44"/>
    </row>
    <row r="2936">
      <c r="M2936" s="44"/>
      <c r="W2936" s="44"/>
    </row>
    <row r="2937">
      <c r="M2937" s="44"/>
      <c r="W2937" s="44"/>
    </row>
    <row r="2938">
      <c r="M2938" s="44"/>
      <c r="W2938" s="44"/>
    </row>
    <row r="2939">
      <c r="M2939" s="44"/>
      <c r="W2939" s="44"/>
    </row>
    <row r="2940">
      <c r="M2940" s="44"/>
      <c r="W2940" s="44"/>
    </row>
    <row r="2941">
      <c r="M2941" s="44"/>
      <c r="W2941" s="44"/>
    </row>
    <row r="2942">
      <c r="M2942" s="44"/>
      <c r="W2942" s="44"/>
    </row>
    <row r="2943">
      <c r="M2943" s="44"/>
      <c r="W2943" s="44"/>
    </row>
    <row r="2944">
      <c r="M2944" s="44"/>
      <c r="W2944" s="44"/>
    </row>
    <row r="2945">
      <c r="M2945" s="44"/>
      <c r="W2945" s="44"/>
    </row>
    <row r="2946">
      <c r="M2946" s="44"/>
      <c r="W2946" s="44"/>
    </row>
    <row r="2947">
      <c r="M2947" s="44"/>
      <c r="W2947" s="44"/>
    </row>
    <row r="2948">
      <c r="M2948" s="44"/>
      <c r="W2948" s="44"/>
    </row>
    <row r="2949">
      <c r="M2949" s="44"/>
      <c r="W2949" s="44"/>
    </row>
    <row r="2950">
      <c r="M2950" s="44"/>
      <c r="W2950" s="44"/>
    </row>
    <row r="2951">
      <c r="M2951" s="44"/>
      <c r="W2951" s="44"/>
    </row>
    <row r="2952">
      <c r="M2952" s="44"/>
      <c r="W2952" s="44"/>
    </row>
    <row r="2953">
      <c r="M2953" s="44"/>
      <c r="W2953" s="44"/>
    </row>
    <row r="2954">
      <c r="M2954" s="44"/>
      <c r="W2954" s="44"/>
    </row>
    <row r="2955">
      <c r="M2955" s="44"/>
      <c r="W2955" s="44"/>
    </row>
    <row r="2956">
      <c r="M2956" s="44"/>
      <c r="W2956" s="44"/>
    </row>
    <row r="2957">
      <c r="M2957" s="44"/>
      <c r="W2957" s="44"/>
    </row>
    <row r="2958">
      <c r="M2958" s="44"/>
      <c r="W2958" s="44"/>
    </row>
    <row r="2959">
      <c r="M2959" s="44"/>
      <c r="W2959" s="44"/>
    </row>
    <row r="2960">
      <c r="M2960" s="44"/>
      <c r="W2960" s="44"/>
    </row>
    <row r="2961">
      <c r="M2961" s="44"/>
      <c r="W2961" s="44"/>
    </row>
    <row r="2962">
      <c r="M2962" s="44"/>
      <c r="W2962" s="44"/>
    </row>
    <row r="2963">
      <c r="M2963" s="44"/>
      <c r="W2963" s="44"/>
    </row>
    <row r="2964">
      <c r="M2964" s="44"/>
      <c r="W2964" s="44"/>
    </row>
    <row r="2965">
      <c r="M2965" s="44"/>
      <c r="W2965" s="44"/>
    </row>
    <row r="2966">
      <c r="M2966" s="44"/>
      <c r="W2966" s="44"/>
    </row>
    <row r="2967">
      <c r="M2967" s="44"/>
      <c r="W2967" s="44"/>
    </row>
    <row r="2968">
      <c r="M2968" s="44"/>
      <c r="W2968" s="44"/>
    </row>
    <row r="2969">
      <c r="M2969" s="44"/>
      <c r="W2969" s="44"/>
    </row>
    <row r="2970">
      <c r="M2970" s="44"/>
      <c r="W2970" s="44"/>
    </row>
    <row r="2971">
      <c r="M2971" s="44"/>
      <c r="W2971" s="44"/>
    </row>
    <row r="2972">
      <c r="M2972" s="44"/>
      <c r="W2972" s="44"/>
    </row>
    <row r="2973">
      <c r="M2973" s="44"/>
      <c r="W2973" s="44"/>
    </row>
    <row r="2974">
      <c r="M2974" s="44"/>
      <c r="W2974" s="44"/>
    </row>
    <row r="2975">
      <c r="M2975" s="44"/>
      <c r="W2975" s="44"/>
    </row>
    <row r="2976">
      <c r="M2976" s="44"/>
      <c r="W2976" s="44"/>
    </row>
    <row r="2977">
      <c r="M2977" s="44"/>
      <c r="W2977" s="44"/>
    </row>
    <row r="2978">
      <c r="M2978" s="44"/>
      <c r="W2978" s="44"/>
    </row>
    <row r="2979">
      <c r="M2979" s="44"/>
      <c r="W2979" s="44"/>
    </row>
    <row r="2980">
      <c r="M2980" s="44"/>
      <c r="W2980" s="44"/>
    </row>
    <row r="2981">
      <c r="M2981" s="44"/>
      <c r="W2981" s="44"/>
    </row>
    <row r="2982">
      <c r="M2982" s="44"/>
      <c r="W2982" s="44"/>
    </row>
    <row r="2983">
      <c r="M2983" s="44"/>
      <c r="W2983" s="44"/>
    </row>
    <row r="2984">
      <c r="M2984" s="44"/>
      <c r="W2984" s="44"/>
    </row>
    <row r="2985">
      <c r="M2985" s="44"/>
      <c r="W2985" s="44"/>
    </row>
    <row r="2986">
      <c r="M2986" s="44"/>
      <c r="W2986" s="44"/>
    </row>
    <row r="2987">
      <c r="M2987" s="44"/>
      <c r="W2987" s="44"/>
    </row>
    <row r="2988">
      <c r="M2988" s="44"/>
      <c r="W2988" s="44"/>
    </row>
    <row r="2989">
      <c r="M2989" s="44"/>
      <c r="W2989" s="44"/>
    </row>
    <row r="2990">
      <c r="M2990" s="44"/>
      <c r="W2990" s="44"/>
    </row>
    <row r="2991">
      <c r="M2991" s="44"/>
      <c r="W2991" s="44"/>
    </row>
    <row r="2992">
      <c r="M2992" s="44"/>
      <c r="W2992" s="44"/>
    </row>
    <row r="2993">
      <c r="M2993" s="44"/>
      <c r="W2993" s="44"/>
    </row>
    <row r="2994">
      <c r="M2994" s="44"/>
      <c r="W2994" s="44"/>
    </row>
    <row r="2995">
      <c r="M2995" s="44"/>
      <c r="W2995" s="44"/>
    </row>
    <row r="2996">
      <c r="M2996" s="44"/>
      <c r="W2996" s="44"/>
    </row>
    <row r="2997">
      <c r="M2997" s="44"/>
      <c r="W2997" s="44"/>
    </row>
    <row r="2998">
      <c r="M2998" s="44"/>
      <c r="W2998" s="44"/>
    </row>
    <row r="2999">
      <c r="M2999" s="44"/>
      <c r="W2999" s="44"/>
    </row>
    <row r="3000">
      <c r="M3000" s="44"/>
      <c r="W3000" s="44"/>
    </row>
    <row r="3001">
      <c r="M3001" s="44"/>
      <c r="W3001" s="44"/>
    </row>
    <row r="3002">
      <c r="M3002" s="44"/>
      <c r="W3002" s="44"/>
    </row>
    <row r="3003">
      <c r="M3003" s="44"/>
      <c r="W3003" s="44"/>
    </row>
    <row r="3004">
      <c r="M3004" s="44"/>
      <c r="W3004" s="44"/>
    </row>
    <row r="3005">
      <c r="M3005" s="44"/>
      <c r="W3005" s="44"/>
    </row>
    <row r="3006">
      <c r="M3006" s="44"/>
      <c r="W3006" s="44"/>
    </row>
    <row r="3007">
      <c r="M3007" s="44"/>
      <c r="W3007" s="44"/>
    </row>
    <row r="3008">
      <c r="M3008" s="44"/>
      <c r="W3008" s="44"/>
    </row>
    <row r="3009">
      <c r="M3009" s="44"/>
      <c r="W3009" s="44"/>
    </row>
    <row r="3010">
      <c r="M3010" s="44"/>
      <c r="W3010" s="44"/>
    </row>
    <row r="3011">
      <c r="M3011" s="44"/>
      <c r="W3011" s="44"/>
    </row>
    <row r="3012">
      <c r="M3012" s="44"/>
      <c r="W3012" s="44"/>
    </row>
    <row r="3013">
      <c r="M3013" s="44"/>
      <c r="W3013" s="44"/>
    </row>
    <row r="3014">
      <c r="M3014" s="44"/>
      <c r="W3014" s="44"/>
    </row>
    <row r="3015">
      <c r="M3015" s="44"/>
      <c r="W3015" s="44"/>
    </row>
    <row r="3016">
      <c r="M3016" s="44"/>
      <c r="W3016" s="44"/>
    </row>
    <row r="3017">
      <c r="M3017" s="44"/>
      <c r="W3017" s="44"/>
    </row>
    <row r="3018">
      <c r="M3018" s="44"/>
      <c r="W3018" s="44"/>
    </row>
    <row r="3019">
      <c r="M3019" s="44"/>
      <c r="W3019" s="44"/>
    </row>
    <row r="3020">
      <c r="M3020" s="44"/>
      <c r="W3020" s="44"/>
    </row>
    <row r="3021">
      <c r="M3021" s="44"/>
      <c r="W3021" s="44"/>
    </row>
    <row r="3022">
      <c r="M3022" s="44"/>
      <c r="W3022" s="44"/>
    </row>
    <row r="3023">
      <c r="M3023" s="44"/>
      <c r="W3023" s="44"/>
    </row>
    <row r="3024">
      <c r="M3024" s="44"/>
      <c r="W3024" s="44"/>
    </row>
    <row r="3025">
      <c r="M3025" s="44"/>
      <c r="W3025" s="44"/>
    </row>
    <row r="3026">
      <c r="M3026" s="44"/>
      <c r="W3026" s="44"/>
    </row>
    <row r="3027">
      <c r="M3027" s="44"/>
      <c r="W3027" s="44"/>
    </row>
    <row r="3028">
      <c r="M3028" s="44"/>
      <c r="W3028" s="44"/>
    </row>
    <row r="3029">
      <c r="M3029" s="44"/>
      <c r="W3029" s="44"/>
    </row>
    <row r="3030">
      <c r="M3030" s="44"/>
      <c r="W3030" s="44"/>
    </row>
    <row r="3031">
      <c r="M3031" s="44"/>
      <c r="W3031" s="44"/>
    </row>
    <row r="3032">
      <c r="M3032" s="44"/>
      <c r="W3032" s="44"/>
    </row>
    <row r="3033">
      <c r="M3033" s="44"/>
      <c r="W3033" s="44"/>
    </row>
    <row r="3034">
      <c r="M3034" s="44"/>
      <c r="W3034" s="44"/>
    </row>
    <row r="3035">
      <c r="M3035" s="44"/>
      <c r="W3035" s="44"/>
    </row>
    <row r="3036">
      <c r="M3036" s="44"/>
      <c r="W3036" s="44"/>
    </row>
    <row r="3037">
      <c r="M3037" s="44"/>
      <c r="W3037" s="44"/>
    </row>
    <row r="3038">
      <c r="M3038" s="44"/>
      <c r="W3038" s="44"/>
    </row>
    <row r="3039">
      <c r="M3039" s="44"/>
      <c r="W3039" s="44"/>
    </row>
    <row r="3040">
      <c r="M3040" s="44"/>
      <c r="W3040" s="44"/>
    </row>
    <row r="3041">
      <c r="M3041" s="44"/>
      <c r="W3041" s="44"/>
    </row>
    <row r="3042">
      <c r="M3042" s="44"/>
      <c r="W3042" s="44"/>
    </row>
    <row r="3043">
      <c r="M3043" s="44"/>
      <c r="W3043" s="44"/>
    </row>
    <row r="3044">
      <c r="M3044" s="44"/>
      <c r="W3044" s="44"/>
    </row>
    <row r="3045">
      <c r="M3045" s="44"/>
      <c r="W3045" s="44"/>
    </row>
    <row r="3046">
      <c r="M3046" s="44"/>
      <c r="W3046" s="44"/>
    </row>
    <row r="3047">
      <c r="M3047" s="44"/>
      <c r="W3047" s="44"/>
    </row>
    <row r="3048">
      <c r="M3048" s="44"/>
      <c r="W3048" s="44"/>
    </row>
    <row r="3049">
      <c r="M3049" s="44"/>
      <c r="W3049" s="44"/>
    </row>
    <row r="3050">
      <c r="M3050" s="44"/>
      <c r="W3050" s="44"/>
    </row>
    <row r="3051">
      <c r="M3051" s="44"/>
      <c r="W3051" s="44"/>
    </row>
    <row r="3052">
      <c r="M3052" s="44"/>
      <c r="W3052" s="44"/>
    </row>
    <row r="3053">
      <c r="M3053" s="44"/>
      <c r="W3053" s="44"/>
    </row>
    <row r="3054">
      <c r="M3054" s="44"/>
      <c r="W3054" s="44"/>
    </row>
    <row r="3055">
      <c r="M3055" s="44"/>
      <c r="W3055" s="44"/>
    </row>
    <row r="3056">
      <c r="M3056" s="44"/>
      <c r="W3056" s="44"/>
    </row>
    <row r="3057">
      <c r="M3057" s="44"/>
      <c r="W3057" s="44"/>
    </row>
    <row r="3058">
      <c r="M3058" s="44"/>
      <c r="W3058" s="44"/>
    </row>
    <row r="3059">
      <c r="M3059" s="44"/>
      <c r="W3059" s="44"/>
    </row>
    <row r="3060">
      <c r="M3060" s="44"/>
      <c r="W3060" s="44"/>
    </row>
    <row r="3061">
      <c r="M3061" s="44"/>
      <c r="W3061" s="44"/>
    </row>
    <row r="3062">
      <c r="M3062" s="44"/>
      <c r="W3062" s="44"/>
    </row>
    <row r="3063">
      <c r="M3063" s="44"/>
      <c r="W3063" s="44"/>
    </row>
    <row r="3064">
      <c r="M3064" s="44"/>
      <c r="W3064" s="44"/>
    </row>
    <row r="3065">
      <c r="M3065" s="44"/>
      <c r="W3065" s="44"/>
    </row>
    <row r="3066">
      <c r="M3066" s="44"/>
      <c r="W3066" s="44"/>
    </row>
    <row r="3067">
      <c r="M3067" s="44"/>
      <c r="W3067" s="44"/>
    </row>
    <row r="3068">
      <c r="M3068" s="44"/>
      <c r="W3068" s="44"/>
    </row>
    <row r="3069">
      <c r="M3069" s="44"/>
      <c r="W3069" s="44"/>
    </row>
    <row r="3070">
      <c r="M3070" s="44"/>
      <c r="W3070" s="44"/>
    </row>
    <row r="3071">
      <c r="M3071" s="44"/>
      <c r="W3071" s="44"/>
    </row>
    <row r="3072">
      <c r="M3072" s="44"/>
      <c r="W3072" s="44"/>
    </row>
    <row r="3073">
      <c r="M3073" s="44"/>
      <c r="W3073" s="44"/>
    </row>
    <row r="3074">
      <c r="M3074" s="44"/>
      <c r="W3074" s="44"/>
    </row>
    <row r="3075">
      <c r="M3075" s="44"/>
      <c r="W3075" s="44"/>
    </row>
    <row r="3076">
      <c r="M3076" s="44"/>
      <c r="W3076" s="44"/>
    </row>
    <row r="3077">
      <c r="M3077" s="44"/>
      <c r="W3077" s="44"/>
    </row>
    <row r="3078">
      <c r="M3078" s="44"/>
      <c r="W3078" s="44"/>
    </row>
    <row r="3079">
      <c r="M3079" s="44"/>
      <c r="W3079" s="44"/>
    </row>
    <row r="3080">
      <c r="M3080" s="44"/>
      <c r="W3080" s="44"/>
    </row>
    <row r="3081">
      <c r="M3081" s="44"/>
      <c r="W3081" s="44"/>
    </row>
    <row r="3082">
      <c r="M3082" s="44"/>
      <c r="W3082" s="44"/>
    </row>
    <row r="3083">
      <c r="M3083" s="44"/>
      <c r="W3083" s="44"/>
    </row>
    <row r="3084">
      <c r="M3084" s="44"/>
      <c r="W3084" s="44"/>
    </row>
    <row r="3085">
      <c r="M3085" s="44"/>
      <c r="W3085" s="44"/>
    </row>
    <row r="3086">
      <c r="M3086" s="44"/>
      <c r="W3086" s="44"/>
    </row>
    <row r="3087">
      <c r="M3087" s="44"/>
      <c r="W3087" s="44"/>
    </row>
    <row r="3088">
      <c r="M3088" s="44"/>
      <c r="W3088" s="44"/>
    </row>
    <row r="3089">
      <c r="M3089" s="44"/>
      <c r="W3089" s="44"/>
    </row>
    <row r="3090">
      <c r="M3090" s="44"/>
      <c r="W3090" s="44"/>
    </row>
    <row r="3091">
      <c r="M3091" s="44"/>
      <c r="W3091" s="44"/>
    </row>
    <row r="3092">
      <c r="M3092" s="44"/>
      <c r="W3092" s="44"/>
    </row>
    <row r="3093">
      <c r="M3093" s="44"/>
      <c r="W3093" s="44"/>
    </row>
    <row r="3094">
      <c r="M3094" s="44"/>
      <c r="W3094" s="44"/>
    </row>
    <row r="3095">
      <c r="M3095" s="44"/>
      <c r="W3095" s="44"/>
    </row>
    <row r="3096">
      <c r="M3096" s="44"/>
      <c r="W3096" s="44"/>
    </row>
    <row r="3097">
      <c r="M3097" s="44"/>
      <c r="W3097" s="44"/>
    </row>
    <row r="3098">
      <c r="M3098" s="44"/>
      <c r="W3098" s="44"/>
    </row>
    <row r="3099">
      <c r="M3099" s="44"/>
      <c r="W3099" s="44"/>
    </row>
    <row r="3100">
      <c r="M3100" s="44"/>
      <c r="W3100" s="44"/>
    </row>
    <row r="3101">
      <c r="M3101" s="44"/>
      <c r="W3101" s="44"/>
    </row>
    <row r="3102">
      <c r="M3102" s="44"/>
      <c r="W3102" s="44"/>
    </row>
    <row r="3103">
      <c r="M3103" s="44"/>
      <c r="W3103" s="44"/>
    </row>
    <row r="3104">
      <c r="M3104" s="44"/>
      <c r="W3104" s="44"/>
    </row>
    <row r="3105">
      <c r="M3105" s="44"/>
      <c r="W3105" s="44"/>
    </row>
    <row r="3106">
      <c r="M3106" s="44"/>
      <c r="W3106" s="44"/>
    </row>
    <row r="3107">
      <c r="M3107" s="44"/>
      <c r="W3107" s="44"/>
    </row>
    <row r="3108">
      <c r="M3108" s="44"/>
      <c r="W3108" s="44"/>
    </row>
    <row r="3109">
      <c r="M3109" s="44"/>
      <c r="W3109" s="44"/>
    </row>
    <row r="3110">
      <c r="M3110" s="44"/>
      <c r="W3110" s="44"/>
    </row>
    <row r="3111">
      <c r="M3111" s="44"/>
      <c r="W3111" s="44"/>
    </row>
    <row r="3112">
      <c r="M3112" s="44"/>
      <c r="W3112" s="44"/>
    </row>
    <row r="3113">
      <c r="M3113" s="44"/>
      <c r="W3113" s="44"/>
    </row>
    <row r="3114">
      <c r="M3114" s="44"/>
      <c r="W3114" s="44"/>
    </row>
    <row r="3115">
      <c r="M3115" s="44"/>
      <c r="W3115" s="44"/>
    </row>
    <row r="3116">
      <c r="M3116" s="44"/>
      <c r="W3116" s="44"/>
    </row>
    <row r="3117">
      <c r="M3117" s="44"/>
      <c r="W3117" s="44"/>
    </row>
    <row r="3118">
      <c r="M3118" s="44"/>
      <c r="W3118" s="44"/>
    </row>
    <row r="3119">
      <c r="M3119" s="44"/>
      <c r="W3119" s="44"/>
    </row>
    <row r="3120">
      <c r="M3120" s="44"/>
      <c r="W3120" s="44"/>
    </row>
    <row r="3121">
      <c r="M3121" s="44"/>
      <c r="W3121" s="44"/>
    </row>
    <row r="3122">
      <c r="M3122" s="44"/>
      <c r="W3122" s="44"/>
    </row>
    <row r="3123">
      <c r="M3123" s="44"/>
      <c r="W3123" s="44"/>
    </row>
    <row r="3124">
      <c r="M3124" s="44"/>
      <c r="W3124" s="44"/>
    </row>
    <row r="3125">
      <c r="M3125" s="44"/>
      <c r="W3125" s="44"/>
    </row>
    <row r="3126">
      <c r="M3126" s="44"/>
      <c r="W3126" s="44"/>
    </row>
    <row r="3127">
      <c r="M3127" s="44"/>
      <c r="W3127" s="44"/>
    </row>
    <row r="3128">
      <c r="M3128" s="44"/>
      <c r="W3128" s="44"/>
    </row>
    <row r="3129">
      <c r="M3129" s="44"/>
      <c r="W3129" s="44"/>
    </row>
    <row r="3130">
      <c r="M3130" s="44"/>
      <c r="W3130" s="44"/>
    </row>
    <row r="3131">
      <c r="M3131" s="44"/>
      <c r="W3131" s="44"/>
    </row>
    <row r="3132">
      <c r="M3132" s="44"/>
      <c r="W3132" s="44"/>
    </row>
    <row r="3133">
      <c r="M3133" s="44"/>
      <c r="W3133" s="44"/>
    </row>
    <row r="3134">
      <c r="M3134" s="44"/>
      <c r="W3134" s="44"/>
    </row>
    <row r="3135">
      <c r="M3135" s="44"/>
      <c r="W3135" s="44"/>
    </row>
    <row r="3136">
      <c r="M3136" s="44"/>
      <c r="W3136" s="44"/>
    </row>
    <row r="3137">
      <c r="M3137" s="44"/>
      <c r="W3137" s="44"/>
    </row>
    <row r="3138">
      <c r="M3138" s="44"/>
      <c r="W3138" s="44"/>
    </row>
    <row r="3139">
      <c r="M3139" s="44"/>
      <c r="W3139" s="44"/>
    </row>
    <row r="3140">
      <c r="M3140" s="44"/>
      <c r="W3140" s="44"/>
    </row>
    <row r="3141">
      <c r="M3141" s="44"/>
      <c r="W3141" s="44"/>
    </row>
    <row r="3142">
      <c r="M3142" s="44"/>
      <c r="W3142" s="44"/>
    </row>
    <row r="3143">
      <c r="M3143" s="44"/>
      <c r="W3143" s="44"/>
    </row>
    <row r="3144">
      <c r="M3144" s="44"/>
      <c r="W3144" s="44"/>
    </row>
    <row r="3145">
      <c r="M3145" s="44"/>
      <c r="W3145" s="44"/>
    </row>
    <row r="3146">
      <c r="M3146" s="44"/>
      <c r="W3146" s="44"/>
    </row>
    <row r="3147">
      <c r="M3147" s="44"/>
      <c r="W3147" s="44"/>
    </row>
    <row r="3148">
      <c r="M3148" s="44"/>
      <c r="W3148" s="44"/>
    </row>
    <row r="3149">
      <c r="M3149" s="44"/>
      <c r="W3149" s="44"/>
    </row>
    <row r="3150">
      <c r="M3150" s="44"/>
      <c r="W3150" s="44"/>
    </row>
    <row r="3151">
      <c r="M3151" s="44"/>
      <c r="W3151" s="44"/>
    </row>
    <row r="3152">
      <c r="M3152" s="44"/>
      <c r="W3152" s="44"/>
    </row>
    <row r="3153">
      <c r="M3153" s="44"/>
      <c r="W3153" s="44"/>
    </row>
    <row r="3154">
      <c r="M3154" s="44"/>
      <c r="W3154" s="44"/>
    </row>
    <row r="3155">
      <c r="M3155" s="44"/>
      <c r="W3155" s="44"/>
    </row>
    <row r="3156">
      <c r="M3156" s="44"/>
      <c r="W3156" s="44"/>
    </row>
    <row r="3157">
      <c r="M3157" s="44"/>
      <c r="W3157" s="44"/>
    </row>
    <row r="3158">
      <c r="M3158" s="44"/>
      <c r="W3158" s="44"/>
    </row>
    <row r="3159">
      <c r="M3159" s="44"/>
      <c r="W3159" s="44"/>
    </row>
    <row r="3160">
      <c r="M3160" s="44"/>
      <c r="W3160" s="44"/>
    </row>
    <row r="3161">
      <c r="M3161" s="44"/>
      <c r="W3161" s="44"/>
    </row>
    <row r="3162">
      <c r="M3162" s="44"/>
      <c r="W3162" s="44"/>
    </row>
    <row r="3163">
      <c r="M3163" s="44"/>
      <c r="W3163" s="44"/>
    </row>
    <row r="3164">
      <c r="M3164" s="44"/>
      <c r="W3164" s="44"/>
    </row>
    <row r="3165">
      <c r="M3165" s="44"/>
      <c r="W3165" s="44"/>
    </row>
    <row r="3166">
      <c r="M3166" s="44"/>
      <c r="W3166" s="44"/>
    </row>
    <row r="3167">
      <c r="M3167" s="44"/>
      <c r="W3167" s="44"/>
    </row>
    <row r="3168">
      <c r="M3168" s="44"/>
      <c r="W3168" s="44"/>
    </row>
    <row r="3169">
      <c r="M3169" s="44"/>
      <c r="W3169" s="44"/>
    </row>
    <row r="3170">
      <c r="M3170" s="44"/>
      <c r="W3170" s="44"/>
    </row>
    <row r="3171">
      <c r="M3171" s="44"/>
      <c r="W3171" s="44"/>
    </row>
    <row r="3172">
      <c r="M3172" s="44"/>
      <c r="W3172" s="44"/>
    </row>
    <row r="3173">
      <c r="M3173" s="44"/>
      <c r="W3173" s="44"/>
    </row>
    <row r="3174">
      <c r="M3174" s="44"/>
      <c r="W3174" s="44"/>
    </row>
    <row r="3175">
      <c r="M3175" s="44"/>
      <c r="W3175" s="44"/>
    </row>
    <row r="3176">
      <c r="M3176" s="44"/>
      <c r="W3176" s="44"/>
    </row>
    <row r="3177">
      <c r="M3177" s="44"/>
      <c r="W3177" s="44"/>
    </row>
    <row r="3178">
      <c r="M3178" s="44"/>
      <c r="W3178" s="44"/>
    </row>
    <row r="3179">
      <c r="M3179" s="44"/>
      <c r="W3179" s="44"/>
    </row>
    <row r="3180">
      <c r="M3180" s="44"/>
      <c r="W3180" s="44"/>
    </row>
    <row r="3181">
      <c r="M3181" s="44"/>
      <c r="W3181" s="44"/>
    </row>
    <row r="3182">
      <c r="M3182" s="44"/>
      <c r="W3182" s="44"/>
    </row>
    <row r="3183">
      <c r="M3183" s="44"/>
      <c r="W3183" s="44"/>
    </row>
    <row r="3184">
      <c r="M3184" s="44"/>
      <c r="W3184" s="44"/>
    </row>
    <row r="3185">
      <c r="M3185" s="44"/>
      <c r="W3185" s="44"/>
    </row>
    <row r="3186">
      <c r="M3186" s="44"/>
      <c r="W3186" s="44"/>
    </row>
    <row r="3187">
      <c r="M3187" s="44"/>
      <c r="W3187" s="44"/>
    </row>
    <row r="3188">
      <c r="M3188" s="44"/>
      <c r="W3188" s="44"/>
    </row>
    <row r="3189">
      <c r="M3189" s="44"/>
      <c r="W3189" s="44"/>
    </row>
    <row r="3190">
      <c r="M3190" s="44"/>
      <c r="W3190" s="44"/>
    </row>
    <row r="3191">
      <c r="M3191" s="44"/>
      <c r="W3191" s="44"/>
    </row>
    <row r="3192">
      <c r="M3192" s="44"/>
      <c r="W3192" s="44"/>
    </row>
    <row r="3193">
      <c r="M3193" s="44"/>
      <c r="W3193" s="44"/>
    </row>
    <row r="3194">
      <c r="M3194" s="44"/>
      <c r="W3194" s="44"/>
    </row>
    <row r="3195">
      <c r="M3195" s="44"/>
      <c r="W3195" s="44"/>
    </row>
    <row r="3196">
      <c r="M3196" s="44"/>
      <c r="W3196" s="44"/>
    </row>
    <row r="3197">
      <c r="M3197" s="44"/>
      <c r="W3197" s="44"/>
    </row>
    <row r="3198">
      <c r="M3198" s="44"/>
      <c r="W3198" s="44"/>
    </row>
    <row r="3199">
      <c r="M3199" s="44"/>
      <c r="W3199" s="44"/>
    </row>
    <row r="3200">
      <c r="M3200" s="44"/>
      <c r="W3200" s="44"/>
    </row>
    <row r="3201">
      <c r="M3201" s="44"/>
      <c r="W3201" s="44"/>
    </row>
    <row r="3202">
      <c r="M3202" s="44"/>
      <c r="W3202" s="44"/>
    </row>
    <row r="3203">
      <c r="M3203" s="44"/>
      <c r="W3203" s="44"/>
    </row>
    <row r="3204">
      <c r="M3204" s="44"/>
      <c r="W3204" s="44"/>
    </row>
    <row r="3205">
      <c r="M3205" s="44"/>
      <c r="W3205" s="44"/>
    </row>
    <row r="3206">
      <c r="M3206" s="44"/>
      <c r="W3206" s="44"/>
    </row>
    <row r="3207">
      <c r="M3207" s="44"/>
      <c r="W3207" s="44"/>
    </row>
    <row r="3208">
      <c r="M3208" s="44"/>
      <c r="W3208" s="44"/>
    </row>
    <row r="3209">
      <c r="M3209" s="44"/>
      <c r="W3209" s="44"/>
    </row>
    <row r="3210">
      <c r="M3210" s="44"/>
      <c r="W3210" s="44"/>
    </row>
    <row r="3211">
      <c r="M3211" s="44"/>
      <c r="W3211" s="44"/>
    </row>
    <row r="3212">
      <c r="M3212" s="44"/>
      <c r="W3212" s="44"/>
    </row>
    <row r="3213">
      <c r="M3213" s="44"/>
      <c r="W3213" s="44"/>
    </row>
    <row r="3214">
      <c r="M3214" s="44"/>
      <c r="W3214" s="44"/>
    </row>
    <row r="3215">
      <c r="M3215" s="44"/>
      <c r="W3215" s="44"/>
    </row>
    <row r="3216">
      <c r="M3216" s="44"/>
      <c r="W3216" s="44"/>
    </row>
    <row r="3217">
      <c r="M3217" s="44"/>
      <c r="W3217" s="44"/>
    </row>
    <row r="3218">
      <c r="M3218" s="44"/>
      <c r="W3218" s="44"/>
    </row>
    <row r="3219">
      <c r="M3219" s="44"/>
      <c r="W3219" s="44"/>
    </row>
    <row r="3220">
      <c r="M3220" s="44"/>
      <c r="W3220" s="44"/>
    </row>
    <row r="3221">
      <c r="M3221" s="44"/>
      <c r="W3221" s="44"/>
    </row>
    <row r="3222">
      <c r="M3222" s="44"/>
      <c r="W3222" s="44"/>
    </row>
    <row r="3223">
      <c r="M3223" s="44"/>
      <c r="W3223" s="44"/>
    </row>
    <row r="3224">
      <c r="M3224" s="44"/>
      <c r="W3224" s="44"/>
    </row>
    <row r="3225">
      <c r="M3225" s="44"/>
      <c r="W3225" s="44"/>
    </row>
    <row r="3226">
      <c r="M3226" s="44"/>
      <c r="W3226" s="44"/>
    </row>
    <row r="3227">
      <c r="M3227" s="44"/>
      <c r="W3227" s="44"/>
    </row>
    <row r="3228">
      <c r="M3228" s="44"/>
      <c r="W3228" s="44"/>
    </row>
    <row r="3229">
      <c r="M3229" s="44"/>
      <c r="W3229" s="44"/>
    </row>
    <row r="3230">
      <c r="M3230" s="44"/>
      <c r="W3230" s="44"/>
    </row>
    <row r="3231">
      <c r="M3231" s="44"/>
      <c r="W3231" s="44"/>
    </row>
    <row r="3232">
      <c r="M3232" s="44"/>
      <c r="W3232" s="44"/>
    </row>
    <row r="3233">
      <c r="M3233" s="44"/>
      <c r="W3233" s="44"/>
    </row>
    <row r="3234">
      <c r="M3234" s="44"/>
      <c r="W3234" s="44"/>
    </row>
    <row r="3235">
      <c r="M3235" s="44"/>
      <c r="W3235" s="44"/>
    </row>
    <row r="3236">
      <c r="M3236" s="44"/>
      <c r="W3236" s="44"/>
    </row>
    <row r="3237">
      <c r="M3237" s="44"/>
      <c r="W3237" s="44"/>
    </row>
    <row r="3238">
      <c r="M3238" s="44"/>
      <c r="W3238" s="44"/>
    </row>
    <row r="3239">
      <c r="M3239" s="44"/>
      <c r="W3239" s="44"/>
    </row>
    <row r="3240">
      <c r="M3240" s="44"/>
      <c r="W3240" s="44"/>
    </row>
    <row r="3241">
      <c r="M3241" s="44"/>
      <c r="W3241" s="44"/>
    </row>
    <row r="3242">
      <c r="M3242" s="44"/>
      <c r="W3242" s="44"/>
    </row>
    <row r="3243">
      <c r="M3243" s="44"/>
      <c r="W3243" s="44"/>
    </row>
    <row r="3244">
      <c r="M3244" s="44"/>
      <c r="W3244" s="44"/>
    </row>
    <row r="3245">
      <c r="M3245" s="44"/>
      <c r="W3245" s="44"/>
    </row>
    <row r="3246">
      <c r="M3246" s="44"/>
      <c r="W3246" s="44"/>
    </row>
    <row r="3247">
      <c r="M3247" s="44"/>
      <c r="W3247" s="44"/>
    </row>
    <row r="3248">
      <c r="M3248" s="44"/>
      <c r="W3248" s="44"/>
    </row>
    <row r="3249">
      <c r="M3249" s="44"/>
      <c r="W3249" s="44"/>
    </row>
    <row r="3250">
      <c r="M3250" s="44"/>
      <c r="W3250" s="44"/>
    </row>
    <row r="3251">
      <c r="M3251" s="44"/>
      <c r="W3251" s="44"/>
    </row>
    <row r="3252">
      <c r="M3252" s="44"/>
      <c r="W3252" s="44"/>
    </row>
    <row r="3253">
      <c r="M3253" s="44"/>
      <c r="W3253" s="44"/>
    </row>
    <row r="3254">
      <c r="M3254" s="44"/>
      <c r="W3254" s="44"/>
    </row>
    <row r="3255">
      <c r="M3255" s="44"/>
      <c r="W3255" s="44"/>
    </row>
    <row r="3256">
      <c r="M3256" s="44"/>
      <c r="W3256" s="44"/>
    </row>
    <row r="3257">
      <c r="M3257" s="44"/>
      <c r="W3257" s="44"/>
    </row>
    <row r="3258">
      <c r="M3258" s="44"/>
      <c r="W3258" s="44"/>
    </row>
    <row r="3259">
      <c r="M3259" s="44"/>
      <c r="W3259" s="44"/>
    </row>
    <row r="3260">
      <c r="M3260" s="44"/>
      <c r="W3260" s="44"/>
    </row>
    <row r="3261">
      <c r="M3261" s="44"/>
      <c r="W3261" s="44"/>
    </row>
    <row r="3262">
      <c r="M3262" s="44"/>
      <c r="W3262" s="44"/>
    </row>
    <row r="3263">
      <c r="M3263" s="44"/>
      <c r="W3263" s="44"/>
    </row>
    <row r="3264">
      <c r="M3264" s="44"/>
      <c r="W3264" s="44"/>
    </row>
    <row r="3265">
      <c r="M3265" s="44"/>
      <c r="W3265" s="44"/>
    </row>
    <row r="3266">
      <c r="M3266" s="44"/>
      <c r="W3266" s="44"/>
    </row>
    <row r="3267">
      <c r="M3267" s="44"/>
      <c r="W3267" s="44"/>
    </row>
    <row r="3268">
      <c r="M3268" s="44"/>
      <c r="W3268" s="44"/>
    </row>
    <row r="3269">
      <c r="M3269" s="44"/>
      <c r="W3269" s="44"/>
    </row>
    <row r="3270">
      <c r="M3270" s="44"/>
      <c r="W3270" s="44"/>
    </row>
    <row r="3271">
      <c r="M3271" s="44"/>
      <c r="W3271" s="44"/>
    </row>
    <row r="3272">
      <c r="M3272" s="44"/>
      <c r="W3272" s="44"/>
    </row>
    <row r="3273">
      <c r="M3273" s="44"/>
      <c r="W3273" s="44"/>
    </row>
    <row r="3274">
      <c r="M3274" s="44"/>
      <c r="W3274" s="44"/>
    </row>
    <row r="3275">
      <c r="M3275" s="44"/>
      <c r="W3275" s="44"/>
    </row>
    <row r="3276">
      <c r="M3276" s="44"/>
      <c r="W3276" s="44"/>
    </row>
    <row r="3277">
      <c r="M3277" s="44"/>
      <c r="W3277" s="44"/>
    </row>
    <row r="3278">
      <c r="M3278" s="44"/>
      <c r="W3278" s="44"/>
    </row>
    <row r="3279">
      <c r="M3279" s="44"/>
      <c r="W3279" s="44"/>
    </row>
    <row r="3280">
      <c r="M3280" s="44"/>
      <c r="W3280" s="44"/>
    </row>
    <row r="3281">
      <c r="M3281" s="44"/>
      <c r="W3281" s="44"/>
    </row>
    <row r="3282">
      <c r="M3282" s="44"/>
      <c r="W3282" s="44"/>
    </row>
    <row r="3283">
      <c r="M3283" s="44"/>
      <c r="W3283" s="44"/>
    </row>
    <row r="3284">
      <c r="M3284" s="44"/>
      <c r="W3284" s="44"/>
    </row>
    <row r="3285">
      <c r="M3285" s="44"/>
      <c r="W3285" s="44"/>
    </row>
    <row r="3286">
      <c r="M3286" s="44"/>
      <c r="W3286" s="44"/>
    </row>
    <row r="3287">
      <c r="M3287" s="44"/>
      <c r="W3287" s="44"/>
    </row>
    <row r="3288">
      <c r="M3288" s="44"/>
      <c r="W3288" s="44"/>
    </row>
    <row r="3289">
      <c r="M3289" s="44"/>
      <c r="W3289" s="44"/>
    </row>
    <row r="3290">
      <c r="M3290" s="44"/>
      <c r="W3290" s="44"/>
    </row>
    <row r="3291">
      <c r="M3291" s="44"/>
      <c r="W3291" s="44"/>
    </row>
    <row r="3292">
      <c r="M3292" s="44"/>
      <c r="W3292" s="44"/>
    </row>
    <row r="3293">
      <c r="M3293" s="44"/>
      <c r="W3293" s="44"/>
    </row>
    <row r="3294">
      <c r="M3294" s="44"/>
      <c r="W3294" s="44"/>
    </row>
    <row r="3295">
      <c r="M3295" s="44"/>
      <c r="W3295" s="44"/>
    </row>
    <row r="3296">
      <c r="M3296" s="44"/>
      <c r="W3296" s="44"/>
    </row>
    <row r="3297">
      <c r="M3297" s="44"/>
      <c r="W3297" s="44"/>
    </row>
    <row r="3298">
      <c r="M3298" s="44"/>
      <c r="W3298" s="44"/>
    </row>
    <row r="3299">
      <c r="M3299" s="44"/>
      <c r="W3299" s="44"/>
    </row>
    <row r="3300">
      <c r="M3300" s="44"/>
      <c r="W3300" s="44"/>
    </row>
    <row r="3301">
      <c r="M3301" s="44"/>
      <c r="W3301" s="44"/>
    </row>
    <row r="3302">
      <c r="M3302" s="44"/>
      <c r="W3302" s="44"/>
    </row>
    <row r="3303">
      <c r="M3303" s="44"/>
      <c r="W3303" s="44"/>
    </row>
    <row r="3304">
      <c r="M3304" s="44"/>
      <c r="W3304" s="44"/>
    </row>
    <row r="3305">
      <c r="M3305" s="44"/>
      <c r="W3305" s="44"/>
    </row>
    <row r="3306">
      <c r="M3306" s="44"/>
      <c r="W3306" s="44"/>
    </row>
    <row r="3307">
      <c r="M3307" s="44"/>
      <c r="W3307" s="44"/>
    </row>
    <row r="3308">
      <c r="M3308" s="44"/>
      <c r="W3308" s="44"/>
    </row>
    <row r="3309">
      <c r="M3309" s="44"/>
      <c r="W3309" s="44"/>
    </row>
    <row r="3310">
      <c r="M3310" s="44"/>
      <c r="W3310" s="44"/>
    </row>
    <row r="3311">
      <c r="M3311" s="44"/>
      <c r="W3311" s="44"/>
    </row>
    <row r="3312">
      <c r="M3312" s="44"/>
      <c r="W3312" s="44"/>
    </row>
    <row r="3313">
      <c r="M3313" s="44"/>
      <c r="W3313" s="44"/>
    </row>
    <row r="3314">
      <c r="M3314" s="44"/>
      <c r="W3314" s="44"/>
    </row>
    <row r="3315">
      <c r="M3315" s="44"/>
      <c r="W3315" s="44"/>
    </row>
    <row r="3316">
      <c r="M3316" s="44"/>
      <c r="W3316" s="44"/>
    </row>
    <row r="3317">
      <c r="M3317" s="44"/>
      <c r="W3317" s="44"/>
    </row>
    <row r="3318">
      <c r="M3318" s="44"/>
      <c r="W3318" s="44"/>
    </row>
    <row r="3319">
      <c r="M3319" s="44"/>
      <c r="W3319" s="44"/>
    </row>
    <row r="3320">
      <c r="M3320" s="44"/>
      <c r="W3320" s="44"/>
    </row>
    <row r="3321">
      <c r="M3321" s="44"/>
      <c r="W3321" s="44"/>
    </row>
    <row r="3322">
      <c r="M3322" s="44"/>
      <c r="W3322" s="44"/>
    </row>
    <row r="3323">
      <c r="M3323" s="44"/>
      <c r="W3323" s="44"/>
    </row>
    <row r="3324">
      <c r="M3324" s="44"/>
      <c r="W3324" s="44"/>
    </row>
    <row r="3325">
      <c r="M3325" s="44"/>
      <c r="W3325" s="44"/>
    </row>
    <row r="3326">
      <c r="M3326" s="44"/>
      <c r="W3326" s="44"/>
    </row>
    <row r="3327">
      <c r="M3327" s="44"/>
      <c r="W3327" s="44"/>
    </row>
    <row r="3328">
      <c r="M3328" s="44"/>
      <c r="W3328" s="44"/>
    </row>
    <row r="3329">
      <c r="M3329" s="44"/>
      <c r="W3329" s="44"/>
    </row>
    <row r="3330">
      <c r="M3330" s="44"/>
      <c r="W3330" s="44"/>
    </row>
    <row r="3331">
      <c r="M3331" s="44"/>
      <c r="W3331" s="44"/>
    </row>
    <row r="3332">
      <c r="M3332" s="44"/>
      <c r="W3332" s="44"/>
    </row>
    <row r="3333">
      <c r="M3333" s="44"/>
      <c r="W3333" s="44"/>
    </row>
    <row r="3334">
      <c r="M3334" s="44"/>
      <c r="W3334" s="44"/>
    </row>
    <row r="3335">
      <c r="M3335" s="44"/>
      <c r="W3335" s="44"/>
    </row>
    <row r="3336">
      <c r="M3336" s="44"/>
      <c r="W3336" s="44"/>
    </row>
    <row r="3337">
      <c r="M3337" s="44"/>
      <c r="W3337" s="44"/>
    </row>
    <row r="3338">
      <c r="M3338" s="44"/>
      <c r="W3338" s="44"/>
    </row>
    <row r="3339">
      <c r="M3339" s="44"/>
      <c r="W3339" s="44"/>
    </row>
    <row r="3340">
      <c r="M3340" s="44"/>
      <c r="W3340" s="44"/>
    </row>
    <row r="3341">
      <c r="M3341" s="44"/>
      <c r="W3341" s="44"/>
    </row>
    <row r="3342">
      <c r="M3342" s="44"/>
      <c r="W3342" s="44"/>
    </row>
    <row r="3343">
      <c r="M3343" s="44"/>
      <c r="W3343" s="44"/>
    </row>
    <row r="3344">
      <c r="M3344" s="44"/>
      <c r="W3344" s="44"/>
    </row>
    <row r="3345">
      <c r="M3345" s="44"/>
      <c r="W3345" s="44"/>
    </row>
    <row r="3346">
      <c r="M3346" s="44"/>
      <c r="W3346" s="44"/>
    </row>
    <row r="3347">
      <c r="M3347" s="44"/>
      <c r="W3347" s="44"/>
    </row>
    <row r="3348">
      <c r="M3348" s="44"/>
      <c r="W3348" s="44"/>
    </row>
    <row r="3349">
      <c r="M3349" s="44"/>
      <c r="W3349" s="44"/>
    </row>
    <row r="3350">
      <c r="M3350" s="44"/>
      <c r="W3350" s="44"/>
    </row>
    <row r="3351">
      <c r="M3351" s="44"/>
      <c r="W3351" s="44"/>
    </row>
    <row r="3352">
      <c r="M3352" s="44"/>
      <c r="W3352" s="44"/>
    </row>
    <row r="3353">
      <c r="M3353" s="44"/>
      <c r="W3353" s="44"/>
    </row>
    <row r="3354">
      <c r="M3354" s="44"/>
      <c r="W3354" s="44"/>
    </row>
  </sheetData>
  <mergeCells count="11">
    <mergeCell ref="B124:K124"/>
    <mergeCell ref="B130:K130"/>
    <mergeCell ref="B151:K151"/>
    <mergeCell ref="B157:K157"/>
    <mergeCell ref="B1:K1"/>
    <mergeCell ref="M1:V1"/>
    <mergeCell ref="Y1:AH1"/>
    <mergeCell ref="B70:K70"/>
    <mergeCell ref="B83:K83"/>
    <mergeCell ref="B97:K97"/>
    <mergeCell ref="B103:K10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31" t="s">
        <v>45</v>
      </c>
    </row>
    <row r="2">
      <c r="A2" s="132" t="s">
        <v>46</v>
      </c>
    </row>
    <row r="3">
      <c r="A3" s="132" t="s">
        <v>47</v>
      </c>
    </row>
    <row r="4">
      <c r="A4" s="132" t="s">
        <v>48</v>
      </c>
    </row>
    <row r="5">
      <c r="A5" s="132" t="s">
        <v>49</v>
      </c>
    </row>
    <row r="6">
      <c r="A6" s="132" t="s">
        <v>50</v>
      </c>
    </row>
    <row r="7">
      <c r="A7" s="133"/>
      <c r="B7" s="133"/>
    </row>
    <row r="8">
      <c r="A8" s="132" t="s">
        <v>51</v>
      </c>
      <c r="B8" s="132" t="s">
        <v>52</v>
      </c>
    </row>
    <row r="9">
      <c r="A9" s="133"/>
      <c r="B9" s="133"/>
    </row>
    <row r="10">
      <c r="A10" s="132" t="s">
        <v>53</v>
      </c>
      <c r="B10" s="111" t="s">
        <v>54</v>
      </c>
      <c r="C10" s="134" t="s">
        <v>55</v>
      </c>
    </row>
    <row r="11">
      <c r="A11" s="132" t="s">
        <v>56</v>
      </c>
      <c r="C11" s="132" t="s">
        <v>51</v>
      </c>
    </row>
    <row r="12">
      <c r="A12" s="135">
        <v>43349.0</v>
      </c>
      <c r="B12" s="44">
        <f t="shared" ref="B12:B1316" si="1">C12%</f>
        <v>0.025</v>
      </c>
      <c r="C12" s="136">
        <v>2.5</v>
      </c>
    </row>
    <row r="13">
      <c r="A13" s="135">
        <v>43350.0</v>
      </c>
      <c r="B13" s="44">
        <f t="shared" si="1"/>
        <v>0.0253</v>
      </c>
      <c r="C13" s="136">
        <v>2.53</v>
      </c>
    </row>
    <row r="14">
      <c r="A14" s="135">
        <v>43353.0</v>
      </c>
      <c r="B14" s="44">
        <f t="shared" si="1"/>
        <v>0.0254</v>
      </c>
      <c r="C14" s="136">
        <v>2.54</v>
      </c>
    </row>
    <row r="15">
      <c r="A15" s="135">
        <v>43354.0</v>
      </c>
      <c r="B15" s="44">
        <f t="shared" si="1"/>
        <v>0.0255</v>
      </c>
      <c r="C15" s="136">
        <v>2.55</v>
      </c>
    </row>
    <row r="16">
      <c r="A16" s="135">
        <v>43355.0</v>
      </c>
      <c r="B16" s="44">
        <f t="shared" si="1"/>
        <v>0.0256</v>
      </c>
      <c r="C16" s="136">
        <v>2.56</v>
      </c>
    </row>
    <row r="17">
      <c r="A17" s="135">
        <v>43356.0</v>
      </c>
      <c r="B17" s="44">
        <f t="shared" si="1"/>
        <v>0.0255</v>
      </c>
      <c r="C17" s="136">
        <v>2.55</v>
      </c>
    </row>
    <row r="18">
      <c r="A18" s="135">
        <v>43357.0</v>
      </c>
      <c r="B18" s="44">
        <f t="shared" si="1"/>
        <v>0.0256</v>
      </c>
      <c r="C18" s="136">
        <v>2.56</v>
      </c>
    </row>
    <row r="19">
      <c r="A19" s="135">
        <v>43360.0</v>
      </c>
      <c r="B19" s="44">
        <f t="shared" si="1"/>
        <v>0.0257</v>
      </c>
      <c r="C19" s="136">
        <v>2.57</v>
      </c>
    </row>
    <row r="20">
      <c r="A20" s="135">
        <v>43361.0</v>
      </c>
      <c r="B20" s="44">
        <f t="shared" si="1"/>
        <v>0.0258</v>
      </c>
      <c r="C20" s="136">
        <v>2.58</v>
      </c>
    </row>
    <row r="21">
      <c r="A21" s="135">
        <v>43362.0</v>
      </c>
      <c r="B21" s="44">
        <f t="shared" si="1"/>
        <v>0.0258</v>
      </c>
      <c r="C21" s="136">
        <v>2.58</v>
      </c>
    </row>
    <row r="22">
      <c r="A22" s="135">
        <v>43363.0</v>
      </c>
      <c r="B22" s="44">
        <f t="shared" si="1"/>
        <v>0.0258</v>
      </c>
      <c r="C22" s="136">
        <v>2.58</v>
      </c>
    </row>
    <row r="23">
      <c r="A23" s="135">
        <v>43364.0</v>
      </c>
      <c r="B23" s="44">
        <f t="shared" si="1"/>
        <v>0.0258</v>
      </c>
      <c r="C23" s="136">
        <v>2.58</v>
      </c>
    </row>
    <row r="24">
      <c r="A24" s="135">
        <v>43367.0</v>
      </c>
      <c r="B24" s="44">
        <f t="shared" si="1"/>
        <v>0.026</v>
      </c>
      <c r="C24" s="136">
        <v>2.6</v>
      </c>
    </row>
    <row r="25">
      <c r="A25" s="135">
        <v>43368.0</v>
      </c>
      <c r="B25" s="44">
        <f t="shared" si="1"/>
        <v>0.0259</v>
      </c>
      <c r="C25" s="136">
        <v>2.59</v>
      </c>
    </row>
    <row r="26">
      <c r="A26" s="135">
        <v>43369.0</v>
      </c>
      <c r="B26" s="44">
        <f t="shared" si="1"/>
        <v>0.0258</v>
      </c>
      <c r="C26" s="136">
        <v>2.58</v>
      </c>
    </row>
    <row r="27">
      <c r="A27" s="135">
        <v>43370.0</v>
      </c>
      <c r="B27" s="44">
        <f t="shared" si="1"/>
        <v>0.0258</v>
      </c>
      <c r="C27" s="136">
        <v>2.58</v>
      </c>
    </row>
    <row r="28">
      <c r="A28" s="135">
        <v>43371.0</v>
      </c>
      <c r="B28" s="44">
        <f t="shared" si="1"/>
        <v>0.0259</v>
      </c>
      <c r="C28" s="136">
        <v>2.59</v>
      </c>
    </row>
    <row r="29">
      <c r="A29" s="135">
        <v>43374.0</v>
      </c>
      <c r="B29" s="44">
        <f t="shared" si="1"/>
        <v>0.026</v>
      </c>
      <c r="C29" s="136">
        <v>2.6</v>
      </c>
    </row>
    <row r="30">
      <c r="A30" s="135">
        <v>43375.0</v>
      </c>
      <c r="B30" s="44">
        <f t="shared" si="1"/>
        <v>0.0261</v>
      </c>
      <c r="C30" s="136">
        <v>2.61</v>
      </c>
    </row>
    <row r="31">
      <c r="A31" s="135">
        <v>43376.0</v>
      </c>
      <c r="B31" s="44">
        <f t="shared" si="1"/>
        <v>0.0262</v>
      </c>
      <c r="C31" s="136">
        <v>2.62</v>
      </c>
    </row>
    <row r="32">
      <c r="A32" s="135">
        <v>43377.0</v>
      </c>
      <c r="B32" s="44">
        <f t="shared" si="1"/>
        <v>0.0263</v>
      </c>
      <c r="C32" s="136">
        <v>2.63</v>
      </c>
    </row>
    <row r="33">
      <c r="A33" s="135">
        <v>43378.0</v>
      </c>
      <c r="B33" s="44">
        <f t="shared" si="1"/>
        <v>0.0264</v>
      </c>
      <c r="C33" s="136">
        <v>2.64</v>
      </c>
    </row>
    <row r="34">
      <c r="A34" s="135">
        <v>43381.0</v>
      </c>
      <c r="B34" s="44" t="str">
        <f t="shared" si="1"/>
        <v>#N/A</v>
      </c>
      <c r="C34" s="136" t="e">
        <v>#N/A</v>
      </c>
    </row>
    <row r="35">
      <c r="A35" s="135">
        <v>43382.0</v>
      </c>
      <c r="B35" s="44">
        <f t="shared" si="1"/>
        <v>0.0265</v>
      </c>
      <c r="C35" s="136">
        <v>2.65</v>
      </c>
    </row>
    <row r="36">
      <c r="A36" s="135">
        <v>43383.0</v>
      </c>
      <c r="B36" s="44">
        <f t="shared" si="1"/>
        <v>0.0267</v>
      </c>
      <c r="C36" s="136">
        <v>2.67</v>
      </c>
    </row>
    <row r="37">
      <c r="A37" s="135">
        <v>43384.0</v>
      </c>
      <c r="B37" s="44">
        <f t="shared" si="1"/>
        <v>0.0266</v>
      </c>
      <c r="C37" s="136">
        <v>2.66</v>
      </c>
    </row>
    <row r="38">
      <c r="A38" s="135">
        <v>43385.0</v>
      </c>
      <c r="B38" s="44">
        <f t="shared" si="1"/>
        <v>0.0266</v>
      </c>
      <c r="C38" s="136">
        <v>2.66</v>
      </c>
    </row>
    <row r="39">
      <c r="A39" s="135">
        <v>43388.0</v>
      </c>
      <c r="B39" s="44">
        <f t="shared" si="1"/>
        <v>0.0267</v>
      </c>
      <c r="C39" s="136">
        <v>2.67</v>
      </c>
    </row>
    <row r="40">
      <c r="A40" s="135">
        <v>43389.0</v>
      </c>
      <c r="B40" s="44">
        <f t="shared" si="1"/>
        <v>0.0266</v>
      </c>
      <c r="C40" s="136">
        <v>2.66</v>
      </c>
    </row>
    <row r="41">
      <c r="A41" s="135">
        <v>43390.0</v>
      </c>
      <c r="B41" s="44">
        <f t="shared" si="1"/>
        <v>0.0266</v>
      </c>
      <c r="C41" s="136">
        <v>2.66</v>
      </c>
    </row>
    <row r="42">
      <c r="A42" s="135">
        <v>43391.0</v>
      </c>
      <c r="B42" s="44">
        <f t="shared" si="1"/>
        <v>0.0267</v>
      </c>
      <c r="C42" s="136">
        <v>2.67</v>
      </c>
    </row>
    <row r="43">
      <c r="A43" s="135">
        <v>43392.0</v>
      </c>
      <c r="B43" s="44">
        <f t="shared" si="1"/>
        <v>0.0267</v>
      </c>
      <c r="C43" s="136">
        <v>2.67</v>
      </c>
    </row>
    <row r="44">
      <c r="A44" s="135">
        <v>43395.0</v>
      </c>
      <c r="B44" s="44">
        <f t="shared" si="1"/>
        <v>0.0268</v>
      </c>
      <c r="C44" s="136">
        <v>2.68</v>
      </c>
    </row>
    <row r="45">
      <c r="A45" s="135">
        <v>43396.0</v>
      </c>
      <c r="B45" s="44">
        <f t="shared" si="1"/>
        <v>0.0267</v>
      </c>
      <c r="C45" s="136">
        <v>2.67</v>
      </c>
    </row>
    <row r="46">
      <c r="A46" s="135">
        <v>43397.0</v>
      </c>
      <c r="B46" s="44">
        <f t="shared" si="1"/>
        <v>0.0264</v>
      </c>
      <c r="C46" s="136">
        <v>2.64</v>
      </c>
    </row>
    <row r="47">
      <c r="A47" s="135">
        <v>43398.0</v>
      </c>
      <c r="B47" s="44">
        <f t="shared" si="1"/>
        <v>0.0266</v>
      </c>
      <c r="C47" s="136">
        <v>2.66</v>
      </c>
    </row>
    <row r="48">
      <c r="A48" s="135">
        <v>43399.0</v>
      </c>
      <c r="B48" s="44">
        <f t="shared" si="1"/>
        <v>0.0263</v>
      </c>
      <c r="C48" s="136">
        <v>2.63</v>
      </c>
    </row>
    <row r="49">
      <c r="A49" s="135">
        <v>43402.0</v>
      </c>
      <c r="B49" s="44">
        <f t="shared" si="1"/>
        <v>0.0264</v>
      </c>
      <c r="C49" s="136">
        <v>2.64</v>
      </c>
    </row>
    <row r="50">
      <c r="A50" s="135">
        <v>43403.0</v>
      </c>
      <c r="B50" s="44">
        <f t="shared" si="1"/>
        <v>0.0266</v>
      </c>
      <c r="C50" s="136">
        <v>2.66</v>
      </c>
    </row>
    <row r="51">
      <c r="A51" s="135">
        <v>43404.0</v>
      </c>
      <c r="B51" s="44">
        <f t="shared" si="1"/>
        <v>0.0269</v>
      </c>
      <c r="C51" s="136">
        <v>2.69</v>
      </c>
    </row>
    <row r="52">
      <c r="A52" s="135">
        <v>43405.0</v>
      </c>
      <c r="B52" s="44">
        <f t="shared" si="1"/>
        <v>0.0267</v>
      </c>
      <c r="C52" s="136">
        <v>2.67</v>
      </c>
    </row>
    <row r="53">
      <c r="A53" s="135">
        <v>43406.0</v>
      </c>
      <c r="B53" s="44">
        <f t="shared" si="1"/>
        <v>0.027</v>
      </c>
      <c r="C53" s="136">
        <v>2.7</v>
      </c>
    </row>
    <row r="54">
      <c r="A54" s="135">
        <v>43409.0</v>
      </c>
      <c r="B54" s="44">
        <f t="shared" si="1"/>
        <v>0.0271</v>
      </c>
      <c r="C54" s="136">
        <v>2.71</v>
      </c>
    </row>
    <row r="55">
      <c r="A55" s="135">
        <v>43410.0</v>
      </c>
      <c r="B55" s="44">
        <f t="shared" si="1"/>
        <v>0.0272</v>
      </c>
      <c r="C55" s="136">
        <v>2.72</v>
      </c>
    </row>
    <row r="56">
      <c r="A56" s="135">
        <v>43411.0</v>
      </c>
      <c r="B56" s="44">
        <f t="shared" si="1"/>
        <v>0.0274</v>
      </c>
      <c r="C56" s="136">
        <v>2.74</v>
      </c>
    </row>
    <row r="57">
      <c r="A57" s="135">
        <v>43412.0</v>
      </c>
      <c r="B57" s="44">
        <f t="shared" si="1"/>
        <v>0.0274</v>
      </c>
      <c r="C57" s="136">
        <v>2.74</v>
      </c>
    </row>
    <row r="58">
      <c r="A58" s="135">
        <v>43413.0</v>
      </c>
      <c r="B58" s="44">
        <f t="shared" si="1"/>
        <v>0.0273</v>
      </c>
      <c r="C58" s="136">
        <v>2.73</v>
      </c>
    </row>
    <row r="59">
      <c r="A59" s="135">
        <v>43416.0</v>
      </c>
      <c r="B59" s="44" t="str">
        <f t="shared" si="1"/>
        <v>#N/A</v>
      </c>
      <c r="C59" s="136" t="e">
        <v>#N/A</v>
      </c>
    </row>
    <row r="60">
      <c r="A60" s="135">
        <v>43417.0</v>
      </c>
      <c r="B60" s="44">
        <f t="shared" si="1"/>
        <v>0.0272</v>
      </c>
      <c r="C60" s="136">
        <v>2.72</v>
      </c>
    </row>
    <row r="61">
      <c r="A61" s="135">
        <v>43418.0</v>
      </c>
      <c r="B61" s="44">
        <f t="shared" si="1"/>
        <v>0.0271</v>
      </c>
      <c r="C61" s="136">
        <v>2.71</v>
      </c>
    </row>
    <row r="62">
      <c r="A62" s="135">
        <v>43419.0</v>
      </c>
      <c r="B62" s="44">
        <f t="shared" si="1"/>
        <v>0.027</v>
      </c>
      <c r="C62" s="136">
        <v>2.7</v>
      </c>
    </row>
    <row r="63">
      <c r="A63" s="135">
        <v>43420.0</v>
      </c>
      <c r="B63" s="44">
        <f t="shared" si="1"/>
        <v>0.0268</v>
      </c>
      <c r="C63" s="136">
        <v>2.68</v>
      </c>
    </row>
    <row r="64">
      <c r="A64" s="135">
        <v>43423.0</v>
      </c>
      <c r="B64" s="44">
        <f t="shared" si="1"/>
        <v>0.0266</v>
      </c>
      <c r="C64" s="136">
        <v>2.66</v>
      </c>
    </row>
    <row r="65">
      <c r="A65" s="135">
        <v>43424.0</v>
      </c>
      <c r="B65" s="44">
        <f t="shared" si="1"/>
        <v>0.0267</v>
      </c>
      <c r="C65" s="136">
        <v>2.67</v>
      </c>
    </row>
    <row r="66">
      <c r="A66" s="135">
        <v>43425.0</v>
      </c>
      <c r="B66" s="44">
        <f t="shared" si="1"/>
        <v>0.0267</v>
      </c>
      <c r="C66" s="136">
        <v>2.67</v>
      </c>
    </row>
    <row r="67">
      <c r="A67" s="135">
        <v>43426.0</v>
      </c>
      <c r="B67" s="44" t="str">
        <f t="shared" si="1"/>
        <v>#N/A</v>
      </c>
      <c r="C67" s="136" t="e">
        <v>#N/A</v>
      </c>
    </row>
    <row r="68">
      <c r="A68" s="135">
        <v>43427.0</v>
      </c>
      <c r="B68" s="44">
        <f t="shared" si="1"/>
        <v>0.0267</v>
      </c>
      <c r="C68" s="136">
        <v>2.67</v>
      </c>
    </row>
    <row r="69">
      <c r="A69" s="135">
        <v>43430.0</v>
      </c>
      <c r="B69" s="44">
        <f t="shared" si="1"/>
        <v>0.027</v>
      </c>
      <c r="C69" s="136">
        <v>2.7</v>
      </c>
    </row>
    <row r="70">
      <c r="A70" s="135">
        <v>43431.0</v>
      </c>
      <c r="B70" s="44">
        <f t="shared" si="1"/>
        <v>0.027</v>
      </c>
      <c r="C70" s="136">
        <v>2.7</v>
      </c>
    </row>
    <row r="71">
      <c r="A71" s="135">
        <v>43432.0</v>
      </c>
      <c r="B71" s="44">
        <f t="shared" si="1"/>
        <v>0.0269</v>
      </c>
      <c r="C71" s="136">
        <v>2.69</v>
      </c>
    </row>
    <row r="72">
      <c r="A72" s="135">
        <v>43433.0</v>
      </c>
      <c r="B72" s="44">
        <f t="shared" si="1"/>
        <v>0.0269</v>
      </c>
      <c r="C72" s="136">
        <v>2.69</v>
      </c>
    </row>
    <row r="73">
      <c r="A73" s="135">
        <v>43434.0</v>
      </c>
      <c r="B73" s="44">
        <f t="shared" si="1"/>
        <v>0.027</v>
      </c>
      <c r="C73" s="136">
        <v>2.7</v>
      </c>
    </row>
    <row r="74">
      <c r="A74" s="135">
        <v>43437.0</v>
      </c>
      <c r="B74" s="44">
        <f t="shared" si="1"/>
        <v>0.0272</v>
      </c>
      <c r="C74" s="136">
        <v>2.72</v>
      </c>
    </row>
    <row r="75">
      <c r="A75" s="135">
        <v>43438.0</v>
      </c>
      <c r="B75" s="44">
        <f t="shared" si="1"/>
        <v>0.0271</v>
      </c>
      <c r="C75" s="136">
        <v>2.71</v>
      </c>
    </row>
    <row r="76">
      <c r="A76" s="135">
        <v>43439.0</v>
      </c>
      <c r="B76" s="44" t="str">
        <f t="shared" si="1"/>
        <v>#N/A</v>
      </c>
      <c r="C76" s="136" t="e">
        <v>#N/A</v>
      </c>
    </row>
    <row r="77">
      <c r="A77" s="135">
        <v>43440.0</v>
      </c>
      <c r="B77" s="44">
        <f t="shared" si="1"/>
        <v>0.027</v>
      </c>
      <c r="C77" s="136">
        <v>2.7</v>
      </c>
    </row>
    <row r="78">
      <c r="A78" s="135">
        <v>43441.0</v>
      </c>
      <c r="B78" s="44">
        <f t="shared" si="1"/>
        <v>0.0268</v>
      </c>
      <c r="C78" s="136">
        <v>2.68</v>
      </c>
    </row>
    <row r="79">
      <c r="A79" s="135">
        <v>43444.0</v>
      </c>
      <c r="B79" s="44">
        <f t="shared" si="1"/>
        <v>0.0269</v>
      </c>
      <c r="C79" s="136">
        <v>2.69</v>
      </c>
    </row>
    <row r="80">
      <c r="A80" s="135">
        <v>43445.0</v>
      </c>
      <c r="B80" s="44">
        <f t="shared" si="1"/>
        <v>0.027</v>
      </c>
      <c r="C80" s="136">
        <v>2.7</v>
      </c>
    </row>
    <row r="81">
      <c r="A81" s="135">
        <v>43446.0</v>
      </c>
      <c r="B81" s="44">
        <f t="shared" si="1"/>
        <v>0.027</v>
      </c>
      <c r="C81" s="136">
        <v>2.7</v>
      </c>
    </row>
    <row r="82">
      <c r="A82" s="135">
        <v>43447.0</v>
      </c>
      <c r="B82" s="44">
        <f t="shared" si="1"/>
        <v>0.0269</v>
      </c>
      <c r="C82" s="136">
        <v>2.69</v>
      </c>
    </row>
    <row r="83">
      <c r="A83" s="135">
        <v>43448.0</v>
      </c>
      <c r="B83" s="44">
        <f t="shared" si="1"/>
        <v>0.0268</v>
      </c>
      <c r="C83" s="136">
        <v>2.68</v>
      </c>
    </row>
    <row r="84">
      <c r="A84" s="135">
        <v>43451.0</v>
      </c>
      <c r="B84" s="44">
        <f t="shared" si="1"/>
        <v>0.0266</v>
      </c>
      <c r="C84" s="136">
        <v>2.66</v>
      </c>
    </row>
    <row r="85">
      <c r="A85" s="135">
        <v>43452.0</v>
      </c>
      <c r="B85" s="44">
        <f t="shared" si="1"/>
        <v>0.0264</v>
      </c>
      <c r="C85" s="136">
        <v>2.64</v>
      </c>
    </row>
    <row r="86">
      <c r="A86" s="135">
        <v>43453.0</v>
      </c>
      <c r="B86" s="44">
        <f t="shared" si="1"/>
        <v>0.0262</v>
      </c>
      <c r="C86" s="136">
        <v>2.62</v>
      </c>
    </row>
    <row r="87">
      <c r="A87" s="135">
        <v>43454.0</v>
      </c>
      <c r="B87" s="44">
        <f t="shared" si="1"/>
        <v>0.0264</v>
      </c>
      <c r="C87" s="136">
        <v>2.64</v>
      </c>
    </row>
    <row r="88">
      <c r="A88" s="135">
        <v>43455.0</v>
      </c>
      <c r="B88" s="44">
        <f t="shared" si="1"/>
        <v>0.0262</v>
      </c>
      <c r="C88" s="136">
        <v>2.62</v>
      </c>
    </row>
    <row r="89">
      <c r="A89" s="135">
        <v>43458.0</v>
      </c>
      <c r="B89" s="44">
        <f t="shared" si="1"/>
        <v>0.0261</v>
      </c>
      <c r="C89" s="136">
        <v>2.61</v>
      </c>
    </row>
    <row r="90">
      <c r="A90" s="135">
        <v>43459.0</v>
      </c>
      <c r="B90" s="44" t="str">
        <f t="shared" si="1"/>
        <v>#N/A</v>
      </c>
      <c r="C90" s="136" t="e">
        <v>#N/A</v>
      </c>
    </row>
    <row r="91">
      <c r="A91" s="135">
        <v>43460.0</v>
      </c>
      <c r="B91" s="44">
        <f t="shared" si="1"/>
        <v>0.0261</v>
      </c>
      <c r="C91" s="136">
        <v>2.61</v>
      </c>
    </row>
    <row r="92">
      <c r="A92" s="135">
        <v>43461.0</v>
      </c>
      <c r="B92" s="44">
        <f t="shared" si="1"/>
        <v>0.0258</v>
      </c>
      <c r="C92" s="136">
        <v>2.58</v>
      </c>
    </row>
    <row r="93">
      <c r="A93" s="135">
        <v>43462.0</v>
      </c>
      <c r="B93" s="44">
        <f t="shared" si="1"/>
        <v>0.0257</v>
      </c>
      <c r="C93" s="136">
        <v>2.57</v>
      </c>
    </row>
    <row r="94">
      <c r="A94" s="135">
        <v>43465.0</v>
      </c>
      <c r="B94" s="44">
        <f t="shared" si="1"/>
        <v>0.0263</v>
      </c>
      <c r="C94" s="136">
        <v>2.63</v>
      </c>
    </row>
    <row r="95">
      <c r="A95" s="135">
        <v>43466.0</v>
      </c>
      <c r="B95" s="44" t="str">
        <f t="shared" si="1"/>
        <v>#N/A</v>
      </c>
      <c r="C95" s="136" t="e">
        <v>#N/A</v>
      </c>
    </row>
    <row r="96">
      <c r="A96" s="135">
        <v>43467.0</v>
      </c>
      <c r="B96" s="44">
        <f t="shared" si="1"/>
        <v>0.026</v>
      </c>
      <c r="C96" s="136">
        <v>2.6</v>
      </c>
    </row>
    <row r="97">
      <c r="A97" s="135">
        <v>43468.0</v>
      </c>
      <c r="B97" s="44">
        <f t="shared" si="1"/>
        <v>0.025</v>
      </c>
      <c r="C97" s="136">
        <v>2.5</v>
      </c>
    </row>
    <row r="98">
      <c r="A98" s="135">
        <v>43469.0</v>
      </c>
      <c r="B98" s="44">
        <f t="shared" si="1"/>
        <v>0.0257</v>
      </c>
      <c r="C98" s="136">
        <v>2.57</v>
      </c>
    </row>
    <row r="99">
      <c r="A99" s="135">
        <v>43472.0</v>
      </c>
      <c r="B99" s="44">
        <f t="shared" si="1"/>
        <v>0.0258</v>
      </c>
      <c r="C99" s="136">
        <v>2.58</v>
      </c>
    </row>
    <row r="100">
      <c r="A100" s="135">
        <v>43473.0</v>
      </c>
      <c r="B100" s="44">
        <f t="shared" si="1"/>
        <v>0.026</v>
      </c>
      <c r="C100" s="136">
        <v>2.6</v>
      </c>
    </row>
    <row r="101">
      <c r="A101" s="135">
        <v>43474.0</v>
      </c>
      <c r="B101" s="44">
        <f t="shared" si="1"/>
        <v>0.0259</v>
      </c>
      <c r="C101" s="136">
        <v>2.59</v>
      </c>
    </row>
    <row r="102">
      <c r="A102" s="135">
        <v>43475.0</v>
      </c>
      <c r="B102" s="44">
        <f t="shared" si="1"/>
        <v>0.0259</v>
      </c>
      <c r="C102" s="136">
        <v>2.59</v>
      </c>
    </row>
    <row r="103">
      <c r="A103" s="135">
        <v>43476.0</v>
      </c>
      <c r="B103" s="44">
        <f t="shared" si="1"/>
        <v>0.0258</v>
      </c>
      <c r="C103" s="136">
        <v>2.58</v>
      </c>
    </row>
    <row r="104">
      <c r="A104" s="135">
        <v>43479.0</v>
      </c>
      <c r="B104" s="44">
        <f t="shared" si="1"/>
        <v>0.0257</v>
      </c>
      <c r="C104" s="136">
        <v>2.57</v>
      </c>
    </row>
    <row r="105">
      <c r="A105" s="135">
        <v>43480.0</v>
      </c>
      <c r="B105" s="44">
        <f t="shared" si="1"/>
        <v>0.0257</v>
      </c>
      <c r="C105" s="136">
        <v>2.57</v>
      </c>
    </row>
    <row r="106">
      <c r="A106" s="135">
        <v>43481.0</v>
      </c>
      <c r="B106" s="44">
        <f t="shared" si="1"/>
        <v>0.0257</v>
      </c>
      <c r="C106" s="136">
        <v>2.57</v>
      </c>
    </row>
    <row r="107">
      <c r="A107" s="135">
        <v>43482.0</v>
      </c>
      <c r="B107" s="44">
        <f t="shared" si="1"/>
        <v>0.0257</v>
      </c>
      <c r="C107" s="136">
        <v>2.57</v>
      </c>
    </row>
    <row r="108">
      <c r="A108" s="135">
        <v>43483.0</v>
      </c>
      <c r="B108" s="44">
        <f t="shared" si="1"/>
        <v>0.026</v>
      </c>
      <c r="C108" s="136">
        <v>2.6</v>
      </c>
    </row>
    <row r="109">
      <c r="A109" s="135">
        <v>43486.0</v>
      </c>
      <c r="B109" s="44" t="str">
        <f t="shared" si="1"/>
        <v>#N/A</v>
      </c>
      <c r="C109" s="136" t="e">
        <v>#N/A</v>
      </c>
    </row>
    <row r="110">
      <c r="A110" s="135">
        <v>43487.0</v>
      </c>
      <c r="B110" s="44">
        <f t="shared" si="1"/>
        <v>0.0259</v>
      </c>
      <c r="C110" s="136">
        <v>2.59</v>
      </c>
    </row>
    <row r="111">
      <c r="A111" s="135">
        <v>43488.0</v>
      </c>
      <c r="B111" s="44">
        <f t="shared" si="1"/>
        <v>0.0259</v>
      </c>
      <c r="C111" s="136">
        <v>2.59</v>
      </c>
    </row>
    <row r="112">
      <c r="A112" s="135">
        <v>43489.0</v>
      </c>
      <c r="B112" s="44">
        <f t="shared" si="1"/>
        <v>0.0258</v>
      </c>
      <c r="C112" s="136">
        <v>2.58</v>
      </c>
    </row>
    <row r="113">
      <c r="A113" s="135">
        <v>43490.0</v>
      </c>
      <c r="B113" s="44">
        <f t="shared" si="1"/>
        <v>0.026</v>
      </c>
      <c r="C113" s="136">
        <v>2.6</v>
      </c>
    </row>
    <row r="114">
      <c r="A114" s="135">
        <v>43493.0</v>
      </c>
      <c r="B114" s="44">
        <f t="shared" si="1"/>
        <v>0.026</v>
      </c>
      <c r="C114" s="136">
        <v>2.6</v>
      </c>
    </row>
    <row r="115">
      <c r="A115" s="135">
        <v>43494.0</v>
      </c>
      <c r="B115" s="44">
        <f t="shared" si="1"/>
        <v>0.026</v>
      </c>
      <c r="C115" s="136">
        <v>2.6</v>
      </c>
    </row>
    <row r="116">
      <c r="A116" s="135">
        <v>43495.0</v>
      </c>
      <c r="B116" s="44">
        <f t="shared" si="1"/>
        <v>0.0257</v>
      </c>
      <c r="C116" s="136">
        <v>2.57</v>
      </c>
    </row>
    <row r="117">
      <c r="A117" s="135">
        <v>43496.0</v>
      </c>
      <c r="B117" s="44">
        <f t="shared" si="1"/>
        <v>0.0255</v>
      </c>
      <c r="C117" s="136">
        <v>2.55</v>
      </c>
    </row>
    <row r="118">
      <c r="A118" s="135">
        <v>43497.0</v>
      </c>
      <c r="B118" s="44">
        <f t="shared" si="1"/>
        <v>0.0256</v>
      </c>
      <c r="C118" s="136">
        <v>2.56</v>
      </c>
    </row>
    <row r="119">
      <c r="A119" s="135">
        <v>43500.0</v>
      </c>
      <c r="B119" s="44">
        <f t="shared" si="1"/>
        <v>0.0257</v>
      </c>
      <c r="C119" s="136">
        <v>2.57</v>
      </c>
    </row>
    <row r="120">
      <c r="A120" s="135">
        <v>43501.0</v>
      </c>
      <c r="B120" s="44">
        <f t="shared" si="1"/>
        <v>0.0256</v>
      </c>
      <c r="C120" s="136">
        <v>2.56</v>
      </c>
    </row>
    <row r="121">
      <c r="A121" s="135">
        <v>43502.0</v>
      </c>
      <c r="B121" s="44">
        <f t="shared" si="1"/>
        <v>0.0256</v>
      </c>
      <c r="C121" s="136">
        <v>2.56</v>
      </c>
    </row>
    <row r="122">
      <c r="A122" s="135">
        <v>43503.0</v>
      </c>
      <c r="B122" s="44">
        <f t="shared" si="1"/>
        <v>0.0255</v>
      </c>
      <c r="C122" s="136">
        <v>2.55</v>
      </c>
    </row>
    <row r="123">
      <c r="A123" s="135">
        <v>43504.0</v>
      </c>
      <c r="B123" s="44">
        <f t="shared" si="1"/>
        <v>0.0254</v>
      </c>
      <c r="C123" s="136">
        <v>2.54</v>
      </c>
    </row>
    <row r="124">
      <c r="A124" s="135">
        <v>43507.0</v>
      </c>
      <c r="B124" s="44">
        <f t="shared" si="1"/>
        <v>0.0255</v>
      </c>
      <c r="C124" s="136">
        <v>2.55</v>
      </c>
    </row>
    <row r="125">
      <c r="A125" s="135">
        <v>43508.0</v>
      </c>
      <c r="B125" s="44">
        <f t="shared" si="1"/>
        <v>0.0255</v>
      </c>
      <c r="C125" s="136">
        <v>2.55</v>
      </c>
    </row>
    <row r="126">
      <c r="A126" s="135">
        <v>43509.0</v>
      </c>
      <c r="B126" s="44">
        <f t="shared" si="1"/>
        <v>0.0255</v>
      </c>
      <c r="C126" s="136">
        <v>2.55</v>
      </c>
    </row>
    <row r="127">
      <c r="A127" s="135">
        <v>43510.0</v>
      </c>
      <c r="B127" s="44">
        <f t="shared" si="1"/>
        <v>0.0253</v>
      </c>
      <c r="C127" s="136">
        <v>2.53</v>
      </c>
    </row>
    <row r="128">
      <c r="A128" s="135">
        <v>43511.0</v>
      </c>
      <c r="B128" s="44">
        <f t="shared" si="1"/>
        <v>0.0255</v>
      </c>
      <c r="C128" s="136">
        <v>2.55</v>
      </c>
    </row>
    <row r="129">
      <c r="A129" s="135">
        <v>43514.0</v>
      </c>
      <c r="B129" s="44" t="str">
        <f t="shared" si="1"/>
        <v>#N/A</v>
      </c>
      <c r="C129" s="136" t="e">
        <v>#N/A</v>
      </c>
    </row>
    <row r="130">
      <c r="A130" s="135">
        <v>43515.0</v>
      </c>
      <c r="B130" s="44">
        <f t="shared" si="1"/>
        <v>0.0254</v>
      </c>
      <c r="C130" s="136">
        <v>2.54</v>
      </c>
    </row>
    <row r="131">
      <c r="A131" s="135">
        <v>43516.0</v>
      </c>
      <c r="B131" s="44">
        <f t="shared" si="1"/>
        <v>0.0254</v>
      </c>
      <c r="C131" s="136">
        <v>2.54</v>
      </c>
    </row>
    <row r="132">
      <c r="A132" s="135">
        <v>43517.0</v>
      </c>
      <c r="B132" s="44">
        <f t="shared" si="1"/>
        <v>0.0255</v>
      </c>
      <c r="C132" s="136">
        <v>2.55</v>
      </c>
    </row>
    <row r="133">
      <c r="A133" s="135">
        <v>43518.0</v>
      </c>
      <c r="B133" s="44">
        <f t="shared" si="1"/>
        <v>0.0255</v>
      </c>
      <c r="C133" s="136">
        <v>2.55</v>
      </c>
    </row>
    <row r="134">
      <c r="A134" s="135">
        <v>43521.0</v>
      </c>
      <c r="B134" s="44">
        <f t="shared" si="1"/>
        <v>0.0256</v>
      </c>
      <c r="C134" s="136">
        <v>2.56</v>
      </c>
    </row>
    <row r="135">
      <c r="A135" s="135">
        <v>43522.0</v>
      </c>
      <c r="B135" s="44">
        <f t="shared" si="1"/>
        <v>0.0255</v>
      </c>
      <c r="C135" s="136">
        <v>2.55</v>
      </c>
    </row>
    <row r="136">
      <c r="A136" s="135">
        <v>43523.0</v>
      </c>
      <c r="B136" s="44">
        <f t="shared" si="1"/>
        <v>0.0254</v>
      </c>
      <c r="C136" s="136">
        <v>2.54</v>
      </c>
    </row>
    <row r="137">
      <c r="A137" s="135">
        <v>43524.0</v>
      </c>
      <c r="B137" s="44">
        <f t="shared" si="1"/>
        <v>0.0254</v>
      </c>
      <c r="C137" s="136">
        <v>2.54</v>
      </c>
    </row>
    <row r="138">
      <c r="A138" s="135">
        <v>43525.0</v>
      </c>
      <c r="B138" s="44">
        <f t="shared" si="1"/>
        <v>0.0255</v>
      </c>
      <c r="C138" s="136">
        <v>2.55</v>
      </c>
    </row>
    <row r="139">
      <c r="A139" s="135">
        <v>43528.0</v>
      </c>
      <c r="B139" s="44">
        <f t="shared" si="1"/>
        <v>0.0254</v>
      </c>
      <c r="C139" s="136">
        <v>2.54</v>
      </c>
    </row>
    <row r="140">
      <c r="A140" s="135">
        <v>43529.0</v>
      </c>
      <c r="B140" s="44">
        <f t="shared" si="1"/>
        <v>0.0254</v>
      </c>
      <c r="C140" s="136">
        <v>2.54</v>
      </c>
    </row>
    <row r="141">
      <c r="A141" s="135">
        <v>43530.0</v>
      </c>
      <c r="B141" s="44">
        <f t="shared" si="1"/>
        <v>0.0254</v>
      </c>
      <c r="C141" s="136">
        <v>2.54</v>
      </c>
    </row>
    <row r="142">
      <c r="A142" s="135">
        <v>43531.0</v>
      </c>
      <c r="B142" s="44">
        <f t="shared" si="1"/>
        <v>0.0252</v>
      </c>
      <c r="C142" s="136">
        <v>2.52</v>
      </c>
    </row>
    <row r="143">
      <c r="A143" s="135">
        <v>43532.0</v>
      </c>
      <c r="B143" s="44">
        <f t="shared" si="1"/>
        <v>0.0253</v>
      </c>
      <c r="C143" s="136">
        <v>2.53</v>
      </c>
    </row>
    <row r="144">
      <c r="A144" s="135">
        <v>43535.0</v>
      </c>
      <c r="B144" s="44">
        <f t="shared" si="1"/>
        <v>0.0253</v>
      </c>
      <c r="C144" s="136">
        <v>2.53</v>
      </c>
    </row>
    <row r="145">
      <c r="A145" s="135">
        <v>43536.0</v>
      </c>
      <c r="B145" s="44">
        <f t="shared" si="1"/>
        <v>0.0252</v>
      </c>
      <c r="C145" s="136">
        <v>2.52</v>
      </c>
    </row>
    <row r="146">
      <c r="A146" s="135">
        <v>43537.0</v>
      </c>
      <c r="B146" s="44">
        <f t="shared" si="1"/>
        <v>0.0253</v>
      </c>
      <c r="C146" s="136">
        <v>2.53</v>
      </c>
    </row>
    <row r="147">
      <c r="A147" s="135">
        <v>43538.0</v>
      </c>
      <c r="B147" s="44">
        <f t="shared" si="1"/>
        <v>0.0252</v>
      </c>
      <c r="C147" s="136">
        <v>2.52</v>
      </c>
    </row>
    <row r="148">
      <c r="A148" s="135">
        <v>43539.0</v>
      </c>
      <c r="B148" s="44">
        <f t="shared" si="1"/>
        <v>0.0252</v>
      </c>
      <c r="C148" s="136">
        <v>2.52</v>
      </c>
    </row>
    <row r="149">
      <c r="A149" s="135">
        <v>43542.0</v>
      </c>
      <c r="B149" s="44">
        <f t="shared" si="1"/>
        <v>0.0252</v>
      </c>
      <c r="C149" s="136">
        <v>2.52</v>
      </c>
    </row>
    <row r="150">
      <c r="A150" s="135">
        <v>43543.0</v>
      </c>
      <c r="B150" s="44">
        <f t="shared" si="1"/>
        <v>0.025</v>
      </c>
      <c r="C150" s="136">
        <v>2.5</v>
      </c>
    </row>
    <row r="151">
      <c r="A151" s="135">
        <v>43544.0</v>
      </c>
      <c r="B151" s="44">
        <f t="shared" si="1"/>
        <v>0.0247</v>
      </c>
      <c r="C151" s="136">
        <v>2.47</v>
      </c>
    </row>
    <row r="152">
      <c r="A152" s="135">
        <v>43545.0</v>
      </c>
      <c r="B152" s="44">
        <f t="shared" si="1"/>
        <v>0.0248</v>
      </c>
      <c r="C152" s="136">
        <v>2.48</v>
      </c>
    </row>
    <row r="153">
      <c r="A153" s="135">
        <v>43546.0</v>
      </c>
      <c r="B153" s="44">
        <f t="shared" si="1"/>
        <v>0.0245</v>
      </c>
      <c r="C153" s="136">
        <v>2.45</v>
      </c>
    </row>
    <row r="154">
      <c r="A154" s="135">
        <v>43549.0</v>
      </c>
      <c r="B154" s="44">
        <f t="shared" si="1"/>
        <v>0.0241</v>
      </c>
      <c r="C154" s="136">
        <v>2.41</v>
      </c>
    </row>
    <row r="155">
      <c r="A155" s="135">
        <v>43550.0</v>
      </c>
      <c r="B155" s="44">
        <f t="shared" si="1"/>
        <v>0.0244</v>
      </c>
      <c r="C155" s="136">
        <v>2.44</v>
      </c>
    </row>
    <row r="156">
      <c r="A156" s="135">
        <v>43551.0</v>
      </c>
      <c r="B156" s="44">
        <f t="shared" si="1"/>
        <v>0.024</v>
      </c>
      <c r="C156" s="136">
        <v>2.4</v>
      </c>
    </row>
    <row r="157">
      <c r="A157" s="135">
        <v>43552.0</v>
      </c>
      <c r="B157" s="44">
        <f t="shared" si="1"/>
        <v>0.024</v>
      </c>
      <c r="C157" s="136">
        <v>2.4</v>
      </c>
    </row>
    <row r="158">
      <c r="A158" s="135">
        <v>43553.0</v>
      </c>
      <c r="B158" s="44">
        <f t="shared" si="1"/>
        <v>0.024</v>
      </c>
      <c r="C158" s="136">
        <v>2.4</v>
      </c>
    </row>
    <row r="159">
      <c r="A159" s="135">
        <v>43556.0</v>
      </c>
      <c r="B159" s="44">
        <f t="shared" si="1"/>
        <v>0.0241</v>
      </c>
      <c r="C159" s="136">
        <v>2.41</v>
      </c>
    </row>
    <row r="160">
      <c r="A160" s="135">
        <v>43557.0</v>
      </c>
      <c r="B160" s="44">
        <f t="shared" si="1"/>
        <v>0.0241</v>
      </c>
      <c r="C160" s="136">
        <v>2.41</v>
      </c>
    </row>
    <row r="161">
      <c r="A161" s="135">
        <v>43558.0</v>
      </c>
      <c r="B161" s="44">
        <f t="shared" si="1"/>
        <v>0.0241</v>
      </c>
      <c r="C161" s="136">
        <v>2.41</v>
      </c>
    </row>
    <row r="162">
      <c r="A162" s="135">
        <v>43559.0</v>
      </c>
      <c r="B162" s="44">
        <f t="shared" si="1"/>
        <v>0.0241</v>
      </c>
      <c r="C162" s="136">
        <v>2.41</v>
      </c>
    </row>
    <row r="163">
      <c r="A163" s="135">
        <v>43560.0</v>
      </c>
      <c r="B163" s="44">
        <f t="shared" si="1"/>
        <v>0.0243</v>
      </c>
      <c r="C163" s="136">
        <v>2.43</v>
      </c>
    </row>
    <row r="164">
      <c r="A164" s="135">
        <v>43563.0</v>
      </c>
      <c r="B164" s="44">
        <f t="shared" si="1"/>
        <v>0.0243</v>
      </c>
      <c r="C164" s="136">
        <v>2.43</v>
      </c>
    </row>
    <row r="165">
      <c r="A165" s="135">
        <v>43564.0</v>
      </c>
      <c r="B165" s="44">
        <f t="shared" si="1"/>
        <v>0.0242</v>
      </c>
      <c r="C165" s="136">
        <v>2.42</v>
      </c>
    </row>
    <row r="166">
      <c r="A166" s="135">
        <v>43565.0</v>
      </c>
      <c r="B166" s="44">
        <f t="shared" si="1"/>
        <v>0.0241</v>
      </c>
      <c r="C166" s="136">
        <v>2.41</v>
      </c>
    </row>
    <row r="167">
      <c r="A167" s="135">
        <v>43566.0</v>
      </c>
      <c r="B167" s="44">
        <f t="shared" si="1"/>
        <v>0.0244</v>
      </c>
      <c r="C167" s="136">
        <v>2.44</v>
      </c>
    </row>
    <row r="168">
      <c r="A168" s="135">
        <v>43567.0</v>
      </c>
      <c r="B168" s="44">
        <f t="shared" si="1"/>
        <v>0.0244</v>
      </c>
      <c r="C168" s="136">
        <v>2.44</v>
      </c>
    </row>
    <row r="169">
      <c r="A169" s="135">
        <v>43570.0</v>
      </c>
      <c r="B169" s="44">
        <f t="shared" si="1"/>
        <v>0.0243</v>
      </c>
      <c r="C169" s="136">
        <v>2.43</v>
      </c>
    </row>
    <row r="170">
      <c r="A170" s="135">
        <v>43571.0</v>
      </c>
      <c r="B170" s="44">
        <f t="shared" si="1"/>
        <v>0.0245</v>
      </c>
      <c r="C170" s="136">
        <v>2.45</v>
      </c>
    </row>
    <row r="171">
      <c r="A171" s="135">
        <v>43572.0</v>
      </c>
      <c r="B171" s="44">
        <f t="shared" si="1"/>
        <v>0.0244</v>
      </c>
      <c r="C171" s="136">
        <v>2.44</v>
      </c>
    </row>
    <row r="172">
      <c r="A172" s="135">
        <v>43573.0</v>
      </c>
      <c r="B172" s="44">
        <f t="shared" si="1"/>
        <v>0.0244</v>
      </c>
      <c r="C172" s="136">
        <v>2.44</v>
      </c>
    </row>
    <row r="173">
      <c r="A173" s="135">
        <v>43574.0</v>
      </c>
      <c r="B173" s="44" t="str">
        <f t="shared" si="1"/>
        <v>#N/A</v>
      </c>
      <c r="C173" s="136" t="e">
        <v>#N/A</v>
      </c>
    </row>
    <row r="174">
      <c r="A174" s="135">
        <v>43577.0</v>
      </c>
      <c r="B174" s="44">
        <f t="shared" si="1"/>
        <v>0.0246</v>
      </c>
      <c r="C174" s="136">
        <v>2.46</v>
      </c>
    </row>
    <row r="175">
      <c r="A175" s="135">
        <v>43578.0</v>
      </c>
      <c r="B175" s="44">
        <f t="shared" si="1"/>
        <v>0.0243</v>
      </c>
      <c r="C175" s="136">
        <v>2.43</v>
      </c>
    </row>
    <row r="176">
      <c r="A176" s="135">
        <v>43579.0</v>
      </c>
      <c r="B176" s="44">
        <f t="shared" si="1"/>
        <v>0.0242</v>
      </c>
      <c r="C176" s="136">
        <v>2.42</v>
      </c>
    </row>
    <row r="177">
      <c r="A177" s="135">
        <v>43580.0</v>
      </c>
      <c r="B177" s="44">
        <f t="shared" si="1"/>
        <v>0.0242</v>
      </c>
      <c r="C177" s="136">
        <v>2.42</v>
      </c>
    </row>
    <row r="178">
      <c r="A178" s="135">
        <v>43581.0</v>
      </c>
      <c r="B178" s="44">
        <f t="shared" si="1"/>
        <v>0.0241</v>
      </c>
      <c r="C178" s="136">
        <v>2.41</v>
      </c>
    </row>
    <row r="179">
      <c r="A179" s="135">
        <v>43584.0</v>
      </c>
      <c r="B179" s="44">
        <f t="shared" si="1"/>
        <v>0.0242</v>
      </c>
      <c r="C179" s="136">
        <v>2.42</v>
      </c>
    </row>
    <row r="180">
      <c r="A180" s="135">
        <v>43585.0</v>
      </c>
      <c r="B180" s="44">
        <f t="shared" si="1"/>
        <v>0.0239</v>
      </c>
      <c r="C180" s="136">
        <v>2.39</v>
      </c>
    </row>
    <row r="181">
      <c r="A181" s="135">
        <v>43586.0</v>
      </c>
      <c r="B181" s="44">
        <f t="shared" si="1"/>
        <v>0.0239</v>
      </c>
      <c r="C181" s="136">
        <v>2.39</v>
      </c>
    </row>
    <row r="182">
      <c r="A182" s="135">
        <v>43587.0</v>
      </c>
      <c r="B182" s="44">
        <f t="shared" si="1"/>
        <v>0.0241</v>
      </c>
      <c r="C182" s="136">
        <v>2.41</v>
      </c>
    </row>
    <row r="183">
      <c r="A183" s="135">
        <v>43588.0</v>
      </c>
      <c r="B183" s="44">
        <f t="shared" si="1"/>
        <v>0.0241</v>
      </c>
      <c r="C183" s="136">
        <v>2.41</v>
      </c>
    </row>
    <row r="184">
      <c r="A184" s="135">
        <v>43591.0</v>
      </c>
      <c r="B184" s="44">
        <f t="shared" si="1"/>
        <v>0.0239</v>
      </c>
      <c r="C184" s="136">
        <v>2.39</v>
      </c>
    </row>
    <row r="185">
      <c r="A185" s="135">
        <v>43592.0</v>
      </c>
      <c r="B185" s="44">
        <f t="shared" si="1"/>
        <v>0.0237</v>
      </c>
      <c r="C185" s="136">
        <v>2.37</v>
      </c>
    </row>
    <row r="186">
      <c r="A186" s="135">
        <v>43593.0</v>
      </c>
      <c r="B186" s="44">
        <f t="shared" si="1"/>
        <v>0.0237</v>
      </c>
      <c r="C186" s="136">
        <v>2.37</v>
      </c>
    </row>
    <row r="187">
      <c r="A187" s="135">
        <v>43594.0</v>
      </c>
      <c r="B187" s="44">
        <f t="shared" si="1"/>
        <v>0.0236</v>
      </c>
      <c r="C187" s="136">
        <v>2.36</v>
      </c>
    </row>
    <row r="188">
      <c r="A188" s="135">
        <v>43595.0</v>
      </c>
      <c r="B188" s="44">
        <f t="shared" si="1"/>
        <v>0.0236</v>
      </c>
      <c r="C188" s="136">
        <v>2.36</v>
      </c>
    </row>
    <row r="189">
      <c r="A189" s="135">
        <v>43598.0</v>
      </c>
      <c r="B189" s="44">
        <f t="shared" si="1"/>
        <v>0.0232</v>
      </c>
      <c r="C189" s="136">
        <v>2.32</v>
      </c>
    </row>
    <row r="190">
      <c r="A190" s="135">
        <v>43599.0</v>
      </c>
      <c r="B190" s="44">
        <f t="shared" si="1"/>
        <v>0.0232</v>
      </c>
      <c r="C190" s="136">
        <v>2.32</v>
      </c>
    </row>
    <row r="191">
      <c r="A191" s="135">
        <v>43600.0</v>
      </c>
      <c r="B191" s="44">
        <f t="shared" si="1"/>
        <v>0.023</v>
      </c>
      <c r="C191" s="136">
        <v>2.3</v>
      </c>
    </row>
    <row r="192">
      <c r="A192" s="135">
        <v>43601.0</v>
      </c>
      <c r="B192" s="44">
        <f t="shared" si="1"/>
        <v>0.0233</v>
      </c>
      <c r="C192" s="136">
        <v>2.33</v>
      </c>
    </row>
    <row r="193">
      <c r="A193" s="135">
        <v>43602.0</v>
      </c>
      <c r="B193" s="44">
        <f t="shared" si="1"/>
        <v>0.0233</v>
      </c>
      <c r="C193" s="136">
        <v>2.33</v>
      </c>
    </row>
    <row r="194">
      <c r="A194" s="135">
        <v>43605.0</v>
      </c>
      <c r="B194" s="44">
        <f t="shared" si="1"/>
        <v>0.0234</v>
      </c>
      <c r="C194" s="136">
        <v>2.34</v>
      </c>
    </row>
    <row r="195">
      <c r="A195" s="135">
        <v>43606.0</v>
      </c>
      <c r="B195" s="44">
        <f t="shared" si="1"/>
        <v>0.0236</v>
      </c>
      <c r="C195" s="136">
        <v>2.36</v>
      </c>
    </row>
    <row r="196">
      <c r="A196" s="135">
        <v>43607.0</v>
      </c>
      <c r="B196" s="44">
        <f t="shared" si="1"/>
        <v>0.0237</v>
      </c>
      <c r="C196" s="136">
        <v>2.37</v>
      </c>
    </row>
    <row r="197">
      <c r="A197" s="135">
        <v>43608.0</v>
      </c>
      <c r="B197" s="44">
        <f t="shared" si="1"/>
        <v>0.0232</v>
      </c>
      <c r="C197" s="136">
        <v>2.32</v>
      </c>
    </row>
    <row r="198">
      <c r="A198" s="135">
        <v>43609.0</v>
      </c>
      <c r="B198" s="44">
        <f t="shared" si="1"/>
        <v>0.0233</v>
      </c>
      <c r="C198" s="136">
        <v>2.33</v>
      </c>
    </row>
    <row r="199">
      <c r="A199" s="135">
        <v>43612.0</v>
      </c>
      <c r="B199" s="44" t="str">
        <f t="shared" si="1"/>
        <v>#N/A</v>
      </c>
      <c r="C199" s="136" t="e">
        <v>#N/A</v>
      </c>
    </row>
    <row r="200">
      <c r="A200" s="135">
        <v>43613.0</v>
      </c>
      <c r="B200" s="44">
        <f t="shared" si="1"/>
        <v>0.0231</v>
      </c>
      <c r="C200" s="136">
        <v>2.31</v>
      </c>
    </row>
    <row r="201">
      <c r="A201" s="135">
        <v>43614.0</v>
      </c>
      <c r="B201" s="44">
        <f t="shared" si="1"/>
        <v>0.023</v>
      </c>
      <c r="C201" s="136">
        <v>2.3</v>
      </c>
    </row>
    <row r="202">
      <c r="A202" s="135">
        <v>43615.0</v>
      </c>
      <c r="B202" s="44">
        <f t="shared" si="1"/>
        <v>0.0229</v>
      </c>
      <c r="C202" s="136">
        <v>2.29</v>
      </c>
    </row>
    <row r="203">
      <c r="A203" s="135">
        <v>43616.0</v>
      </c>
      <c r="B203" s="44">
        <f t="shared" si="1"/>
        <v>0.0221</v>
      </c>
      <c r="C203" s="136">
        <v>2.21</v>
      </c>
    </row>
    <row r="204">
      <c r="A204" s="135">
        <v>43619.0</v>
      </c>
      <c r="B204" s="44">
        <f t="shared" si="1"/>
        <v>0.0211</v>
      </c>
      <c r="C204" s="136">
        <v>2.11</v>
      </c>
    </row>
    <row r="205">
      <c r="A205" s="135">
        <v>43620.0</v>
      </c>
      <c r="B205" s="44">
        <f t="shared" si="1"/>
        <v>0.0211</v>
      </c>
      <c r="C205" s="136">
        <v>2.11</v>
      </c>
    </row>
    <row r="206">
      <c r="A206" s="135">
        <v>43621.0</v>
      </c>
      <c r="B206" s="44">
        <f t="shared" si="1"/>
        <v>0.0204</v>
      </c>
      <c r="C206" s="136">
        <v>2.04</v>
      </c>
    </row>
    <row r="207">
      <c r="A207" s="135">
        <v>43622.0</v>
      </c>
      <c r="B207" s="44">
        <f t="shared" si="1"/>
        <v>0.0202</v>
      </c>
      <c r="C207" s="136">
        <v>2.02</v>
      </c>
    </row>
    <row r="208">
      <c r="A208" s="135">
        <v>43623.0</v>
      </c>
      <c r="B208" s="44">
        <f t="shared" si="1"/>
        <v>0.0197</v>
      </c>
      <c r="C208" s="136">
        <v>1.97</v>
      </c>
    </row>
    <row r="209">
      <c r="A209" s="135">
        <v>43626.0</v>
      </c>
      <c r="B209" s="44">
        <f t="shared" si="1"/>
        <v>0.0203</v>
      </c>
      <c r="C209" s="136">
        <v>2.03</v>
      </c>
    </row>
    <row r="210">
      <c r="A210" s="135">
        <v>43627.0</v>
      </c>
      <c r="B210" s="44">
        <f t="shared" si="1"/>
        <v>0.0205</v>
      </c>
      <c r="C210" s="136">
        <v>2.05</v>
      </c>
    </row>
    <row r="211">
      <c r="A211" s="135">
        <v>43628.0</v>
      </c>
      <c r="B211" s="44">
        <f t="shared" si="1"/>
        <v>0.0202</v>
      </c>
      <c r="C211" s="136">
        <v>2.02</v>
      </c>
    </row>
    <row r="212">
      <c r="A212" s="135">
        <v>43629.0</v>
      </c>
      <c r="B212" s="44">
        <f t="shared" si="1"/>
        <v>0.02</v>
      </c>
      <c r="C212" s="136">
        <v>2.0</v>
      </c>
    </row>
    <row r="213">
      <c r="A213" s="135">
        <v>43630.0</v>
      </c>
      <c r="B213" s="44">
        <f t="shared" si="1"/>
        <v>0.02</v>
      </c>
      <c r="C213" s="136">
        <v>2.0</v>
      </c>
    </row>
    <row r="214">
      <c r="A214" s="135">
        <v>43633.0</v>
      </c>
      <c r="B214" s="44">
        <f t="shared" si="1"/>
        <v>0.0203</v>
      </c>
      <c r="C214" s="136">
        <v>2.03</v>
      </c>
    </row>
    <row r="215">
      <c r="A215" s="135">
        <v>43634.0</v>
      </c>
      <c r="B215" s="44">
        <f t="shared" si="1"/>
        <v>0.0204</v>
      </c>
      <c r="C215" s="136">
        <v>2.04</v>
      </c>
    </row>
    <row r="216">
      <c r="A216" s="135">
        <v>43635.0</v>
      </c>
      <c r="B216" s="44">
        <f t="shared" si="1"/>
        <v>0.0196</v>
      </c>
      <c r="C216" s="136">
        <v>1.96</v>
      </c>
    </row>
    <row r="217">
      <c r="A217" s="135">
        <v>43636.0</v>
      </c>
      <c r="B217" s="44">
        <f t="shared" si="1"/>
        <v>0.0191</v>
      </c>
      <c r="C217" s="136">
        <v>1.91</v>
      </c>
    </row>
    <row r="218">
      <c r="A218" s="135">
        <v>43637.0</v>
      </c>
      <c r="B218" s="44">
        <f t="shared" si="1"/>
        <v>0.0195</v>
      </c>
      <c r="C218" s="136">
        <v>1.95</v>
      </c>
    </row>
    <row r="219">
      <c r="A219" s="135">
        <v>43640.0</v>
      </c>
      <c r="B219" s="44">
        <f t="shared" si="1"/>
        <v>0.0192</v>
      </c>
      <c r="C219" s="136">
        <v>1.92</v>
      </c>
    </row>
    <row r="220">
      <c r="A220" s="135">
        <v>43641.0</v>
      </c>
      <c r="B220" s="44">
        <f t="shared" si="1"/>
        <v>0.0193</v>
      </c>
      <c r="C220" s="136">
        <v>1.93</v>
      </c>
    </row>
    <row r="221">
      <c r="A221" s="135">
        <v>43642.0</v>
      </c>
      <c r="B221" s="44">
        <f t="shared" si="1"/>
        <v>0.0196</v>
      </c>
      <c r="C221" s="136">
        <v>1.96</v>
      </c>
    </row>
    <row r="222">
      <c r="A222" s="135">
        <v>43643.0</v>
      </c>
      <c r="B222" s="44">
        <f t="shared" si="1"/>
        <v>0.0193</v>
      </c>
      <c r="C222" s="136">
        <v>1.93</v>
      </c>
    </row>
    <row r="223">
      <c r="A223" s="135">
        <v>43644.0</v>
      </c>
      <c r="B223" s="44">
        <f t="shared" si="1"/>
        <v>0.0192</v>
      </c>
      <c r="C223" s="136">
        <v>1.92</v>
      </c>
    </row>
    <row r="224">
      <c r="A224" s="135">
        <v>43647.0</v>
      </c>
      <c r="B224" s="44">
        <f t="shared" si="1"/>
        <v>0.0194</v>
      </c>
      <c r="C224" s="136">
        <v>1.94</v>
      </c>
    </row>
    <row r="225">
      <c r="A225" s="135">
        <v>43648.0</v>
      </c>
      <c r="B225" s="44">
        <f t="shared" si="1"/>
        <v>0.0191</v>
      </c>
      <c r="C225" s="136">
        <v>1.91</v>
      </c>
    </row>
    <row r="226">
      <c r="A226" s="135">
        <v>43649.0</v>
      </c>
      <c r="B226" s="44">
        <f t="shared" si="1"/>
        <v>0.0191</v>
      </c>
      <c r="C226" s="136">
        <v>1.91</v>
      </c>
    </row>
    <row r="227">
      <c r="A227" s="135">
        <v>43650.0</v>
      </c>
      <c r="B227" s="44" t="str">
        <f t="shared" si="1"/>
        <v>#N/A</v>
      </c>
      <c r="C227" s="136" t="e">
        <v>#N/A</v>
      </c>
    </row>
    <row r="228">
      <c r="A228" s="135">
        <v>43651.0</v>
      </c>
      <c r="B228" s="44">
        <f t="shared" si="1"/>
        <v>0.0198</v>
      </c>
      <c r="C228" s="136">
        <v>1.98</v>
      </c>
    </row>
    <row r="229">
      <c r="A229" s="135">
        <v>43654.0</v>
      </c>
      <c r="B229" s="44">
        <f t="shared" si="1"/>
        <v>0.0199</v>
      </c>
      <c r="C229" s="136">
        <v>1.99</v>
      </c>
    </row>
    <row r="230">
      <c r="A230" s="135">
        <v>43655.0</v>
      </c>
      <c r="B230" s="44">
        <f t="shared" si="1"/>
        <v>0.02</v>
      </c>
      <c r="C230" s="136">
        <v>2.0</v>
      </c>
    </row>
    <row r="231">
      <c r="A231" s="135">
        <v>43656.0</v>
      </c>
      <c r="B231" s="44">
        <f t="shared" si="1"/>
        <v>0.0193</v>
      </c>
      <c r="C231" s="136">
        <v>1.93</v>
      </c>
    </row>
    <row r="232">
      <c r="A232" s="135">
        <v>43657.0</v>
      </c>
      <c r="B232" s="44">
        <f t="shared" si="1"/>
        <v>0.0197</v>
      </c>
      <c r="C232" s="136">
        <v>1.97</v>
      </c>
    </row>
    <row r="233">
      <c r="A233" s="135">
        <v>43658.0</v>
      </c>
      <c r="B233" s="44">
        <f t="shared" si="1"/>
        <v>0.0196</v>
      </c>
      <c r="C233" s="136">
        <v>1.96</v>
      </c>
    </row>
    <row r="234">
      <c r="A234" s="135">
        <v>43661.0</v>
      </c>
      <c r="B234" s="44">
        <f t="shared" si="1"/>
        <v>0.0195</v>
      </c>
      <c r="C234" s="136">
        <v>1.95</v>
      </c>
    </row>
    <row r="235">
      <c r="A235" s="135">
        <v>43662.0</v>
      </c>
      <c r="B235" s="44">
        <f t="shared" si="1"/>
        <v>0.02</v>
      </c>
      <c r="C235" s="136">
        <v>2.0</v>
      </c>
    </row>
    <row r="236">
      <c r="A236" s="135">
        <v>43663.0</v>
      </c>
      <c r="B236" s="44">
        <f t="shared" si="1"/>
        <v>0.0195</v>
      </c>
      <c r="C236" s="136">
        <v>1.95</v>
      </c>
    </row>
    <row r="237">
      <c r="A237" s="135">
        <v>43664.0</v>
      </c>
      <c r="B237" s="44">
        <f t="shared" si="1"/>
        <v>0.019</v>
      </c>
      <c r="C237" s="136">
        <v>1.9</v>
      </c>
    </row>
    <row r="238">
      <c r="A238" s="135">
        <v>43665.0</v>
      </c>
      <c r="B238" s="44">
        <f t="shared" si="1"/>
        <v>0.0194</v>
      </c>
      <c r="C238" s="136">
        <v>1.94</v>
      </c>
    </row>
    <row r="239">
      <c r="A239" s="135">
        <v>43668.0</v>
      </c>
      <c r="B239" s="44">
        <f t="shared" si="1"/>
        <v>0.0195</v>
      </c>
      <c r="C239" s="136">
        <v>1.95</v>
      </c>
    </row>
    <row r="240">
      <c r="A240" s="135">
        <v>43669.0</v>
      </c>
      <c r="B240" s="44">
        <f t="shared" si="1"/>
        <v>0.0197</v>
      </c>
      <c r="C240" s="136">
        <v>1.97</v>
      </c>
    </row>
    <row r="241">
      <c r="A241" s="135">
        <v>43670.0</v>
      </c>
      <c r="B241" s="44">
        <f t="shared" si="1"/>
        <v>0.0198</v>
      </c>
      <c r="C241" s="136">
        <v>1.98</v>
      </c>
    </row>
    <row r="242">
      <c r="A242" s="135">
        <v>43671.0</v>
      </c>
      <c r="B242" s="44">
        <f t="shared" si="1"/>
        <v>0.0199</v>
      </c>
      <c r="C242" s="136">
        <v>1.99</v>
      </c>
    </row>
    <row r="243">
      <c r="A243" s="135">
        <v>43672.0</v>
      </c>
      <c r="B243" s="44">
        <f t="shared" si="1"/>
        <v>0.02</v>
      </c>
      <c r="C243" s="136">
        <v>2.0</v>
      </c>
    </row>
    <row r="244">
      <c r="A244" s="135">
        <v>43675.0</v>
      </c>
      <c r="B244" s="44">
        <f t="shared" si="1"/>
        <v>0.0198</v>
      </c>
      <c r="C244" s="136">
        <v>1.98</v>
      </c>
    </row>
    <row r="245">
      <c r="A245" s="135">
        <v>43676.0</v>
      </c>
      <c r="B245" s="44">
        <f t="shared" si="1"/>
        <v>0.0197</v>
      </c>
      <c r="C245" s="136">
        <v>1.97</v>
      </c>
    </row>
    <row r="246">
      <c r="A246" s="135">
        <v>43677.0</v>
      </c>
      <c r="B246" s="44">
        <f t="shared" si="1"/>
        <v>0.02</v>
      </c>
      <c r="C246" s="136">
        <v>2.0</v>
      </c>
    </row>
    <row r="247">
      <c r="A247" s="135">
        <v>43678.0</v>
      </c>
      <c r="B247" s="44">
        <f t="shared" si="1"/>
        <v>0.0188</v>
      </c>
      <c r="C247" s="136">
        <v>1.88</v>
      </c>
    </row>
    <row r="248">
      <c r="A248" s="135">
        <v>43679.0</v>
      </c>
      <c r="B248" s="44">
        <f t="shared" si="1"/>
        <v>0.0185</v>
      </c>
      <c r="C248" s="136">
        <v>1.85</v>
      </c>
    </row>
    <row r="249">
      <c r="A249" s="135">
        <v>43682.0</v>
      </c>
      <c r="B249" s="44">
        <f t="shared" si="1"/>
        <v>0.0178</v>
      </c>
      <c r="C249" s="136">
        <v>1.78</v>
      </c>
    </row>
    <row r="250">
      <c r="A250" s="135">
        <v>43683.0</v>
      </c>
      <c r="B250" s="44">
        <f t="shared" si="1"/>
        <v>0.018</v>
      </c>
      <c r="C250" s="136">
        <v>1.8</v>
      </c>
    </row>
    <row r="251">
      <c r="A251" s="135">
        <v>43684.0</v>
      </c>
      <c r="B251" s="44">
        <f t="shared" si="1"/>
        <v>0.0175</v>
      </c>
      <c r="C251" s="136">
        <v>1.75</v>
      </c>
    </row>
    <row r="252">
      <c r="A252" s="135">
        <v>43685.0</v>
      </c>
      <c r="B252" s="44">
        <f t="shared" si="1"/>
        <v>0.0179</v>
      </c>
      <c r="C252" s="136">
        <v>1.79</v>
      </c>
    </row>
    <row r="253">
      <c r="A253" s="135">
        <v>43686.0</v>
      </c>
      <c r="B253" s="44">
        <f t="shared" si="1"/>
        <v>0.0178</v>
      </c>
      <c r="C253" s="136">
        <v>1.78</v>
      </c>
    </row>
    <row r="254">
      <c r="A254" s="135">
        <v>43689.0</v>
      </c>
      <c r="B254" s="44">
        <f t="shared" si="1"/>
        <v>0.0175</v>
      </c>
      <c r="C254" s="136">
        <v>1.75</v>
      </c>
    </row>
    <row r="255">
      <c r="A255" s="135">
        <v>43690.0</v>
      </c>
      <c r="B255" s="44">
        <f t="shared" si="1"/>
        <v>0.0186</v>
      </c>
      <c r="C255" s="136">
        <v>1.86</v>
      </c>
    </row>
    <row r="256">
      <c r="A256" s="135">
        <v>43691.0</v>
      </c>
      <c r="B256" s="44">
        <f t="shared" si="1"/>
        <v>0.0179</v>
      </c>
      <c r="C256" s="136">
        <v>1.79</v>
      </c>
    </row>
    <row r="257">
      <c r="A257" s="135">
        <v>43692.0</v>
      </c>
      <c r="B257" s="44">
        <f t="shared" si="1"/>
        <v>0.0172</v>
      </c>
      <c r="C257" s="136">
        <v>1.72</v>
      </c>
    </row>
    <row r="258">
      <c r="A258" s="135">
        <v>43693.0</v>
      </c>
      <c r="B258" s="44">
        <f t="shared" si="1"/>
        <v>0.0171</v>
      </c>
      <c r="C258" s="136">
        <v>1.71</v>
      </c>
    </row>
    <row r="259">
      <c r="A259" s="135">
        <v>43696.0</v>
      </c>
      <c r="B259" s="44">
        <f t="shared" si="1"/>
        <v>0.0175</v>
      </c>
      <c r="C259" s="136">
        <v>1.75</v>
      </c>
    </row>
    <row r="260">
      <c r="A260" s="135">
        <v>43697.0</v>
      </c>
      <c r="B260" s="44">
        <f t="shared" si="1"/>
        <v>0.0172</v>
      </c>
      <c r="C260" s="136">
        <v>1.72</v>
      </c>
    </row>
    <row r="261">
      <c r="A261" s="135">
        <v>43698.0</v>
      </c>
      <c r="B261" s="44">
        <f t="shared" si="1"/>
        <v>0.0177</v>
      </c>
      <c r="C261" s="136">
        <v>1.77</v>
      </c>
    </row>
    <row r="262">
      <c r="A262" s="135">
        <v>43699.0</v>
      </c>
      <c r="B262" s="44">
        <f t="shared" si="1"/>
        <v>0.0179</v>
      </c>
      <c r="C262" s="136">
        <v>1.79</v>
      </c>
    </row>
    <row r="263">
      <c r="A263" s="135">
        <v>43700.0</v>
      </c>
      <c r="B263" s="44">
        <f t="shared" si="1"/>
        <v>0.0173</v>
      </c>
      <c r="C263" s="136">
        <v>1.73</v>
      </c>
    </row>
    <row r="264">
      <c r="A264" s="135">
        <v>43703.0</v>
      </c>
      <c r="B264" s="44">
        <f t="shared" si="1"/>
        <v>0.0175</v>
      </c>
      <c r="C264" s="136">
        <v>1.75</v>
      </c>
    </row>
    <row r="265">
      <c r="A265" s="135">
        <v>43704.0</v>
      </c>
      <c r="B265" s="44">
        <f t="shared" si="1"/>
        <v>0.0177</v>
      </c>
      <c r="C265" s="136">
        <v>1.77</v>
      </c>
    </row>
    <row r="266">
      <c r="A266" s="135">
        <v>43705.0</v>
      </c>
      <c r="B266" s="44">
        <f t="shared" si="1"/>
        <v>0.0174</v>
      </c>
      <c r="C266" s="136">
        <v>1.74</v>
      </c>
    </row>
    <row r="267">
      <c r="A267" s="135">
        <v>43706.0</v>
      </c>
      <c r="B267" s="44">
        <f t="shared" si="1"/>
        <v>0.0175</v>
      </c>
      <c r="C267" s="136">
        <v>1.75</v>
      </c>
    </row>
    <row r="268">
      <c r="A268" s="135">
        <v>43707.0</v>
      </c>
      <c r="B268" s="44">
        <f t="shared" si="1"/>
        <v>0.0176</v>
      </c>
      <c r="C268" s="136">
        <v>1.76</v>
      </c>
    </row>
    <row r="269">
      <c r="A269" s="135">
        <v>43710.0</v>
      </c>
      <c r="B269" s="44" t="str">
        <f t="shared" si="1"/>
        <v>#N/A</v>
      </c>
      <c r="C269" s="136" t="e">
        <v>#N/A</v>
      </c>
    </row>
    <row r="270">
      <c r="A270" s="135">
        <v>43711.0</v>
      </c>
      <c r="B270" s="44">
        <f t="shared" si="1"/>
        <v>0.0172</v>
      </c>
      <c r="C270" s="136">
        <v>1.72</v>
      </c>
    </row>
    <row r="271">
      <c r="A271" s="135">
        <v>43712.0</v>
      </c>
      <c r="B271" s="44">
        <f t="shared" si="1"/>
        <v>0.0169</v>
      </c>
      <c r="C271" s="136">
        <v>1.69</v>
      </c>
    </row>
    <row r="272">
      <c r="A272" s="135">
        <v>43713.0</v>
      </c>
      <c r="B272" s="44">
        <f t="shared" si="1"/>
        <v>0.0173</v>
      </c>
      <c r="C272" s="136">
        <v>1.73</v>
      </c>
    </row>
    <row r="273">
      <c r="A273" s="135">
        <v>43714.0</v>
      </c>
      <c r="B273" s="44">
        <f t="shared" si="1"/>
        <v>0.0173</v>
      </c>
      <c r="C273" s="136">
        <v>1.73</v>
      </c>
    </row>
    <row r="274">
      <c r="A274" s="135">
        <v>43717.0</v>
      </c>
      <c r="B274" s="44">
        <f t="shared" si="1"/>
        <v>0.0174</v>
      </c>
      <c r="C274" s="136">
        <v>1.74</v>
      </c>
    </row>
    <row r="275">
      <c r="A275" s="135">
        <v>43718.0</v>
      </c>
      <c r="B275" s="44">
        <f t="shared" si="1"/>
        <v>0.0181</v>
      </c>
      <c r="C275" s="136">
        <v>1.81</v>
      </c>
    </row>
    <row r="276">
      <c r="A276" s="135">
        <v>43719.0</v>
      </c>
      <c r="B276" s="44">
        <f t="shared" si="1"/>
        <v>0.0179</v>
      </c>
      <c r="C276" s="136">
        <v>1.79</v>
      </c>
    </row>
    <row r="277">
      <c r="A277" s="135">
        <v>43720.0</v>
      </c>
      <c r="B277" s="44">
        <f t="shared" si="1"/>
        <v>0.0182</v>
      </c>
      <c r="C277" s="136">
        <v>1.82</v>
      </c>
    </row>
    <row r="278">
      <c r="A278" s="135">
        <v>43721.0</v>
      </c>
      <c r="B278" s="44">
        <f t="shared" si="1"/>
        <v>0.0188</v>
      </c>
      <c r="C278" s="136">
        <v>1.88</v>
      </c>
    </row>
    <row r="279">
      <c r="A279" s="135">
        <v>43724.0</v>
      </c>
      <c r="B279" s="44">
        <f t="shared" si="1"/>
        <v>0.0186</v>
      </c>
      <c r="C279" s="136">
        <v>1.86</v>
      </c>
    </row>
    <row r="280">
      <c r="A280" s="135">
        <v>43725.0</v>
      </c>
      <c r="B280" s="44">
        <f t="shared" si="1"/>
        <v>0.0187</v>
      </c>
      <c r="C280" s="136">
        <v>1.87</v>
      </c>
    </row>
    <row r="281">
      <c r="A281" s="135">
        <v>43726.0</v>
      </c>
      <c r="B281" s="44">
        <f t="shared" si="1"/>
        <v>0.0187</v>
      </c>
      <c r="C281" s="136">
        <v>1.87</v>
      </c>
    </row>
    <row r="282">
      <c r="A282" s="135">
        <v>43727.0</v>
      </c>
      <c r="B282" s="44">
        <f t="shared" si="1"/>
        <v>0.0188</v>
      </c>
      <c r="C282" s="136">
        <v>1.88</v>
      </c>
    </row>
    <row r="283">
      <c r="A283" s="135">
        <v>43728.0</v>
      </c>
      <c r="B283" s="44">
        <f t="shared" si="1"/>
        <v>0.0184</v>
      </c>
      <c r="C283" s="136">
        <v>1.84</v>
      </c>
    </row>
    <row r="284">
      <c r="A284" s="135">
        <v>43731.0</v>
      </c>
      <c r="B284" s="44">
        <f t="shared" si="1"/>
        <v>0.0181</v>
      </c>
      <c r="C284" s="136">
        <v>1.81</v>
      </c>
    </row>
    <row r="285">
      <c r="A285" s="135">
        <v>43732.0</v>
      </c>
      <c r="B285" s="44">
        <f t="shared" si="1"/>
        <v>0.0178</v>
      </c>
      <c r="C285" s="136">
        <v>1.78</v>
      </c>
    </row>
    <row r="286">
      <c r="A286" s="135">
        <v>43733.0</v>
      </c>
      <c r="B286" s="44">
        <f t="shared" si="1"/>
        <v>0.0182</v>
      </c>
      <c r="C286" s="136">
        <v>1.82</v>
      </c>
    </row>
    <row r="287">
      <c r="A287" s="135">
        <v>43734.0</v>
      </c>
      <c r="B287" s="44">
        <f t="shared" si="1"/>
        <v>0.0179</v>
      </c>
      <c r="C287" s="136">
        <v>1.79</v>
      </c>
    </row>
    <row r="288">
      <c r="A288" s="135">
        <v>43735.0</v>
      </c>
      <c r="B288" s="44">
        <f t="shared" si="1"/>
        <v>0.0174</v>
      </c>
      <c r="C288" s="136">
        <v>1.74</v>
      </c>
    </row>
    <row r="289">
      <c r="A289" s="135">
        <v>43738.0</v>
      </c>
      <c r="B289" s="44">
        <f t="shared" si="1"/>
        <v>0.0175</v>
      </c>
      <c r="C289" s="136">
        <v>1.75</v>
      </c>
    </row>
    <row r="290">
      <c r="A290" s="135">
        <v>43739.0</v>
      </c>
      <c r="B290" s="44">
        <f t="shared" si="1"/>
        <v>0.0173</v>
      </c>
      <c r="C290" s="136">
        <v>1.73</v>
      </c>
    </row>
    <row r="291">
      <c r="A291" s="135">
        <v>43740.0</v>
      </c>
      <c r="B291" s="44">
        <f t="shared" si="1"/>
        <v>0.0167</v>
      </c>
      <c r="C291" s="136">
        <v>1.67</v>
      </c>
    </row>
    <row r="292">
      <c r="A292" s="135">
        <v>43741.0</v>
      </c>
      <c r="B292" s="44">
        <f t="shared" si="1"/>
        <v>0.0158</v>
      </c>
      <c r="C292" s="136">
        <v>1.58</v>
      </c>
    </row>
    <row r="293">
      <c r="A293" s="135">
        <v>43742.0</v>
      </c>
      <c r="B293" s="44">
        <f t="shared" si="1"/>
        <v>0.0158</v>
      </c>
      <c r="C293" s="136">
        <v>1.58</v>
      </c>
    </row>
    <row r="294">
      <c r="A294" s="135">
        <v>43745.0</v>
      </c>
      <c r="B294" s="44">
        <f t="shared" si="1"/>
        <v>0.0164</v>
      </c>
      <c r="C294" s="136">
        <v>1.64</v>
      </c>
    </row>
    <row r="295">
      <c r="A295" s="135">
        <v>43746.0</v>
      </c>
      <c r="B295" s="44">
        <f t="shared" si="1"/>
        <v>0.0162</v>
      </c>
      <c r="C295" s="136">
        <v>1.62</v>
      </c>
    </row>
    <row r="296">
      <c r="A296" s="135">
        <v>43747.0</v>
      </c>
      <c r="B296" s="44">
        <f t="shared" si="1"/>
        <v>0.0159</v>
      </c>
      <c r="C296" s="136">
        <v>1.59</v>
      </c>
    </row>
    <row r="297">
      <c r="A297" s="135">
        <v>43748.0</v>
      </c>
      <c r="B297" s="44">
        <f t="shared" si="1"/>
        <v>0.0163</v>
      </c>
      <c r="C297" s="136">
        <v>1.63</v>
      </c>
    </row>
    <row r="298">
      <c r="A298" s="135">
        <v>43749.0</v>
      </c>
      <c r="B298" s="44">
        <f t="shared" si="1"/>
        <v>0.0167</v>
      </c>
      <c r="C298" s="136">
        <v>1.67</v>
      </c>
    </row>
    <row r="299">
      <c r="A299" s="135">
        <v>43752.0</v>
      </c>
      <c r="B299" s="44" t="str">
        <f t="shared" si="1"/>
        <v>#N/A</v>
      </c>
      <c r="C299" s="136" t="e">
        <v>#N/A</v>
      </c>
    </row>
    <row r="300">
      <c r="A300" s="135">
        <v>43753.0</v>
      </c>
      <c r="B300" s="44">
        <f t="shared" si="1"/>
        <v>0.0165</v>
      </c>
      <c r="C300" s="136">
        <v>1.65</v>
      </c>
    </row>
    <row r="301">
      <c r="A301" s="135">
        <v>43754.0</v>
      </c>
      <c r="B301" s="44">
        <f t="shared" si="1"/>
        <v>0.0159</v>
      </c>
      <c r="C301" s="136">
        <v>1.59</v>
      </c>
    </row>
    <row r="302">
      <c r="A302" s="135">
        <v>43755.0</v>
      </c>
      <c r="B302" s="44">
        <f t="shared" si="1"/>
        <v>0.0159</v>
      </c>
      <c r="C302" s="136">
        <v>1.59</v>
      </c>
    </row>
    <row r="303">
      <c r="A303" s="135">
        <v>43756.0</v>
      </c>
      <c r="B303" s="44">
        <f t="shared" si="1"/>
        <v>0.0158</v>
      </c>
      <c r="C303" s="136">
        <v>1.58</v>
      </c>
    </row>
    <row r="304">
      <c r="A304" s="135">
        <v>43759.0</v>
      </c>
      <c r="B304" s="44">
        <f t="shared" si="1"/>
        <v>0.0159</v>
      </c>
      <c r="C304" s="136">
        <v>1.59</v>
      </c>
    </row>
    <row r="305">
      <c r="A305" s="135">
        <v>43760.0</v>
      </c>
      <c r="B305" s="44">
        <f t="shared" si="1"/>
        <v>0.0159</v>
      </c>
      <c r="C305" s="136">
        <v>1.59</v>
      </c>
    </row>
    <row r="306">
      <c r="A306" s="135">
        <v>43761.0</v>
      </c>
      <c r="B306" s="44">
        <f t="shared" si="1"/>
        <v>0.0158</v>
      </c>
      <c r="C306" s="136">
        <v>1.58</v>
      </c>
    </row>
    <row r="307">
      <c r="A307" s="135">
        <v>43762.0</v>
      </c>
      <c r="B307" s="44">
        <f t="shared" si="1"/>
        <v>0.0159</v>
      </c>
      <c r="C307" s="136">
        <v>1.59</v>
      </c>
    </row>
    <row r="308">
      <c r="A308" s="135">
        <v>43763.0</v>
      </c>
      <c r="B308" s="44">
        <f t="shared" si="1"/>
        <v>0.016</v>
      </c>
      <c r="C308" s="136">
        <v>1.6</v>
      </c>
    </row>
    <row r="309">
      <c r="A309" s="135">
        <v>43766.0</v>
      </c>
      <c r="B309" s="44">
        <f t="shared" si="1"/>
        <v>0.016</v>
      </c>
      <c r="C309" s="136">
        <v>1.6</v>
      </c>
    </row>
    <row r="310">
      <c r="A310" s="135">
        <v>43767.0</v>
      </c>
      <c r="B310" s="44">
        <f t="shared" si="1"/>
        <v>0.0159</v>
      </c>
      <c r="C310" s="136">
        <v>1.59</v>
      </c>
    </row>
    <row r="311">
      <c r="A311" s="135">
        <v>43768.0</v>
      </c>
      <c r="B311" s="44">
        <f t="shared" si="1"/>
        <v>0.0159</v>
      </c>
      <c r="C311" s="136">
        <v>1.59</v>
      </c>
    </row>
    <row r="312">
      <c r="A312" s="135">
        <v>43769.0</v>
      </c>
      <c r="B312" s="44">
        <f t="shared" si="1"/>
        <v>0.0153</v>
      </c>
      <c r="C312" s="136">
        <v>1.53</v>
      </c>
    </row>
    <row r="313">
      <c r="A313" s="135">
        <v>43770.0</v>
      </c>
      <c r="B313" s="44">
        <f t="shared" si="1"/>
        <v>0.0153</v>
      </c>
      <c r="C313" s="136">
        <v>1.53</v>
      </c>
    </row>
    <row r="314">
      <c r="A314" s="135">
        <v>43773.0</v>
      </c>
      <c r="B314" s="44">
        <f t="shared" si="1"/>
        <v>0.0156</v>
      </c>
      <c r="C314" s="136">
        <v>1.56</v>
      </c>
    </row>
    <row r="315">
      <c r="A315" s="135">
        <v>43774.0</v>
      </c>
      <c r="B315" s="44">
        <f t="shared" si="1"/>
        <v>0.0162</v>
      </c>
      <c r="C315" s="136">
        <v>1.62</v>
      </c>
    </row>
    <row r="316">
      <c r="A316" s="135">
        <v>43775.0</v>
      </c>
      <c r="B316" s="44">
        <f t="shared" si="1"/>
        <v>0.0158</v>
      </c>
      <c r="C316" s="136">
        <v>1.58</v>
      </c>
    </row>
    <row r="317">
      <c r="A317" s="135">
        <v>43776.0</v>
      </c>
      <c r="B317" s="44">
        <f t="shared" si="1"/>
        <v>0.0158</v>
      </c>
      <c r="C317" s="136">
        <v>1.58</v>
      </c>
    </row>
    <row r="318">
      <c r="A318" s="135">
        <v>43777.0</v>
      </c>
      <c r="B318" s="44">
        <f t="shared" si="1"/>
        <v>0.0158</v>
      </c>
      <c r="C318" s="136">
        <v>1.58</v>
      </c>
    </row>
    <row r="319">
      <c r="A319" s="135">
        <v>43780.0</v>
      </c>
      <c r="B319" s="44" t="str">
        <f t="shared" si="1"/>
        <v>#N/A</v>
      </c>
      <c r="C319" s="136" t="e">
        <v>#N/A</v>
      </c>
    </row>
    <row r="320">
      <c r="A320" s="135">
        <v>43781.0</v>
      </c>
      <c r="B320" s="44">
        <f t="shared" si="1"/>
        <v>0.0158</v>
      </c>
      <c r="C320" s="136">
        <v>1.58</v>
      </c>
    </row>
    <row r="321">
      <c r="A321" s="135">
        <v>43782.0</v>
      </c>
      <c r="B321" s="44">
        <f t="shared" si="1"/>
        <v>0.0157</v>
      </c>
      <c r="C321" s="136">
        <v>1.57</v>
      </c>
    </row>
    <row r="322">
      <c r="A322" s="135">
        <v>43783.0</v>
      </c>
      <c r="B322" s="44">
        <f t="shared" si="1"/>
        <v>0.0155</v>
      </c>
      <c r="C322" s="136">
        <v>1.55</v>
      </c>
    </row>
    <row r="323">
      <c r="A323" s="135">
        <v>43784.0</v>
      </c>
      <c r="B323" s="44">
        <f t="shared" si="1"/>
        <v>0.0154</v>
      </c>
      <c r="C323" s="136">
        <v>1.54</v>
      </c>
    </row>
    <row r="324">
      <c r="A324" s="135">
        <v>43787.0</v>
      </c>
      <c r="B324" s="44">
        <f t="shared" si="1"/>
        <v>0.0154</v>
      </c>
      <c r="C324" s="136">
        <v>1.54</v>
      </c>
    </row>
    <row r="325">
      <c r="A325" s="135">
        <v>43788.0</v>
      </c>
      <c r="B325" s="44">
        <f t="shared" si="1"/>
        <v>0.0154</v>
      </c>
      <c r="C325" s="136">
        <v>1.54</v>
      </c>
    </row>
    <row r="326">
      <c r="A326" s="135">
        <v>43789.0</v>
      </c>
      <c r="B326" s="44">
        <f t="shared" si="1"/>
        <v>0.0154</v>
      </c>
      <c r="C326" s="136">
        <v>1.54</v>
      </c>
    </row>
    <row r="327">
      <c r="A327" s="135">
        <v>43790.0</v>
      </c>
      <c r="B327" s="44">
        <f t="shared" si="1"/>
        <v>0.0155</v>
      </c>
      <c r="C327" s="136">
        <v>1.55</v>
      </c>
    </row>
    <row r="328">
      <c r="A328" s="135">
        <v>43791.0</v>
      </c>
      <c r="B328" s="44">
        <f t="shared" si="1"/>
        <v>0.0156</v>
      </c>
      <c r="C328" s="136">
        <v>1.56</v>
      </c>
    </row>
    <row r="329">
      <c r="A329" s="135">
        <v>43794.0</v>
      </c>
      <c r="B329" s="44">
        <f t="shared" si="1"/>
        <v>0.0158</v>
      </c>
      <c r="C329" s="136">
        <v>1.58</v>
      </c>
    </row>
    <row r="330">
      <c r="A330" s="135">
        <v>43795.0</v>
      </c>
      <c r="B330" s="44">
        <f t="shared" si="1"/>
        <v>0.0159</v>
      </c>
      <c r="C330" s="136">
        <v>1.59</v>
      </c>
    </row>
    <row r="331">
      <c r="A331" s="135">
        <v>43796.0</v>
      </c>
      <c r="B331" s="44">
        <f t="shared" si="1"/>
        <v>0.016</v>
      </c>
      <c r="C331" s="136">
        <v>1.6</v>
      </c>
    </row>
    <row r="332">
      <c r="A332" s="135">
        <v>43797.0</v>
      </c>
      <c r="B332" s="44" t="str">
        <f t="shared" si="1"/>
        <v>#N/A</v>
      </c>
      <c r="C332" s="136" t="e">
        <v>#N/A</v>
      </c>
    </row>
    <row r="333">
      <c r="A333" s="135">
        <v>43798.0</v>
      </c>
      <c r="B333" s="44">
        <f t="shared" si="1"/>
        <v>0.016</v>
      </c>
      <c r="C333" s="136">
        <v>1.6</v>
      </c>
    </row>
    <row r="334">
      <c r="A334" s="135">
        <v>43801.0</v>
      </c>
      <c r="B334" s="44">
        <f t="shared" si="1"/>
        <v>0.016</v>
      </c>
      <c r="C334" s="136">
        <v>1.6</v>
      </c>
    </row>
    <row r="335">
      <c r="A335" s="135">
        <v>43802.0</v>
      </c>
      <c r="B335" s="44">
        <f t="shared" si="1"/>
        <v>0.0157</v>
      </c>
      <c r="C335" s="136">
        <v>1.57</v>
      </c>
    </row>
    <row r="336">
      <c r="A336" s="135">
        <v>43803.0</v>
      </c>
      <c r="B336" s="44">
        <f t="shared" si="1"/>
        <v>0.0156</v>
      </c>
      <c r="C336" s="136">
        <v>1.56</v>
      </c>
    </row>
    <row r="337">
      <c r="A337" s="135">
        <v>43804.0</v>
      </c>
      <c r="B337" s="44">
        <f t="shared" si="1"/>
        <v>0.0156</v>
      </c>
      <c r="C337" s="136">
        <v>1.56</v>
      </c>
    </row>
    <row r="338">
      <c r="A338" s="135">
        <v>43805.0</v>
      </c>
      <c r="B338" s="44">
        <f t="shared" si="1"/>
        <v>0.0157</v>
      </c>
      <c r="C338" s="136">
        <v>1.57</v>
      </c>
    </row>
    <row r="339">
      <c r="A339" s="135">
        <v>43808.0</v>
      </c>
      <c r="B339" s="44">
        <f t="shared" si="1"/>
        <v>0.0156</v>
      </c>
      <c r="C339" s="136">
        <v>1.56</v>
      </c>
    </row>
    <row r="340">
      <c r="A340" s="135">
        <v>43809.0</v>
      </c>
      <c r="B340" s="44">
        <f t="shared" si="1"/>
        <v>0.0156</v>
      </c>
      <c r="C340" s="136">
        <v>1.56</v>
      </c>
    </row>
    <row r="341">
      <c r="A341" s="135">
        <v>43810.0</v>
      </c>
      <c r="B341" s="44">
        <f t="shared" si="1"/>
        <v>0.0155</v>
      </c>
      <c r="C341" s="136">
        <v>1.55</v>
      </c>
    </row>
    <row r="342">
      <c r="A342" s="135">
        <v>43811.0</v>
      </c>
      <c r="B342" s="44">
        <f t="shared" si="1"/>
        <v>0.0155</v>
      </c>
      <c r="C342" s="136">
        <v>1.55</v>
      </c>
    </row>
    <row r="343">
      <c r="A343" s="135">
        <v>43812.0</v>
      </c>
      <c r="B343" s="44">
        <f t="shared" si="1"/>
        <v>0.0154</v>
      </c>
      <c r="C343" s="136">
        <v>1.54</v>
      </c>
    </row>
    <row r="344">
      <c r="A344" s="135">
        <v>43815.0</v>
      </c>
      <c r="B344" s="44">
        <f t="shared" si="1"/>
        <v>0.0154</v>
      </c>
      <c r="C344" s="136">
        <v>1.54</v>
      </c>
    </row>
    <row r="345">
      <c r="A345" s="135">
        <v>43816.0</v>
      </c>
      <c r="B345" s="44">
        <f t="shared" si="1"/>
        <v>0.0153</v>
      </c>
      <c r="C345" s="136">
        <v>1.53</v>
      </c>
    </row>
    <row r="346">
      <c r="A346" s="135">
        <v>43817.0</v>
      </c>
      <c r="B346" s="44">
        <f t="shared" si="1"/>
        <v>0.0154</v>
      </c>
      <c r="C346" s="136">
        <v>1.54</v>
      </c>
    </row>
    <row r="347">
      <c r="A347" s="135">
        <v>43818.0</v>
      </c>
      <c r="B347" s="44">
        <f t="shared" si="1"/>
        <v>0.0152</v>
      </c>
      <c r="C347" s="136">
        <v>1.52</v>
      </c>
    </row>
    <row r="348">
      <c r="A348" s="135">
        <v>43819.0</v>
      </c>
      <c r="B348" s="44">
        <f t="shared" si="1"/>
        <v>0.0152</v>
      </c>
      <c r="C348" s="136">
        <v>1.52</v>
      </c>
    </row>
    <row r="349">
      <c r="A349" s="135">
        <v>43822.0</v>
      </c>
      <c r="B349" s="44">
        <f t="shared" si="1"/>
        <v>0.0153</v>
      </c>
      <c r="C349" s="136">
        <v>1.53</v>
      </c>
    </row>
    <row r="350">
      <c r="A350" s="135">
        <v>43823.0</v>
      </c>
      <c r="B350" s="44">
        <f t="shared" si="1"/>
        <v>0.0153</v>
      </c>
      <c r="C350" s="136">
        <v>1.53</v>
      </c>
    </row>
    <row r="351">
      <c r="A351" s="135">
        <v>43824.0</v>
      </c>
      <c r="B351" s="44" t="str">
        <f t="shared" si="1"/>
        <v>#N/A</v>
      </c>
      <c r="C351" s="136" t="e">
        <v>#N/A</v>
      </c>
    </row>
    <row r="352">
      <c r="A352" s="135">
        <v>43825.0</v>
      </c>
      <c r="B352" s="44">
        <f t="shared" si="1"/>
        <v>0.0153</v>
      </c>
      <c r="C352" s="136">
        <v>1.53</v>
      </c>
    </row>
    <row r="353">
      <c r="A353" s="135">
        <v>43826.0</v>
      </c>
      <c r="B353" s="44">
        <f t="shared" si="1"/>
        <v>0.0151</v>
      </c>
      <c r="C353" s="136">
        <v>1.51</v>
      </c>
    </row>
    <row r="354">
      <c r="A354" s="135">
        <v>43829.0</v>
      </c>
      <c r="B354" s="44">
        <f t="shared" si="1"/>
        <v>0.0157</v>
      </c>
      <c r="C354" s="136">
        <v>1.57</v>
      </c>
    </row>
    <row r="355">
      <c r="A355" s="135">
        <v>43830.0</v>
      </c>
      <c r="B355" s="44">
        <f t="shared" si="1"/>
        <v>0.0159</v>
      </c>
      <c r="C355" s="136">
        <v>1.59</v>
      </c>
    </row>
    <row r="356">
      <c r="A356" s="135">
        <v>43831.0</v>
      </c>
      <c r="B356" s="44" t="str">
        <f t="shared" si="1"/>
        <v>#N/A</v>
      </c>
      <c r="C356" s="136" t="e">
        <v>#N/A</v>
      </c>
    </row>
    <row r="357">
      <c r="A357" s="135">
        <v>43832.0</v>
      </c>
      <c r="B357" s="44">
        <f t="shared" si="1"/>
        <v>0.0156</v>
      </c>
      <c r="C357" s="136">
        <v>1.56</v>
      </c>
    </row>
    <row r="358">
      <c r="A358" s="135">
        <v>43833.0</v>
      </c>
      <c r="B358" s="44">
        <f t="shared" si="1"/>
        <v>0.0155</v>
      </c>
      <c r="C358" s="136">
        <v>1.55</v>
      </c>
    </row>
    <row r="359">
      <c r="A359" s="135">
        <v>43836.0</v>
      </c>
      <c r="B359" s="44">
        <f t="shared" si="1"/>
        <v>0.0154</v>
      </c>
      <c r="C359" s="136">
        <v>1.54</v>
      </c>
    </row>
    <row r="360">
      <c r="A360" s="135">
        <v>43837.0</v>
      </c>
      <c r="B360" s="44">
        <f t="shared" si="1"/>
        <v>0.0153</v>
      </c>
      <c r="C360" s="136">
        <v>1.53</v>
      </c>
    </row>
    <row r="361">
      <c r="A361" s="135">
        <v>43838.0</v>
      </c>
      <c r="B361" s="44">
        <f t="shared" si="1"/>
        <v>0.0155</v>
      </c>
      <c r="C361" s="136">
        <v>1.55</v>
      </c>
    </row>
    <row r="362">
      <c r="A362" s="135">
        <v>43839.0</v>
      </c>
      <c r="B362" s="44">
        <f t="shared" si="1"/>
        <v>0.0154</v>
      </c>
      <c r="C362" s="136">
        <v>1.54</v>
      </c>
    </row>
    <row r="363">
      <c r="A363" s="135">
        <v>43840.0</v>
      </c>
      <c r="B363" s="44">
        <f t="shared" si="1"/>
        <v>0.0153</v>
      </c>
      <c r="C363" s="136">
        <v>1.53</v>
      </c>
    </row>
    <row r="364">
      <c r="A364" s="135">
        <v>43843.0</v>
      </c>
      <c r="B364" s="44">
        <f t="shared" si="1"/>
        <v>0.0153</v>
      </c>
      <c r="C364" s="136">
        <v>1.53</v>
      </c>
    </row>
    <row r="365">
      <c r="A365" s="135">
        <v>43844.0</v>
      </c>
      <c r="B365" s="44">
        <f t="shared" si="1"/>
        <v>0.0153</v>
      </c>
      <c r="C365" s="136">
        <v>1.53</v>
      </c>
    </row>
    <row r="366">
      <c r="A366" s="135">
        <v>43845.0</v>
      </c>
      <c r="B366" s="44">
        <f t="shared" si="1"/>
        <v>0.0154</v>
      </c>
      <c r="C366" s="136">
        <v>1.54</v>
      </c>
    </row>
    <row r="367">
      <c r="A367" s="135">
        <v>43846.0</v>
      </c>
      <c r="B367" s="44">
        <f t="shared" si="1"/>
        <v>0.0154</v>
      </c>
      <c r="C367" s="136">
        <v>1.54</v>
      </c>
    </row>
    <row r="368">
      <c r="A368" s="135">
        <v>43847.0</v>
      </c>
      <c r="B368" s="44">
        <f t="shared" si="1"/>
        <v>0.0156</v>
      </c>
      <c r="C368" s="136">
        <v>1.56</v>
      </c>
    </row>
    <row r="369">
      <c r="A369" s="135">
        <v>43850.0</v>
      </c>
      <c r="B369" s="44" t="str">
        <f t="shared" si="1"/>
        <v>#N/A</v>
      </c>
      <c r="C369" s="136" t="e">
        <v>#N/A</v>
      </c>
    </row>
    <row r="370">
      <c r="A370" s="135">
        <v>43851.0</v>
      </c>
      <c r="B370" s="44">
        <f t="shared" si="1"/>
        <v>0.0154</v>
      </c>
      <c r="C370" s="136">
        <v>1.54</v>
      </c>
    </row>
    <row r="371">
      <c r="A371" s="135">
        <v>43852.0</v>
      </c>
      <c r="B371" s="44">
        <f t="shared" si="1"/>
        <v>0.0155</v>
      </c>
      <c r="C371" s="136">
        <v>1.55</v>
      </c>
    </row>
    <row r="372">
      <c r="A372" s="135">
        <v>43853.0</v>
      </c>
      <c r="B372" s="44">
        <f t="shared" si="1"/>
        <v>0.0155</v>
      </c>
      <c r="C372" s="136">
        <v>1.55</v>
      </c>
    </row>
    <row r="373">
      <c r="A373" s="135">
        <v>43854.0</v>
      </c>
      <c r="B373" s="44">
        <f t="shared" si="1"/>
        <v>0.0155</v>
      </c>
      <c r="C373" s="136">
        <v>1.55</v>
      </c>
    </row>
    <row r="374">
      <c r="A374" s="135">
        <v>43857.0</v>
      </c>
      <c r="B374" s="44">
        <f t="shared" si="1"/>
        <v>0.0153</v>
      </c>
      <c r="C374" s="136">
        <v>1.53</v>
      </c>
    </row>
    <row r="375">
      <c r="A375" s="135">
        <v>43858.0</v>
      </c>
      <c r="B375" s="44">
        <f t="shared" si="1"/>
        <v>0.0153</v>
      </c>
      <c r="C375" s="136">
        <v>1.53</v>
      </c>
    </row>
    <row r="376">
      <c r="A376" s="135">
        <v>43859.0</v>
      </c>
      <c r="B376" s="44">
        <f t="shared" si="1"/>
        <v>0.0151</v>
      </c>
      <c r="C376" s="136">
        <v>1.51</v>
      </c>
    </row>
    <row r="377">
      <c r="A377" s="135">
        <v>43860.0</v>
      </c>
      <c r="B377" s="44">
        <f t="shared" si="1"/>
        <v>0.0148</v>
      </c>
      <c r="C377" s="136">
        <v>1.48</v>
      </c>
    </row>
    <row r="378">
      <c r="A378" s="135">
        <v>43861.0</v>
      </c>
      <c r="B378" s="44">
        <f t="shared" si="1"/>
        <v>0.0145</v>
      </c>
      <c r="C378" s="136">
        <v>1.45</v>
      </c>
    </row>
    <row r="379">
      <c r="A379" s="135">
        <v>43864.0</v>
      </c>
      <c r="B379" s="44">
        <f t="shared" si="1"/>
        <v>0.0146</v>
      </c>
      <c r="C379" s="136">
        <v>1.46</v>
      </c>
    </row>
    <row r="380">
      <c r="A380" s="135">
        <v>43865.0</v>
      </c>
      <c r="B380" s="44">
        <f t="shared" si="1"/>
        <v>0.0148</v>
      </c>
      <c r="C380" s="136">
        <v>1.48</v>
      </c>
    </row>
    <row r="381">
      <c r="A381" s="135">
        <v>43866.0</v>
      </c>
      <c r="B381" s="44">
        <f t="shared" si="1"/>
        <v>0.0149</v>
      </c>
      <c r="C381" s="136">
        <v>1.49</v>
      </c>
    </row>
    <row r="382">
      <c r="A382" s="135">
        <v>43867.0</v>
      </c>
      <c r="B382" s="44">
        <f t="shared" si="1"/>
        <v>0.0151</v>
      </c>
      <c r="C382" s="136">
        <v>1.51</v>
      </c>
    </row>
    <row r="383">
      <c r="A383" s="135">
        <v>43868.0</v>
      </c>
      <c r="B383" s="44">
        <f t="shared" si="1"/>
        <v>0.0149</v>
      </c>
      <c r="C383" s="136">
        <v>1.49</v>
      </c>
    </row>
    <row r="384">
      <c r="A384" s="135">
        <v>43871.0</v>
      </c>
      <c r="B384" s="44">
        <f t="shared" si="1"/>
        <v>0.0145</v>
      </c>
      <c r="C384" s="136">
        <v>1.45</v>
      </c>
    </row>
    <row r="385">
      <c r="A385" s="135">
        <v>43872.0</v>
      </c>
      <c r="B385" s="44">
        <f t="shared" si="1"/>
        <v>0.0148</v>
      </c>
      <c r="C385" s="136">
        <v>1.48</v>
      </c>
    </row>
    <row r="386">
      <c r="A386" s="135">
        <v>43873.0</v>
      </c>
      <c r="B386" s="44">
        <f t="shared" si="1"/>
        <v>0.0149</v>
      </c>
      <c r="C386" s="136">
        <v>1.49</v>
      </c>
    </row>
    <row r="387">
      <c r="A387" s="135">
        <v>43874.0</v>
      </c>
      <c r="B387" s="44">
        <f t="shared" si="1"/>
        <v>0.0148</v>
      </c>
      <c r="C387" s="136">
        <v>1.48</v>
      </c>
    </row>
    <row r="388">
      <c r="A388" s="135">
        <v>43875.0</v>
      </c>
      <c r="B388" s="44">
        <f t="shared" si="1"/>
        <v>0.0149</v>
      </c>
      <c r="C388" s="136">
        <v>1.49</v>
      </c>
    </row>
    <row r="389">
      <c r="A389" s="135">
        <v>43878.0</v>
      </c>
      <c r="B389" s="44" t="str">
        <f t="shared" si="1"/>
        <v>#N/A</v>
      </c>
      <c r="C389" s="136" t="e">
        <v>#N/A</v>
      </c>
    </row>
    <row r="390">
      <c r="A390" s="135">
        <v>43879.0</v>
      </c>
      <c r="B390" s="44">
        <f t="shared" si="1"/>
        <v>0.0147</v>
      </c>
      <c r="C390" s="136">
        <v>1.47</v>
      </c>
    </row>
    <row r="391">
      <c r="A391" s="135">
        <v>43880.0</v>
      </c>
      <c r="B391" s="44">
        <f t="shared" si="1"/>
        <v>0.0147</v>
      </c>
      <c r="C391" s="136">
        <v>1.47</v>
      </c>
    </row>
    <row r="392">
      <c r="A392" s="135">
        <v>43881.0</v>
      </c>
      <c r="B392" s="44">
        <f t="shared" si="1"/>
        <v>0.0146</v>
      </c>
      <c r="C392" s="136">
        <v>1.46</v>
      </c>
    </row>
    <row r="393">
      <c r="A393" s="135">
        <v>43882.0</v>
      </c>
      <c r="B393" s="44">
        <f t="shared" si="1"/>
        <v>0.0143</v>
      </c>
      <c r="C393" s="136">
        <v>1.43</v>
      </c>
    </row>
    <row r="394">
      <c r="A394" s="135">
        <v>43885.0</v>
      </c>
      <c r="B394" s="44">
        <f t="shared" si="1"/>
        <v>0.0135</v>
      </c>
      <c r="C394" s="136">
        <v>1.35</v>
      </c>
    </row>
    <row r="395">
      <c r="A395" s="135">
        <v>43886.0</v>
      </c>
      <c r="B395" s="44">
        <f t="shared" si="1"/>
        <v>0.013</v>
      </c>
      <c r="C395" s="136">
        <v>1.3</v>
      </c>
    </row>
    <row r="396">
      <c r="A396" s="135">
        <v>43887.0</v>
      </c>
      <c r="B396" s="44">
        <f t="shared" si="1"/>
        <v>0.0126</v>
      </c>
      <c r="C396" s="136">
        <v>1.26</v>
      </c>
    </row>
    <row r="397">
      <c r="A397" s="135">
        <v>43888.0</v>
      </c>
      <c r="B397" s="44">
        <f t="shared" si="1"/>
        <v>0.0118</v>
      </c>
      <c r="C397" s="136">
        <v>1.18</v>
      </c>
    </row>
    <row r="398">
      <c r="A398" s="135">
        <v>43889.0</v>
      </c>
      <c r="B398" s="44">
        <f t="shared" si="1"/>
        <v>0.0097</v>
      </c>
      <c r="C398" s="136">
        <v>0.97</v>
      </c>
    </row>
    <row r="399">
      <c r="A399" s="135">
        <v>43892.0</v>
      </c>
      <c r="B399" s="44">
        <f t="shared" si="1"/>
        <v>0.0089</v>
      </c>
      <c r="C399" s="136">
        <v>0.89</v>
      </c>
    </row>
    <row r="400">
      <c r="A400" s="135">
        <v>43893.0</v>
      </c>
      <c r="B400" s="44">
        <f t="shared" si="1"/>
        <v>0.0073</v>
      </c>
      <c r="C400" s="136">
        <v>0.73</v>
      </c>
    </row>
    <row r="401">
      <c r="A401" s="135">
        <v>43894.0</v>
      </c>
      <c r="B401" s="44">
        <f t="shared" si="1"/>
        <v>0.0059</v>
      </c>
      <c r="C401" s="136">
        <v>0.59</v>
      </c>
    </row>
    <row r="402">
      <c r="A402" s="135">
        <v>43895.0</v>
      </c>
      <c r="B402" s="44">
        <f t="shared" si="1"/>
        <v>0.0048</v>
      </c>
      <c r="C402" s="136">
        <v>0.48</v>
      </c>
    </row>
    <row r="403">
      <c r="A403" s="135">
        <v>43896.0</v>
      </c>
      <c r="B403" s="44">
        <f t="shared" si="1"/>
        <v>0.0039</v>
      </c>
      <c r="C403" s="136">
        <v>0.39</v>
      </c>
    </row>
    <row r="404">
      <c r="A404" s="135">
        <v>43899.0</v>
      </c>
      <c r="B404" s="44">
        <f t="shared" si="1"/>
        <v>0.0031</v>
      </c>
      <c r="C404" s="136">
        <v>0.31</v>
      </c>
    </row>
    <row r="405">
      <c r="A405" s="135">
        <v>43900.0</v>
      </c>
      <c r="B405" s="44">
        <f t="shared" si="1"/>
        <v>0.0043</v>
      </c>
      <c r="C405" s="136">
        <v>0.43</v>
      </c>
    </row>
    <row r="406">
      <c r="A406" s="135">
        <v>43901.0</v>
      </c>
      <c r="B406" s="44">
        <f t="shared" si="1"/>
        <v>0.004</v>
      </c>
      <c r="C406" s="136">
        <v>0.4</v>
      </c>
    </row>
    <row r="407">
      <c r="A407" s="135">
        <v>43902.0</v>
      </c>
      <c r="B407" s="44">
        <f t="shared" si="1"/>
        <v>0.0039</v>
      </c>
      <c r="C407" s="136">
        <v>0.39</v>
      </c>
    </row>
    <row r="408">
      <c r="A408" s="135">
        <v>43903.0</v>
      </c>
      <c r="B408" s="44">
        <f t="shared" si="1"/>
        <v>0.0038</v>
      </c>
      <c r="C408" s="136">
        <v>0.38</v>
      </c>
    </row>
    <row r="409">
      <c r="A409" s="135">
        <v>43906.0</v>
      </c>
      <c r="B409" s="44">
        <f t="shared" si="1"/>
        <v>0.0029</v>
      </c>
      <c r="C409" s="136">
        <v>0.29</v>
      </c>
    </row>
    <row r="410">
      <c r="A410" s="135">
        <v>43907.0</v>
      </c>
      <c r="B410" s="44">
        <f t="shared" si="1"/>
        <v>0.003</v>
      </c>
      <c r="C410" s="136">
        <v>0.3</v>
      </c>
    </row>
    <row r="411">
      <c r="A411" s="135">
        <v>43908.0</v>
      </c>
      <c r="B411" s="44">
        <f t="shared" si="1"/>
        <v>0.0021</v>
      </c>
      <c r="C411" s="136">
        <v>0.21</v>
      </c>
    </row>
    <row r="412">
      <c r="A412" s="135">
        <v>43909.0</v>
      </c>
      <c r="B412" s="44">
        <f t="shared" si="1"/>
        <v>0.002</v>
      </c>
      <c r="C412" s="136">
        <v>0.2</v>
      </c>
    </row>
    <row r="413">
      <c r="A413" s="135">
        <v>43910.0</v>
      </c>
      <c r="B413" s="44">
        <f t="shared" si="1"/>
        <v>0.0015</v>
      </c>
      <c r="C413" s="136">
        <v>0.15</v>
      </c>
    </row>
    <row r="414">
      <c r="A414" s="135">
        <v>43913.0</v>
      </c>
      <c r="B414" s="44">
        <f t="shared" si="1"/>
        <v>0.0017</v>
      </c>
      <c r="C414" s="136">
        <v>0.17</v>
      </c>
    </row>
    <row r="415">
      <c r="A415" s="135">
        <v>43914.0</v>
      </c>
      <c r="B415" s="44">
        <f t="shared" si="1"/>
        <v>0.0025</v>
      </c>
      <c r="C415" s="136">
        <v>0.25</v>
      </c>
    </row>
    <row r="416">
      <c r="A416" s="135">
        <v>43915.0</v>
      </c>
      <c r="B416" s="44">
        <f t="shared" si="1"/>
        <v>0.0019</v>
      </c>
      <c r="C416" s="136">
        <v>0.19</v>
      </c>
    </row>
    <row r="417">
      <c r="A417" s="135">
        <v>43916.0</v>
      </c>
      <c r="B417" s="44">
        <f t="shared" si="1"/>
        <v>0.0013</v>
      </c>
      <c r="C417" s="136">
        <v>0.13</v>
      </c>
    </row>
    <row r="418">
      <c r="A418" s="135">
        <v>43917.0</v>
      </c>
      <c r="B418" s="44">
        <f t="shared" si="1"/>
        <v>0.0011</v>
      </c>
      <c r="C418" s="136">
        <v>0.11</v>
      </c>
    </row>
    <row r="419">
      <c r="A419" s="135">
        <v>43920.0</v>
      </c>
      <c r="B419" s="44">
        <f t="shared" si="1"/>
        <v>0.0014</v>
      </c>
      <c r="C419" s="136">
        <v>0.14</v>
      </c>
    </row>
    <row r="420">
      <c r="A420" s="135">
        <v>43921.0</v>
      </c>
      <c r="B420" s="44">
        <f t="shared" si="1"/>
        <v>0.0017</v>
      </c>
      <c r="C420" s="136">
        <v>0.17</v>
      </c>
    </row>
    <row r="421">
      <c r="A421" s="135">
        <v>43922.0</v>
      </c>
      <c r="B421" s="44">
        <f t="shared" si="1"/>
        <v>0.0016</v>
      </c>
      <c r="C421" s="136">
        <v>0.16</v>
      </c>
    </row>
    <row r="422">
      <c r="A422" s="135">
        <v>43923.0</v>
      </c>
      <c r="B422" s="44">
        <f t="shared" si="1"/>
        <v>0.0014</v>
      </c>
      <c r="C422" s="136">
        <v>0.14</v>
      </c>
    </row>
    <row r="423">
      <c r="A423" s="135">
        <v>43924.0</v>
      </c>
      <c r="B423" s="44">
        <f t="shared" si="1"/>
        <v>0.0015</v>
      </c>
      <c r="C423" s="136">
        <v>0.15</v>
      </c>
    </row>
    <row r="424">
      <c r="A424" s="135">
        <v>43927.0</v>
      </c>
      <c r="B424" s="44">
        <f t="shared" si="1"/>
        <v>0.002</v>
      </c>
      <c r="C424" s="136">
        <v>0.2</v>
      </c>
    </row>
    <row r="425">
      <c r="A425" s="135">
        <v>43928.0</v>
      </c>
      <c r="B425" s="44">
        <f t="shared" si="1"/>
        <v>0.002</v>
      </c>
      <c r="C425" s="136">
        <v>0.2</v>
      </c>
    </row>
    <row r="426">
      <c r="A426" s="135">
        <v>43929.0</v>
      </c>
      <c r="B426" s="44">
        <f t="shared" si="1"/>
        <v>0.0023</v>
      </c>
      <c r="C426" s="136">
        <v>0.23</v>
      </c>
    </row>
    <row r="427">
      <c r="A427" s="135">
        <v>43930.0</v>
      </c>
      <c r="B427" s="44">
        <f t="shared" si="1"/>
        <v>0.0025</v>
      </c>
      <c r="C427" s="136">
        <v>0.25</v>
      </c>
    </row>
    <row r="428">
      <c r="A428" s="135">
        <v>43931.0</v>
      </c>
      <c r="B428" s="44" t="str">
        <f t="shared" si="1"/>
        <v>#N/A</v>
      </c>
      <c r="C428" s="136" t="e">
        <v>#N/A</v>
      </c>
    </row>
    <row r="429">
      <c r="A429" s="135">
        <v>43934.0</v>
      </c>
      <c r="B429" s="44">
        <f t="shared" si="1"/>
        <v>0.0027</v>
      </c>
      <c r="C429" s="136">
        <v>0.27</v>
      </c>
    </row>
    <row r="430">
      <c r="A430" s="135">
        <v>43935.0</v>
      </c>
      <c r="B430" s="44">
        <f t="shared" si="1"/>
        <v>0.0025</v>
      </c>
      <c r="C430" s="136">
        <v>0.25</v>
      </c>
    </row>
    <row r="431">
      <c r="A431" s="135">
        <v>43936.0</v>
      </c>
      <c r="B431" s="44">
        <f t="shared" si="1"/>
        <v>0.0019</v>
      </c>
      <c r="C431" s="136">
        <v>0.19</v>
      </c>
    </row>
    <row r="432">
      <c r="A432" s="135">
        <v>43937.0</v>
      </c>
      <c r="B432" s="44">
        <f t="shared" si="1"/>
        <v>0.0017</v>
      </c>
      <c r="C432" s="136">
        <v>0.17</v>
      </c>
    </row>
    <row r="433">
      <c r="A433" s="135">
        <v>43938.0</v>
      </c>
      <c r="B433" s="44">
        <f t="shared" si="1"/>
        <v>0.0016</v>
      </c>
      <c r="C433" s="136">
        <v>0.16</v>
      </c>
    </row>
    <row r="434">
      <c r="A434" s="135">
        <v>43941.0</v>
      </c>
      <c r="B434" s="44">
        <f t="shared" si="1"/>
        <v>0.0015</v>
      </c>
      <c r="C434" s="136">
        <v>0.15</v>
      </c>
    </row>
    <row r="435">
      <c r="A435" s="135">
        <v>43942.0</v>
      </c>
      <c r="B435" s="44">
        <f t="shared" si="1"/>
        <v>0.0017</v>
      </c>
      <c r="C435" s="136">
        <v>0.17</v>
      </c>
    </row>
    <row r="436">
      <c r="A436" s="135">
        <v>43943.0</v>
      </c>
      <c r="B436" s="44">
        <f t="shared" si="1"/>
        <v>0.0016</v>
      </c>
      <c r="C436" s="136">
        <v>0.16</v>
      </c>
    </row>
    <row r="437">
      <c r="A437" s="135">
        <v>43944.0</v>
      </c>
      <c r="B437" s="44">
        <f t="shared" si="1"/>
        <v>0.0017</v>
      </c>
      <c r="C437" s="136">
        <v>0.17</v>
      </c>
    </row>
    <row r="438">
      <c r="A438" s="135">
        <v>43945.0</v>
      </c>
      <c r="B438" s="44">
        <f t="shared" si="1"/>
        <v>0.0018</v>
      </c>
      <c r="C438" s="136">
        <v>0.18</v>
      </c>
    </row>
    <row r="439">
      <c r="A439" s="135">
        <v>43948.0</v>
      </c>
      <c r="B439" s="44">
        <f t="shared" si="1"/>
        <v>0.0017</v>
      </c>
      <c r="C439" s="136">
        <v>0.17</v>
      </c>
    </row>
    <row r="440">
      <c r="A440" s="135">
        <v>43949.0</v>
      </c>
      <c r="B440" s="44">
        <f t="shared" si="1"/>
        <v>0.0016</v>
      </c>
      <c r="C440" s="136">
        <v>0.16</v>
      </c>
    </row>
    <row r="441">
      <c r="A441" s="135">
        <v>43950.0</v>
      </c>
      <c r="B441" s="44">
        <f t="shared" si="1"/>
        <v>0.0018</v>
      </c>
      <c r="C441" s="136">
        <v>0.18</v>
      </c>
    </row>
    <row r="442">
      <c r="A442" s="135">
        <v>43951.0</v>
      </c>
      <c r="B442" s="44">
        <f t="shared" si="1"/>
        <v>0.0016</v>
      </c>
      <c r="C442" s="136">
        <v>0.16</v>
      </c>
    </row>
    <row r="443">
      <c r="A443" s="135">
        <v>43952.0</v>
      </c>
      <c r="B443" s="44">
        <f t="shared" si="1"/>
        <v>0.0017</v>
      </c>
      <c r="C443" s="136">
        <v>0.17</v>
      </c>
    </row>
    <row r="444">
      <c r="A444" s="135">
        <v>43955.0</v>
      </c>
      <c r="B444" s="44">
        <f t="shared" si="1"/>
        <v>0.0016</v>
      </c>
      <c r="C444" s="136">
        <v>0.16</v>
      </c>
    </row>
    <row r="445">
      <c r="A445" s="135">
        <v>43956.0</v>
      </c>
      <c r="B445" s="44">
        <f t="shared" si="1"/>
        <v>0.0016</v>
      </c>
      <c r="C445" s="136">
        <v>0.16</v>
      </c>
    </row>
    <row r="446">
      <c r="A446" s="135">
        <v>43957.0</v>
      </c>
      <c r="B446" s="44">
        <f t="shared" si="1"/>
        <v>0.0016</v>
      </c>
      <c r="C446" s="136">
        <v>0.16</v>
      </c>
    </row>
    <row r="447">
      <c r="A447" s="135">
        <v>43958.0</v>
      </c>
      <c r="B447" s="44">
        <f t="shared" si="1"/>
        <v>0.0015</v>
      </c>
      <c r="C447" s="136">
        <v>0.15</v>
      </c>
    </row>
    <row r="448">
      <c r="A448" s="135">
        <v>43959.0</v>
      </c>
      <c r="B448" s="44">
        <f t="shared" si="1"/>
        <v>0.0015</v>
      </c>
      <c r="C448" s="136">
        <v>0.15</v>
      </c>
    </row>
    <row r="449">
      <c r="A449" s="135">
        <v>43962.0</v>
      </c>
      <c r="B449" s="44">
        <f t="shared" si="1"/>
        <v>0.0016</v>
      </c>
      <c r="C449" s="136">
        <v>0.16</v>
      </c>
    </row>
    <row r="450">
      <c r="A450" s="135">
        <v>43963.0</v>
      </c>
      <c r="B450" s="44">
        <f t="shared" si="1"/>
        <v>0.0016</v>
      </c>
      <c r="C450" s="136">
        <v>0.16</v>
      </c>
    </row>
    <row r="451">
      <c r="A451" s="135">
        <v>43964.0</v>
      </c>
      <c r="B451" s="44">
        <f t="shared" si="1"/>
        <v>0.0015</v>
      </c>
      <c r="C451" s="136">
        <v>0.15</v>
      </c>
    </row>
    <row r="452">
      <c r="A452" s="135">
        <v>43965.0</v>
      </c>
      <c r="B452" s="44">
        <f t="shared" si="1"/>
        <v>0.0015</v>
      </c>
      <c r="C452" s="136">
        <v>0.15</v>
      </c>
    </row>
    <row r="453">
      <c r="A453" s="135">
        <v>43966.0</v>
      </c>
      <c r="B453" s="44">
        <f t="shared" si="1"/>
        <v>0.0015</v>
      </c>
      <c r="C453" s="136">
        <v>0.15</v>
      </c>
    </row>
    <row r="454">
      <c r="A454" s="135">
        <v>43969.0</v>
      </c>
      <c r="B454" s="44">
        <f t="shared" si="1"/>
        <v>0.0017</v>
      </c>
      <c r="C454" s="136">
        <v>0.17</v>
      </c>
    </row>
    <row r="455">
      <c r="A455" s="135">
        <v>43970.0</v>
      </c>
      <c r="B455" s="44">
        <f t="shared" si="1"/>
        <v>0.0016</v>
      </c>
      <c r="C455" s="136">
        <v>0.16</v>
      </c>
    </row>
    <row r="456">
      <c r="A456" s="135">
        <v>43971.0</v>
      </c>
      <c r="B456" s="44">
        <f t="shared" si="1"/>
        <v>0.0016</v>
      </c>
      <c r="C456" s="136">
        <v>0.16</v>
      </c>
    </row>
    <row r="457">
      <c r="A457" s="135">
        <v>43972.0</v>
      </c>
      <c r="B457" s="44">
        <f t="shared" si="1"/>
        <v>0.0016</v>
      </c>
      <c r="C457" s="136">
        <v>0.16</v>
      </c>
    </row>
    <row r="458">
      <c r="A458" s="135">
        <v>43973.0</v>
      </c>
      <c r="B458" s="44">
        <f t="shared" si="1"/>
        <v>0.0017</v>
      </c>
      <c r="C458" s="136">
        <v>0.17</v>
      </c>
    </row>
    <row r="459">
      <c r="A459" s="135">
        <v>43976.0</v>
      </c>
      <c r="B459" s="44" t="str">
        <f t="shared" si="1"/>
        <v>#N/A</v>
      </c>
      <c r="C459" s="136" t="e">
        <v>#N/A</v>
      </c>
    </row>
    <row r="460">
      <c r="A460" s="135">
        <v>43977.0</v>
      </c>
      <c r="B460" s="44">
        <f t="shared" si="1"/>
        <v>0.0017</v>
      </c>
      <c r="C460" s="136">
        <v>0.17</v>
      </c>
    </row>
    <row r="461">
      <c r="A461" s="135">
        <v>43978.0</v>
      </c>
      <c r="B461" s="44">
        <f t="shared" si="1"/>
        <v>0.0018</v>
      </c>
      <c r="C461" s="136">
        <v>0.18</v>
      </c>
    </row>
    <row r="462">
      <c r="A462" s="135">
        <v>43979.0</v>
      </c>
      <c r="B462" s="44">
        <f t="shared" si="1"/>
        <v>0.0017</v>
      </c>
      <c r="C462" s="136">
        <v>0.17</v>
      </c>
    </row>
    <row r="463">
      <c r="A463" s="135">
        <v>43980.0</v>
      </c>
      <c r="B463" s="44">
        <f t="shared" si="1"/>
        <v>0.0017</v>
      </c>
      <c r="C463" s="136">
        <v>0.17</v>
      </c>
    </row>
    <row r="464">
      <c r="A464" s="135">
        <v>43983.0</v>
      </c>
      <c r="B464" s="44">
        <f t="shared" si="1"/>
        <v>0.0017</v>
      </c>
      <c r="C464" s="136">
        <v>0.17</v>
      </c>
    </row>
    <row r="465">
      <c r="A465" s="135">
        <v>43984.0</v>
      </c>
      <c r="B465" s="44">
        <f t="shared" si="1"/>
        <v>0.0017</v>
      </c>
      <c r="C465" s="136">
        <v>0.17</v>
      </c>
    </row>
    <row r="466">
      <c r="A466" s="135">
        <v>43985.0</v>
      </c>
      <c r="B466" s="44">
        <f t="shared" si="1"/>
        <v>0.0017</v>
      </c>
      <c r="C466" s="136">
        <v>0.17</v>
      </c>
    </row>
    <row r="467">
      <c r="A467" s="135">
        <v>43986.0</v>
      </c>
      <c r="B467" s="44">
        <f t="shared" si="1"/>
        <v>0.0017</v>
      </c>
      <c r="C467" s="136">
        <v>0.17</v>
      </c>
    </row>
    <row r="468">
      <c r="A468" s="135">
        <v>43987.0</v>
      </c>
      <c r="B468" s="44">
        <f t="shared" si="1"/>
        <v>0.0018</v>
      </c>
      <c r="C468" s="136">
        <v>0.18</v>
      </c>
    </row>
    <row r="469">
      <c r="A469" s="135">
        <v>43990.0</v>
      </c>
      <c r="B469" s="44">
        <f t="shared" si="1"/>
        <v>0.0019</v>
      </c>
      <c r="C469" s="136">
        <v>0.19</v>
      </c>
    </row>
    <row r="470">
      <c r="A470" s="135">
        <v>43991.0</v>
      </c>
      <c r="B470" s="44">
        <f t="shared" si="1"/>
        <v>0.0019</v>
      </c>
      <c r="C470" s="136">
        <v>0.19</v>
      </c>
    </row>
    <row r="471">
      <c r="A471" s="135">
        <v>43992.0</v>
      </c>
      <c r="B471" s="44">
        <f t="shared" si="1"/>
        <v>0.0018</v>
      </c>
      <c r="C471" s="136">
        <v>0.18</v>
      </c>
    </row>
    <row r="472">
      <c r="A472" s="135">
        <v>43993.0</v>
      </c>
      <c r="B472" s="44">
        <f t="shared" si="1"/>
        <v>0.0019</v>
      </c>
      <c r="C472" s="136">
        <v>0.19</v>
      </c>
    </row>
    <row r="473">
      <c r="A473" s="135">
        <v>43994.0</v>
      </c>
      <c r="B473" s="44">
        <f t="shared" si="1"/>
        <v>0.0018</v>
      </c>
      <c r="C473" s="136">
        <v>0.18</v>
      </c>
    </row>
    <row r="474">
      <c r="A474" s="135">
        <v>43997.0</v>
      </c>
      <c r="B474" s="44">
        <f t="shared" si="1"/>
        <v>0.0017</v>
      </c>
      <c r="C474" s="136">
        <v>0.17</v>
      </c>
    </row>
    <row r="475">
      <c r="A475" s="135">
        <v>43998.0</v>
      </c>
      <c r="B475" s="44">
        <f t="shared" si="1"/>
        <v>0.0018</v>
      </c>
      <c r="C475" s="136">
        <v>0.18</v>
      </c>
    </row>
    <row r="476">
      <c r="A476" s="135">
        <v>43999.0</v>
      </c>
      <c r="B476" s="44">
        <f t="shared" si="1"/>
        <v>0.0019</v>
      </c>
      <c r="C476" s="136">
        <v>0.19</v>
      </c>
    </row>
    <row r="477">
      <c r="A477" s="135">
        <v>44000.0</v>
      </c>
      <c r="B477" s="44">
        <f t="shared" si="1"/>
        <v>0.0019</v>
      </c>
      <c r="C477" s="136">
        <v>0.19</v>
      </c>
    </row>
    <row r="478">
      <c r="A478" s="135">
        <v>44001.0</v>
      </c>
      <c r="B478" s="44">
        <f t="shared" si="1"/>
        <v>0.0018</v>
      </c>
      <c r="C478" s="136">
        <v>0.18</v>
      </c>
    </row>
    <row r="479">
      <c r="A479" s="135">
        <v>44004.0</v>
      </c>
      <c r="B479" s="44">
        <f t="shared" si="1"/>
        <v>0.0017</v>
      </c>
      <c r="C479" s="136">
        <v>0.17</v>
      </c>
    </row>
    <row r="480">
      <c r="A480" s="135">
        <v>44005.0</v>
      </c>
      <c r="B480" s="44">
        <f t="shared" si="1"/>
        <v>0.0018</v>
      </c>
      <c r="C480" s="136">
        <v>0.18</v>
      </c>
    </row>
    <row r="481">
      <c r="A481" s="135">
        <v>44006.0</v>
      </c>
      <c r="B481" s="44">
        <f t="shared" si="1"/>
        <v>0.0017</v>
      </c>
      <c r="C481" s="136">
        <v>0.17</v>
      </c>
    </row>
    <row r="482">
      <c r="A482" s="135">
        <v>44007.0</v>
      </c>
      <c r="B482" s="44">
        <f t="shared" si="1"/>
        <v>0.0017</v>
      </c>
      <c r="C482" s="136">
        <v>0.17</v>
      </c>
    </row>
    <row r="483">
      <c r="A483" s="135">
        <v>44008.0</v>
      </c>
      <c r="B483" s="44">
        <f t="shared" si="1"/>
        <v>0.0017</v>
      </c>
      <c r="C483" s="136">
        <v>0.17</v>
      </c>
    </row>
    <row r="484">
      <c r="A484" s="135">
        <v>44011.0</v>
      </c>
      <c r="B484" s="44">
        <f t="shared" si="1"/>
        <v>0.0016</v>
      </c>
      <c r="C484" s="136">
        <v>0.16</v>
      </c>
    </row>
    <row r="485">
      <c r="A485" s="135">
        <v>44012.0</v>
      </c>
      <c r="B485" s="44">
        <f t="shared" si="1"/>
        <v>0.0016</v>
      </c>
      <c r="C485" s="136">
        <v>0.16</v>
      </c>
    </row>
    <row r="486">
      <c r="A486" s="135">
        <v>44013.0</v>
      </c>
      <c r="B486" s="44">
        <f t="shared" si="1"/>
        <v>0.0016</v>
      </c>
      <c r="C486" s="136">
        <v>0.16</v>
      </c>
    </row>
    <row r="487">
      <c r="A487" s="135">
        <v>44014.0</v>
      </c>
      <c r="B487" s="44">
        <f t="shared" si="1"/>
        <v>0.0016</v>
      </c>
      <c r="C487" s="136">
        <v>0.16</v>
      </c>
    </row>
    <row r="488">
      <c r="A488" s="135">
        <v>44015.0</v>
      </c>
      <c r="B488" s="44" t="str">
        <f t="shared" si="1"/>
        <v>#N/A</v>
      </c>
      <c r="C488" s="136" t="e">
        <v>#N/A</v>
      </c>
    </row>
    <row r="489">
      <c r="A489" s="135">
        <v>44018.0</v>
      </c>
      <c r="B489" s="44">
        <f t="shared" si="1"/>
        <v>0.0016</v>
      </c>
      <c r="C489" s="136">
        <v>0.16</v>
      </c>
    </row>
    <row r="490">
      <c r="A490" s="135">
        <v>44019.0</v>
      </c>
      <c r="B490" s="44">
        <f t="shared" si="1"/>
        <v>0.0015</v>
      </c>
      <c r="C490" s="136">
        <v>0.15</v>
      </c>
    </row>
    <row r="491">
      <c r="A491" s="135">
        <v>44020.0</v>
      </c>
      <c r="B491" s="44">
        <f t="shared" si="1"/>
        <v>0.0015</v>
      </c>
      <c r="C491" s="136">
        <v>0.15</v>
      </c>
    </row>
    <row r="492">
      <c r="A492" s="135">
        <v>44021.0</v>
      </c>
      <c r="B492" s="44">
        <f t="shared" si="1"/>
        <v>0.0015</v>
      </c>
      <c r="C492" s="136">
        <v>0.15</v>
      </c>
    </row>
    <row r="493">
      <c r="A493" s="135">
        <v>44022.0</v>
      </c>
      <c r="B493" s="44">
        <f t="shared" si="1"/>
        <v>0.0015</v>
      </c>
      <c r="C493" s="136">
        <v>0.15</v>
      </c>
    </row>
    <row r="494">
      <c r="A494" s="135">
        <v>44025.0</v>
      </c>
      <c r="B494" s="44">
        <f t="shared" si="1"/>
        <v>0.0016</v>
      </c>
      <c r="C494" s="136">
        <v>0.16</v>
      </c>
    </row>
    <row r="495">
      <c r="A495" s="135">
        <v>44026.0</v>
      </c>
      <c r="B495" s="44">
        <f t="shared" si="1"/>
        <v>0.0017</v>
      </c>
      <c r="C495" s="136">
        <v>0.17</v>
      </c>
    </row>
    <row r="496">
      <c r="A496" s="135">
        <v>44027.0</v>
      </c>
      <c r="B496" s="44">
        <f t="shared" si="1"/>
        <v>0.0015</v>
      </c>
      <c r="C496" s="136">
        <v>0.15</v>
      </c>
    </row>
    <row r="497">
      <c r="A497" s="135">
        <v>44028.0</v>
      </c>
      <c r="B497" s="44">
        <f t="shared" si="1"/>
        <v>0.0014</v>
      </c>
      <c r="C497" s="136">
        <v>0.14</v>
      </c>
    </row>
    <row r="498">
      <c r="A498" s="135">
        <v>44029.0</v>
      </c>
      <c r="B498" s="44">
        <f t="shared" si="1"/>
        <v>0.0014</v>
      </c>
      <c r="C498" s="136">
        <v>0.14</v>
      </c>
    </row>
    <row r="499">
      <c r="A499" s="135">
        <v>44032.0</v>
      </c>
      <c r="B499" s="44">
        <f t="shared" si="1"/>
        <v>0.0014</v>
      </c>
      <c r="C499" s="136">
        <v>0.14</v>
      </c>
    </row>
    <row r="500">
      <c r="A500" s="135">
        <v>44033.0</v>
      </c>
      <c r="B500" s="44">
        <f t="shared" si="1"/>
        <v>0.0015</v>
      </c>
      <c r="C500" s="136">
        <v>0.15</v>
      </c>
    </row>
    <row r="501">
      <c r="A501" s="135">
        <v>44034.0</v>
      </c>
      <c r="B501" s="44">
        <f t="shared" si="1"/>
        <v>0.0014</v>
      </c>
      <c r="C501" s="136">
        <v>0.14</v>
      </c>
    </row>
    <row r="502">
      <c r="A502" s="135">
        <v>44035.0</v>
      </c>
      <c r="B502" s="44">
        <f t="shared" si="1"/>
        <v>0.0014</v>
      </c>
      <c r="C502" s="136">
        <v>0.14</v>
      </c>
    </row>
    <row r="503">
      <c r="A503" s="135">
        <v>44036.0</v>
      </c>
      <c r="B503" s="44">
        <f t="shared" si="1"/>
        <v>0.0016</v>
      </c>
      <c r="C503" s="136">
        <v>0.16</v>
      </c>
    </row>
    <row r="504">
      <c r="A504" s="135">
        <v>44039.0</v>
      </c>
      <c r="B504" s="44">
        <f t="shared" si="1"/>
        <v>0.0014</v>
      </c>
      <c r="C504" s="136">
        <v>0.14</v>
      </c>
    </row>
    <row r="505">
      <c r="A505" s="135">
        <v>44040.0</v>
      </c>
      <c r="B505" s="44">
        <f t="shared" si="1"/>
        <v>0.0014</v>
      </c>
      <c r="C505" s="136">
        <v>0.14</v>
      </c>
    </row>
    <row r="506">
      <c r="A506" s="135">
        <v>44041.0</v>
      </c>
      <c r="B506" s="44">
        <f t="shared" si="1"/>
        <v>0.0013</v>
      </c>
      <c r="C506" s="136">
        <v>0.13</v>
      </c>
    </row>
    <row r="507">
      <c r="A507" s="135">
        <v>44042.0</v>
      </c>
      <c r="B507" s="44">
        <f t="shared" si="1"/>
        <v>0.0011</v>
      </c>
      <c r="C507" s="136">
        <v>0.11</v>
      </c>
    </row>
    <row r="508">
      <c r="A508" s="135">
        <v>44043.0</v>
      </c>
      <c r="B508" s="44">
        <f t="shared" si="1"/>
        <v>0.0011</v>
      </c>
      <c r="C508" s="136">
        <v>0.11</v>
      </c>
    </row>
    <row r="509">
      <c r="A509" s="135">
        <v>44046.0</v>
      </c>
      <c r="B509" s="44">
        <f t="shared" si="1"/>
        <v>0.0012</v>
      </c>
      <c r="C509" s="136">
        <v>0.12</v>
      </c>
    </row>
    <row r="510">
      <c r="A510" s="135">
        <v>44047.0</v>
      </c>
      <c r="B510" s="44">
        <f t="shared" si="1"/>
        <v>0.0014</v>
      </c>
      <c r="C510" s="136">
        <v>0.14</v>
      </c>
    </row>
    <row r="511">
      <c r="A511" s="135">
        <v>44048.0</v>
      </c>
      <c r="B511" s="44">
        <f t="shared" si="1"/>
        <v>0.0012</v>
      </c>
      <c r="C511" s="136">
        <v>0.12</v>
      </c>
    </row>
    <row r="512">
      <c r="A512" s="135">
        <v>44049.0</v>
      </c>
      <c r="B512" s="44">
        <f t="shared" si="1"/>
        <v>0.0014</v>
      </c>
      <c r="C512" s="136">
        <v>0.14</v>
      </c>
    </row>
    <row r="513">
      <c r="A513" s="135">
        <v>44050.0</v>
      </c>
      <c r="B513" s="44">
        <f t="shared" si="1"/>
        <v>0.0014</v>
      </c>
      <c r="C513" s="136">
        <v>0.14</v>
      </c>
    </row>
    <row r="514">
      <c r="A514" s="135">
        <v>44053.0</v>
      </c>
      <c r="B514" s="44">
        <f t="shared" si="1"/>
        <v>0.0013</v>
      </c>
      <c r="C514" s="136">
        <v>0.13</v>
      </c>
    </row>
    <row r="515">
      <c r="A515" s="135">
        <v>44054.0</v>
      </c>
      <c r="B515" s="44">
        <f t="shared" si="1"/>
        <v>0.0015</v>
      </c>
      <c r="C515" s="136">
        <v>0.15</v>
      </c>
    </row>
    <row r="516">
      <c r="A516" s="135">
        <v>44055.0</v>
      </c>
      <c r="B516" s="44">
        <f t="shared" si="1"/>
        <v>0.0013</v>
      </c>
      <c r="C516" s="136">
        <v>0.13</v>
      </c>
    </row>
    <row r="517">
      <c r="A517" s="135">
        <v>44056.0</v>
      </c>
      <c r="B517" s="44">
        <f t="shared" si="1"/>
        <v>0.0014</v>
      </c>
      <c r="C517" s="136">
        <v>0.14</v>
      </c>
    </row>
    <row r="518">
      <c r="A518" s="135">
        <v>44057.0</v>
      </c>
      <c r="B518" s="44">
        <f t="shared" si="1"/>
        <v>0.0013</v>
      </c>
      <c r="C518" s="136">
        <v>0.13</v>
      </c>
    </row>
    <row r="519">
      <c r="A519" s="135">
        <v>44060.0</v>
      </c>
      <c r="B519" s="44">
        <f t="shared" si="1"/>
        <v>0.0013</v>
      </c>
      <c r="C519" s="136">
        <v>0.13</v>
      </c>
    </row>
    <row r="520">
      <c r="A520" s="135">
        <v>44061.0</v>
      </c>
      <c r="B520" s="44">
        <f t="shared" si="1"/>
        <v>0.0013</v>
      </c>
      <c r="C520" s="136">
        <v>0.13</v>
      </c>
    </row>
    <row r="521">
      <c r="A521" s="135">
        <v>44062.0</v>
      </c>
      <c r="B521" s="44">
        <f t="shared" si="1"/>
        <v>0.0013</v>
      </c>
      <c r="C521" s="136">
        <v>0.13</v>
      </c>
    </row>
    <row r="522">
      <c r="A522" s="135">
        <v>44063.0</v>
      </c>
      <c r="B522" s="44">
        <f t="shared" si="1"/>
        <v>0.0012</v>
      </c>
      <c r="C522" s="136">
        <v>0.12</v>
      </c>
    </row>
    <row r="523">
      <c r="A523" s="135">
        <v>44064.0</v>
      </c>
      <c r="B523" s="44">
        <f t="shared" si="1"/>
        <v>0.0013</v>
      </c>
      <c r="C523" s="136">
        <v>0.13</v>
      </c>
    </row>
    <row r="524">
      <c r="A524" s="135">
        <v>44067.0</v>
      </c>
      <c r="B524" s="44">
        <f t="shared" si="1"/>
        <v>0.0014</v>
      </c>
      <c r="C524" s="136">
        <v>0.14</v>
      </c>
    </row>
    <row r="525">
      <c r="A525" s="135">
        <v>44068.0</v>
      </c>
      <c r="B525" s="44">
        <f t="shared" si="1"/>
        <v>0.0013</v>
      </c>
      <c r="C525" s="136">
        <v>0.13</v>
      </c>
    </row>
    <row r="526">
      <c r="A526" s="135">
        <v>44069.0</v>
      </c>
      <c r="B526" s="44">
        <f t="shared" si="1"/>
        <v>0.0012</v>
      </c>
      <c r="C526" s="136">
        <v>0.12</v>
      </c>
    </row>
    <row r="527">
      <c r="A527" s="135">
        <v>44070.0</v>
      </c>
      <c r="B527" s="44">
        <f t="shared" si="1"/>
        <v>0.0013</v>
      </c>
      <c r="C527" s="136">
        <v>0.13</v>
      </c>
    </row>
    <row r="528">
      <c r="A528" s="135">
        <v>44071.0</v>
      </c>
      <c r="B528" s="44">
        <f t="shared" si="1"/>
        <v>0.0012</v>
      </c>
      <c r="C528" s="136">
        <v>0.12</v>
      </c>
    </row>
    <row r="529">
      <c r="A529" s="135">
        <v>44074.0</v>
      </c>
      <c r="B529" s="44">
        <f t="shared" si="1"/>
        <v>0.0012</v>
      </c>
      <c r="C529" s="136">
        <v>0.12</v>
      </c>
    </row>
    <row r="530">
      <c r="A530" s="135">
        <v>44075.0</v>
      </c>
      <c r="B530" s="44">
        <f t="shared" si="1"/>
        <v>0.0012</v>
      </c>
      <c r="C530" s="136">
        <v>0.12</v>
      </c>
    </row>
    <row r="531">
      <c r="A531" s="135">
        <v>44076.0</v>
      </c>
      <c r="B531" s="44">
        <f t="shared" si="1"/>
        <v>0.0013</v>
      </c>
      <c r="C531" s="136">
        <v>0.13</v>
      </c>
    </row>
    <row r="532">
      <c r="A532" s="135">
        <v>44077.0</v>
      </c>
      <c r="B532" s="44">
        <f t="shared" si="1"/>
        <v>0.0012</v>
      </c>
      <c r="C532" s="136">
        <v>0.12</v>
      </c>
    </row>
    <row r="533">
      <c r="A533" s="135">
        <v>44078.0</v>
      </c>
      <c r="B533" s="44">
        <f t="shared" si="1"/>
        <v>0.0013</v>
      </c>
      <c r="C533" s="136">
        <v>0.13</v>
      </c>
    </row>
    <row r="534">
      <c r="A534" s="135">
        <v>44081.0</v>
      </c>
      <c r="B534" s="44" t="str">
        <f t="shared" si="1"/>
        <v>#N/A</v>
      </c>
      <c r="C534" s="136" t="e">
        <v>#N/A</v>
      </c>
    </row>
    <row r="535">
      <c r="A535" s="135">
        <v>44082.0</v>
      </c>
      <c r="B535" s="44">
        <f t="shared" si="1"/>
        <v>0.0015</v>
      </c>
      <c r="C535" s="136">
        <v>0.15</v>
      </c>
    </row>
    <row r="536">
      <c r="A536" s="135">
        <v>44083.0</v>
      </c>
      <c r="B536" s="44">
        <f t="shared" si="1"/>
        <v>0.0014</v>
      </c>
      <c r="C536" s="136">
        <v>0.14</v>
      </c>
    </row>
    <row r="537">
      <c r="A537" s="135">
        <v>44084.0</v>
      </c>
      <c r="B537" s="44">
        <f t="shared" si="1"/>
        <v>0.0015</v>
      </c>
      <c r="C537" s="136">
        <v>0.15</v>
      </c>
    </row>
    <row r="538">
      <c r="A538" s="135">
        <v>44085.0</v>
      </c>
      <c r="B538" s="44">
        <f t="shared" si="1"/>
        <v>0.0013</v>
      </c>
      <c r="C538" s="136">
        <v>0.13</v>
      </c>
    </row>
    <row r="539">
      <c r="A539" s="135">
        <v>44088.0</v>
      </c>
      <c r="B539" s="44">
        <f t="shared" si="1"/>
        <v>0.0014</v>
      </c>
      <c r="C539" s="136">
        <v>0.14</v>
      </c>
    </row>
    <row r="540">
      <c r="A540" s="135">
        <v>44089.0</v>
      </c>
      <c r="B540" s="44">
        <f t="shared" si="1"/>
        <v>0.0013</v>
      </c>
      <c r="C540" s="136">
        <v>0.13</v>
      </c>
    </row>
    <row r="541">
      <c r="A541" s="135">
        <v>44090.0</v>
      </c>
      <c r="B541" s="44">
        <f t="shared" si="1"/>
        <v>0.0012</v>
      </c>
      <c r="C541" s="136">
        <v>0.12</v>
      </c>
    </row>
    <row r="542">
      <c r="A542" s="135">
        <v>44091.0</v>
      </c>
      <c r="B542" s="44">
        <f t="shared" si="1"/>
        <v>0.0012</v>
      </c>
      <c r="C542" s="136">
        <v>0.12</v>
      </c>
    </row>
    <row r="543">
      <c r="A543" s="135">
        <v>44092.0</v>
      </c>
      <c r="B543" s="44">
        <f t="shared" si="1"/>
        <v>0.0013</v>
      </c>
      <c r="C543" s="136">
        <v>0.13</v>
      </c>
    </row>
    <row r="544">
      <c r="A544" s="135">
        <v>44095.0</v>
      </c>
      <c r="B544" s="44">
        <f t="shared" si="1"/>
        <v>0.0012</v>
      </c>
      <c r="C544" s="136">
        <v>0.12</v>
      </c>
    </row>
    <row r="545">
      <c r="A545" s="135">
        <v>44096.0</v>
      </c>
      <c r="B545" s="44">
        <f t="shared" si="1"/>
        <v>0.0012</v>
      </c>
      <c r="C545" s="136">
        <v>0.12</v>
      </c>
    </row>
    <row r="546">
      <c r="A546" s="135">
        <v>44097.0</v>
      </c>
      <c r="B546" s="44">
        <f t="shared" si="1"/>
        <v>0.0013</v>
      </c>
      <c r="C546" s="136">
        <v>0.13</v>
      </c>
    </row>
    <row r="547">
      <c r="A547" s="135">
        <v>44098.0</v>
      </c>
      <c r="B547" s="44">
        <f t="shared" si="1"/>
        <v>0.0012</v>
      </c>
      <c r="C547" s="136">
        <v>0.12</v>
      </c>
    </row>
    <row r="548">
      <c r="A548" s="135">
        <v>44099.0</v>
      </c>
      <c r="B548" s="44">
        <f t="shared" si="1"/>
        <v>0.0012</v>
      </c>
      <c r="C548" s="136">
        <v>0.12</v>
      </c>
    </row>
    <row r="549">
      <c r="A549" s="135">
        <v>44102.0</v>
      </c>
      <c r="B549" s="44">
        <f t="shared" si="1"/>
        <v>0.0012</v>
      </c>
      <c r="C549" s="136">
        <v>0.12</v>
      </c>
    </row>
    <row r="550">
      <c r="A550" s="135">
        <v>44103.0</v>
      </c>
      <c r="B550" s="44">
        <f t="shared" si="1"/>
        <v>0.0012</v>
      </c>
      <c r="C550" s="136">
        <v>0.12</v>
      </c>
    </row>
    <row r="551">
      <c r="A551" s="135">
        <v>44104.0</v>
      </c>
      <c r="B551" s="44">
        <f t="shared" si="1"/>
        <v>0.0012</v>
      </c>
      <c r="C551" s="136">
        <v>0.12</v>
      </c>
    </row>
    <row r="552">
      <c r="A552" s="135">
        <v>44105.0</v>
      </c>
      <c r="B552" s="44">
        <f t="shared" si="1"/>
        <v>0.0012</v>
      </c>
      <c r="C552" s="136">
        <v>0.12</v>
      </c>
    </row>
    <row r="553">
      <c r="A553" s="135">
        <v>44106.0</v>
      </c>
      <c r="B553" s="44">
        <f t="shared" si="1"/>
        <v>0.0012</v>
      </c>
      <c r="C553" s="136">
        <v>0.12</v>
      </c>
    </row>
    <row r="554">
      <c r="A554" s="135">
        <v>44109.0</v>
      </c>
      <c r="B554" s="44">
        <f t="shared" si="1"/>
        <v>0.0012</v>
      </c>
      <c r="C554" s="136">
        <v>0.12</v>
      </c>
    </row>
    <row r="555">
      <c r="A555" s="135">
        <v>44110.0</v>
      </c>
      <c r="B555" s="44">
        <f t="shared" si="1"/>
        <v>0.0014</v>
      </c>
      <c r="C555" s="136">
        <v>0.14</v>
      </c>
    </row>
    <row r="556">
      <c r="A556" s="135">
        <v>44111.0</v>
      </c>
      <c r="B556" s="44">
        <f t="shared" si="1"/>
        <v>0.0013</v>
      </c>
      <c r="C556" s="136">
        <v>0.13</v>
      </c>
    </row>
    <row r="557">
      <c r="A557" s="135">
        <v>44112.0</v>
      </c>
      <c r="B557" s="44">
        <f t="shared" si="1"/>
        <v>0.0013</v>
      </c>
      <c r="C557" s="136">
        <v>0.13</v>
      </c>
    </row>
    <row r="558">
      <c r="A558" s="135">
        <v>44113.0</v>
      </c>
      <c r="B558" s="44">
        <f t="shared" si="1"/>
        <v>0.0015</v>
      </c>
      <c r="C558" s="136">
        <v>0.15</v>
      </c>
    </row>
    <row r="559">
      <c r="A559" s="135">
        <v>44116.0</v>
      </c>
      <c r="B559" s="44" t="str">
        <f t="shared" si="1"/>
        <v>#N/A</v>
      </c>
      <c r="C559" s="136" t="e">
        <v>#N/A</v>
      </c>
    </row>
    <row r="560">
      <c r="A560" s="135">
        <v>44117.0</v>
      </c>
      <c r="B560" s="44">
        <f t="shared" si="1"/>
        <v>0.0013</v>
      </c>
      <c r="C560" s="136">
        <v>0.13</v>
      </c>
    </row>
    <row r="561">
      <c r="A561" s="135">
        <v>44118.0</v>
      </c>
      <c r="B561" s="44">
        <f t="shared" si="1"/>
        <v>0.0013</v>
      </c>
      <c r="C561" s="136">
        <v>0.13</v>
      </c>
    </row>
    <row r="562">
      <c r="A562" s="135">
        <v>44119.0</v>
      </c>
      <c r="B562" s="44">
        <f t="shared" si="1"/>
        <v>0.0012</v>
      </c>
      <c r="C562" s="136">
        <v>0.12</v>
      </c>
    </row>
    <row r="563">
      <c r="A563" s="135">
        <v>44120.0</v>
      </c>
      <c r="B563" s="44">
        <f t="shared" si="1"/>
        <v>0.0012</v>
      </c>
      <c r="C563" s="136">
        <v>0.12</v>
      </c>
    </row>
    <row r="564">
      <c r="A564" s="135">
        <v>44123.0</v>
      </c>
      <c r="B564" s="44">
        <f t="shared" si="1"/>
        <v>0.0013</v>
      </c>
      <c r="C564" s="136">
        <v>0.13</v>
      </c>
    </row>
    <row r="565">
      <c r="A565" s="135">
        <v>44124.0</v>
      </c>
      <c r="B565" s="44">
        <f t="shared" si="1"/>
        <v>0.0013</v>
      </c>
      <c r="C565" s="136">
        <v>0.13</v>
      </c>
    </row>
    <row r="566">
      <c r="A566" s="135">
        <v>44125.0</v>
      </c>
      <c r="B566" s="44">
        <f t="shared" si="1"/>
        <v>0.0013</v>
      </c>
      <c r="C566" s="136">
        <v>0.13</v>
      </c>
    </row>
    <row r="567">
      <c r="A567" s="135">
        <v>44126.0</v>
      </c>
      <c r="B567" s="44">
        <f t="shared" si="1"/>
        <v>0.0013</v>
      </c>
      <c r="C567" s="136">
        <v>0.13</v>
      </c>
    </row>
    <row r="568">
      <c r="A568" s="135">
        <v>44127.0</v>
      </c>
      <c r="B568" s="44">
        <f t="shared" si="1"/>
        <v>0.0012</v>
      </c>
      <c r="C568" s="136">
        <v>0.12</v>
      </c>
    </row>
    <row r="569">
      <c r="A569" s="135">
        <v>44130.0</v>
      </c>
      <c r="B569" s="44">
        <f t="shared" si="1"/>
        <v>0.0012</v>
      </c>
      <c r="C569" s="136">
        <v>0.12</v>
      </c>
    </row>
    <row r="570">
      <c r="A570" s="135">
        <v>44131.0</v>
      </c>
      <c r="B570" s="44">
        <f t="shared" si="1"/>
        <v>0.0012</v>
      </c>
      <c r="C570" s="136">
        <v>0.12</v>
      </c>
    </row>
    <row r="571">
      <c r="A571" s="135">
        <v>44132.0</v>
      </c>
      <c r="B571" s="44">
        <f t="shared" si="1"/>
        <v>0.0012</v>
      </c>
      <c r="C571" s="136">
        <v>0.12</v>
      </c>
    </row>
    <row r="572">
      <c r="A572" s="135">
        <v>44133.0</v>
      </c>
      <c r="B572" s="44">
        <f t="shared" si="1"/>
        <v>0.0012</v>
      </c>
      <c r="C572" s="136">
        <v>0.12</v>
      </c>
    </row>
    <row r="573">
      <c r="A573" s="135">
        <v>44134.0</v>
      </c>
      <c r="B573" s="44">
        <f t="shared" si="1"/>
        <v>0.0013</v>
      </c>
      <c r="C573" s="136">
        <v>0.13</v>
      </c>
    </row>
    <row r="574">
      <c r="A574" s="135">
        <v>44137.0</v>
      </c>
      <c r="B574" s="44">
        <f t="shared" si="1"/>
        <v>0.0013</v>
      </c>
      <c r="C574" s="136">
        <v>0.13</v>
      </c>
    </row>
    <row r="575">
      <c r="A575" s="135">
        <v>44138.0</v>
      </c>
      <c r="B575" s="44">
        <f t="shared" si="1"/>
        <v>0.0014</v>
      </c>
      <c r="C575" s="136">
        <v>0.14</v>
      </c>
    </row>
    <row r="576">
      <c r="A576" s="135">
        <v>44139.0</v>
      </c>
      <c r="B576" s="44">
        <f t="shared" si="1"/>
        <v>0.0012</v>
      </c>
      <c r="C576" s="136">
        <v>0.12</v>
      </c>
    </row>
    <row r="577">
      <c r="A577" s="135">
        <v>44140.0</v>
      </c>
      <c r="B577" s="44">
        <f t="shared" si="1"/>
        <v>0.0012</v>
      </c>
      <c r="C577" s="136">
        <v>0.12</v>
      </c>
    </row>
    <row r="578">
      <c r="A578" s="135">
        <v>44141.0</v>
      </c>
      <c r="B578" s="44">
        <f t="shared" si="1"/>
        <v>0.0012</v>
      </c>
      <c r="C578" s="136">
        <v>0.12</v>
      </c>
    </row>
    <row r="579">
      <c r="A579" s="135">
        <v>44144.0</v>
      </c>
      <c r="B579" s="44">
        <f t="shared" si="1"/>
        <v>0.0012</v>
      </c>
      <c r="C579" s="136">
        <v>0.12</v>
      </c>
    </row>
    <row r="580">
      <c r="A580" s="135">
        <v>44145.0</v>
      </c>
      <c r="B580" s="44">
        <f t="shared" si="1"/>
        <v>0.0012</v>
      </c>
      <c r="C580" s="136">
        <v>0.12</v>
      </c>
    </row>
    <row r="581">
      <c r="A581" s="135">
        <v>44146.0</v>
      </c>
      <c r="B581" s="44" t="str">
        <f t="shared" si="1"/>
        <v>#N/A</v>
      </c>
      <c r="C581" s="136" t="e">
        <v>#N/A</v>
      </c>
    </row>
    <row r="582">
      <c r="A582" s="135">
        <v>44147.0</v>
      </c>
      <c r="B582" s="44">
        <f t="shared" si="1"/>
        <v>0.0013</v>
      </c>
      <c r="C582" s="136">
        <v>0.13</v>
      </c>
    </row>
    <row r="583">
      <c r="A583" s="135">
        <v>44148.0</v>
      </c>
      <c r="B583" s="44">
        <f t="shared" si="1"/>
        <v>0.0012</v>
      </c>
      <c r="C583" s="136">
        <v>0.12</v>
      </c>
    </row>
    <row r="584">
      <c r="A584" s="135">
        <v>44151.0</v>
      </c>
      <c r="B584" s="44">
        <f t="shared" si="1"/>
        <v>0.0012</v>
      </c>
      <c r="C584" s="136">
        <v>0.12</v>
      </c>
    </row>
    <row r="585">
      <c r="A585" s="135">
        <v>44152.0</v>
      </c>
      <c r="B585" s="44">
        <f t="shared" si="1"/>
        <v>0.0012</v>
      </c>
      <c r="C585" s="136">
        <v>0.12</v>
      </c>
    </row>
    <row r="586">
      <c r="A586" s="135">
        <v>44153.0</v>
      </c>
      <c r="B586" s="44">
        <f t="shared" si="1"/>
        <v>0.0011</v>
      </c>
      <c r="C586" s="136">
        <v>0.11</v>
      </c>
    </row>
    <row r="587">
      <c r="A587" s="135">
        <v>44154.0</v>
      </c>
      <c r="B587" s="44">
        <f t="shared" si="1"/>
        <v>0.0011</v>
      </c>
      <c r="C587" s="136">
        <v>0.11</v>
      </c>
    </row>
    <row r="588">
      <c r="A588" s="135">
        <v>44155.0</v>
      </c>
      <c r="B588" s="44">
        <f t="shared" si="1"/>
        <v>0.0011</v>
      </c>
      <c r="C588" s="136">
        <v>0.11</v>
      </c>
    </row>
    <row r="589">
      <c r="A589" s="135">
        <v>44158.0</v>
      </c>
      <c r="B589" s="44">
        <f t="shared" si="1"/>
        <v>0.001</v>
      </c>
      <c r="C589" s="136">
        <v>0.1</v>
      </c>
    </row>
    <row r="590">
      <c r="A590" s="135">
        <v>44159.0</v>
      </c>
      <c r="B590" s="44">
        <f t="shared" si="1"/>
        <v>0.0011</v>
      </c>
      <c r="C590" s="136">
        <v>0.11</v>
      </c>
    </row>
    <row r="591">
      <c r="A591" s="135">
        <v>44160.0</v>
      </c>
      <c r="B591" s="44">
        <f t="shared" si="1"/>
        <v>0.0011</v>
      </c>
      <c r="C591" s="136">
        <v>0.11</v>
      </c>
    </row>
    <row r="592">
      <c r="A592" s="135">
        <v>44161.0</v>
      </c>
      <c r="B592" s="44" t="str">
        <f t="shared" si="1"/>
        <v>#N/A</v>
      </c>
      <c r="C592" s="136" t="e">
        <v>#N/A</v>
      </c>
    </row>
    <row r="593">
      <c r="A593" s="135">
        <v>44162.0</v>
      </c>
      <c r="B593" s="44">
        <f t="shared" si="1"/>
        <v>0.0011</v>
      </c>
      <c r="C593" s="136">
        <v>0.11</v>
      </c>
    </row>
    <row r="594">
      <c r="A594" s="135">
        <v>44165.0</v>
      </c>
      <c r="B594" s="44">
        <f t="shared" si="1"/>
        <v>0.0011</v>
      </c>
      <c r="C594" s="136">
        <v>0.11</v>
      </c>
    </row>
    <row r="595">
      <c r="A595" s="135">
        <v>44166.0</v>
      </c>
      <c r="B595" s="44">
        <f t="shared" si="1"/>
        <v>0.0012</v>
      </c>
      <c r="C595" s="136">
        <v>0.12</v>
      </c>
    </row>
    <row r="596">
      <c r="A596" s="135">
        <v>44167.0</v>
      </c>
      <c r="B596" s="44">
        <f t="shared" si="1"/>
        <v>0.0011</v>
      </c>
      <c r="C596" s="136">
        <v>0.11</v>
      </c>
    </row>
    <row r="597">
      <c r="A597" s="135">
        <v>44168.0</v>
      </c>
      <c r="B597" s="44">
        <f t="shared" si="1"/>
        <v>0.001</v>
      </c>
      <c r="C597" s="136">
        <v>0.1</v>
      </c>
    </row>
    <row r="598">
      <c r="A598" s="135">
        <v>44169.0</v>
      </c>
      <c r="B598" s="44">
        <f t="shared" si="1"/>
        <v>0.0011</v>
      </c>
      <c r="C598" s="136">
        <v>0.11</v>
      </c>
    </row>
    <row r="599">
      <c r="A599" s="135">
        <v>44172.0</v>
      </c>
      <c r="B599" s="44">
        <f t="shared" si="1"/>
        <v>0.001</v>
      </c>
      <c r="C599" s="136">
        <v>0.1</v>
      </c>
    </row>
    <row r="600">
      <c r="A600" s="135">
        <v>44173.0</v>
      </c>
      <c r="B600" s="44">
        <f t="shared" si="1"/>
        <v>0.001</v>
      </c>
      <c r="C600" s="136">
        <v>0.1</v>
      </c>
    </row>
    <row r="601">
      <c r="A601" s="135">
        <v>44174.0</v>
      </c>
      <c r="B601" s="44">
        <f t="shared" si="1"/>
        <v>0.001</v>
      </c>
      <c r="C601" s="136">
        <v>0.1</v>
      </c>
    </row>
    <row r="602">
      <c r="A602" s="135">
        <v>44175.0</v>
      </c>
      <c r="B602" s="44">
        <f t="shared" si="1"/>
        <v>0.001</v>
      </c>
      <c r="C602" s="136">
        <v>0.1</v>
      </c>
    </row>
    <row r="603">
      <c r="A603" s="135">
        <v>44176.0</v>
      </c>
      <c r="B603" s="44">
        <f t="shared" si="1"/>
        <v>0.001</v>
      </c>
      <c r="C603" s="136">
        <v>0.1</v>
      </c>
    </row>
    <row r="604">
      <c r="A604" s="135">
        <v>44179.0</v>
      </c>
      <c r="B604" s="44">
        <f t="shared" si="1"/>
        <v>0.001</v>
      </c>
      <c r="C604" s="136">
        <v>0.1</v>
      </c>
    </row>
    <row r="605">
      <c r="A605" s="135">
        <v>44180.0</v>
      </c>
      <c r="B605" s="44">
        <f t="shared" si="1"/>
        <v>0.0009</v>
      </c>
      <c r="C605" s="136">
        <v>0.09</v>
      </c>
    </row>
    <row r="606">
      <c r="A606" s="135">
        <v>44181.0</v>
      </c>
      <c r="B606" s="44">
        <f t="shared" si="1"/>
        <v>0.0009</v>
      </c>
      <c r="C606" s="136">
        <v>0.09</v>
      </c>
    </row>
    <row r="607">
      <c r="A607" s="135">
        <v>44182.0</v>
      </c>
      <c r="B607" s="44">
        <f t="shared" si="1"/>
        <v>0.0009</v>
      </c>
      <c r="C607" s="136">
        <v>0.09</v>
      </c>
    </row>
    <row r="608">
      <c r="A608" s="135">
        <v>44183.0</v>
      </c>
      <c r="B608" s="44">
        <f t="shared" si="1"/>
        <v>0.0009</v>
      </c>
      <c r="C608" s="136">
        <v>0.09</v>
      </c>
    </row>
    <row r="609">
      <c r="A609" s="135">
        <v>44186.0</v>
      </c>
      <c r="B609" s="44">
        <f t="shared" si="1"/>
        <v>0.0009</v>
      </c>
      <c r="C609" s="136">
        <v>0.09</v>
      </c>
    </row>
    <row r="610">
      <c r="A610" s="135">
        <v>44187.0</v>
      </c>
      <c r="B610" s="44">
        <f t="shared" si="1"/>
        <v>0.0009</v>
      </c>
      <c r="C610" s="136">
        <v>0.09</v>
      </c>
    </row>
    <row r="611">
      <c r="A611" s="135">
        <v>44188.0</v>
      </c>
      <c r="B611" s="44">
        <f t="shared" si="1"/>
        <v>0.0009</v>
      </c>
      <c r="C611" s="136">
        <v>0.09</v>
      </c>
    </row>
    <row r="612">
      <c r="A612" s="135">
        <v>44189.0</v>
      </c>
      <c r="B612" s="44">
        <f t="shared" si="1"/>
        <v>0.001</v>
      </c>
      <c r="C612" s="136">
        <v>0.1</v>
      </c>
    </row>
    <row r="613">
      <c r="A613" s="135">
        <v>44190.0</v>
      </c>
      <c r="B613" s="44" t="str">
        <f t="shared" si="1"/>
        <v>#N/A</v>
      </c>
      <c r="C613" s="136" t="e">
        <v>#N/A</v>
      </c>
    </row>
    <row r="614">
      <c r="A614" s="135">
        <v>44193.0</v>
      </c>
      <c r="B614" s="44">
        <f t="shared" si="1"/>
        <v>0.0011</v>
      </c>
      <c r="C614" s="136">
        <v>0.11</v>
      </c>
    </row>
    <row r="615">
      <c r="A615" s="135">
        <v>44194.0</v>
      </c>
      <c r="B615" s="44">
        <f t="shared" si="1"/>
        <v>0.0011</v>
      </c>
      <c r="C615" s="136">
        <v>0.11</v>
      </c>
    </row>
    <row r="616">
      <c r="A616" s="135">
        <v>44195.0</v>
      </c>
      <c r="B616" s="44">
        <f t="shared" si="1"/>
        <v>0.0012</v>
      </c>
      <c r="C616" s="136">
        <v>0.12</v>
      </c>
    </row>
    <row r="617">
      <c r="A617" s="135">
        <v>44196.0</v>
      </c>
      <c r="B617" s="44">
        <f t="shared" si="1"/>
        <v>0.001</v>
      </c>
      <c r="C617" s="136">
        <v>0.1</v>
      </c>
    </row>
    <row r="618">
      <c r="A618" s="135">
        <v>44197.0</v>
      </c>
      <c r="B618" s="44" t="str">
        <f t="shared" si="1"/>
        <v>#N/A</v>
      </c>
      <c r="C618" s="136" t="e">
        <v>#N/A</v>
      </c>
    </row>
    <row r="619">
      <c r="A619" s="135">
        <v>44200.0</v>
      </c>
      <c r="B619" s="44">
        <f t="shared" si="1"/>
        <v>0.001</v>
      </c>
      <c r="C619" s="136">
        <v>0.1</v>
      </c>
    </row>
    <row r="620">
      <c r="A620" s="135">
        <v>44201.0</v>
      </c>
      <c r="B620" s="44">
        <f t="shared" si="1"/>
        <v>0.001</v>
      </c>
      <c r="C620" s="136">
        <v>0.1</v>
      </c>
    </row>
    <row r="621">
      <c r="A621" s="135">
        <v>44202.0</v>
      </c>
      <c r="B621" s="44">
        <f t="shared" si="1"/>
        <v>0.0011</v>
      </c>
      <c r="C621" s="136">
        <v>0.11</v>
      </c>
    </row>
    <row r="622">
      <c r="A622" s="135">
        <v>44203.0</v>
      </c>
      <c r="B622" s="44">
        <f t="shared" si="1"/>
        <v>0.0011</v>
      </c>
      <c r="C622" s="136">
        <v>0.11</v>
      </c>
    </row>
    <row r="623">
      <c r="A623" s="135">
        <v>44204.0</v>
      </c>
      <c r="B623" s="44">
        <f t="shared" si="1"/>
        <v>0.001</v>
      </c>
      <c r="C623" s="136">
        <v>0.1</v>
      </c>
    </row>
    <row r="624">
      <c r="A624" s="135">
        <v>44207.0</v>
      </c>
      <c r="B624" s="44">
        <f t="shared" si="1"/>
        <v>0.001</v>
      </c>
      <c r="C624" s="136">
        <v>0.1</v>
      </c>
    </row>
    <row r="625">
      <c r="A625" s="135">
        <v>44208.0</v>
      </c>
      <c r="B625" s="44">
        <f t="shared" si="1"/>
        <v>0.0011</v>
      </c>
      <c r="C625" s="136">
        <v>0.11</v>
      </c>
    </row>
    <row r="626">
      <c r="A626" s="135">
        <v>44209.0</v>
      </c>
      <c r="B626" s="44">
        <f t="shared" si="1"/>
        <v>0.0012</v>
      </c>
      <c r="C626" s="136">
        <v>0.12</v>
      </c>
    </row>
    <row r="627">
      <c r="A627" s="135">
        <v>44210.0</v>
      </c>
      <c r="B627" s="44">
        <f t="shared" si="1"/>
        <v>0.001</v>
      </c>
      <c r="C627" s="136">
        <v>0.1</v>
      </c>
    </row>
    <row r="628">
      <c r="A628" s="135">
        <v>44211.0</v>
      </c>
      <c r="B628" s="44">
        <f t="shared" si="1"/>
        <v>0.001</v>
      </c>
      <c r="C628" s="136">
        <v>0.1</v>
      </c>
    </row>
    <row r="629">
      <c r="A629" s="135">
        <v>44214.0</v>
      </c>
      <c r="B629" s="44" t="str">
        <f t="shared" si="1"/>
        <v>#N/A</v>
      </c>
      <c r="C629" s="136" t="e">
        <v>#N/A</v>
      </c>
    </row>
    <row r="630">
      <c r="A630" s="135">
        <v>44215.0</v>
      </c>
      <c r="B630" s="44">
        <f t="shared" si="1"/>
        <v>0.001</v>
      </c>
      <c r="C630" s="136">
        <v>0.1</v>
      </c>
    </row>
    <row r="631">
      <c r="A631" s="135">
        <v>44216.0</v>
      </c>
      <c r="B631" s="44">
        <f t="shared" si="1"/>
        <v>0.001</v>
      </c>
      <c r="C631" s="136">
        <v>0.1</v>
      </c>
    </row>
    <row r="632">
      <c r="A632" s="135">
        <v>44217.0</v>
      </c>
      <c r="B632" s="44">
        <f t="shared" si="1"/>
        <v>0.001</v>
      </c>
      <c r="C632" s="136">
        <v>0.1</v>
      </c>
    </row>
    <row r="633">
      <c r="A633" s="135">
        <v>44218.0</v>
      </c>
      <c r="B633" s="44">
        <f t="shared" si="1"/>
        <v>0.001</v>
      </c>
      <c r="C633" s="136">
        <v>0.1</v>
      </c>
    </row>
    <row r="634">
      <c r="A634" s="135">
        <v>44221.0</v>
      </c>
      <c r="B634" s="44">
        <f t="shared" si="1"/>
        <v>0.001</v>
      </c>
      <c r="C634" s="136">
        <v>0.1</v>
      </c>
    </row>
    <row r="635">
      <c r="A635" s="135">
        <v>44222.0</v>
      </c>
      <c r="B635" s="44">
        <f t="shared" si="1"/>
        <v>0.0009</v>
      </c>
      <c r="C635" s="136">
        <v>0.09</v>
      </c>
    </row>
    <row r="636">
      <c r="A636" s="135">
        <v>44223.0</v>
      </c>
      <c r="B636" s="44">
        <f t="shared" si="1"/>
        <v>0.0009</v>
      </c>
      <c r="C636" s="136">
        <v>0.09</v>
      </c>
    </row>
    <row r="637">
      <c r="A637" s="135">
        <v>44224.0</v>
      </c>
      <c r="B637" s="44">
        <f t="shared" si="1"/>
        <v>0.0008</v>
      </c>
      <c r="C637" s="136">
        <v>0.08</v>
      </c>
    </row>
    <row r="638">
      <c r="A638" s="135">
        <v>44225.0</v>
      </c>
      <c r="B638" s="44">
        <f t="shared" si="1"/>
        <v>0.001</v>
      </c>
      <c r="C638" s="136">
        <v>0.1</v>
      </c>
    </row>
    <row r="639">
      <c r="A639" s="135">
        <v>44228.0</v>
      </c>
      <c r="B639" s="44">
        <f t="shared" si="1"/>
        <v>0.0008</v>
      </c>
      <c r="C639" s="136">
        <v>0.08</v>
      </c>
    </row>
    <row r="640">
      <c r="A640" s="135">
        <v>44229.0</v>
      </c>
      <c r="B640" s="44">
        <f t="shared" si="1"/>
        <v>0.0008</v>
      </c>
      <c r="C640" s="136">
        <v>0.08</v>
      </c>
    </row>
    <row r="641">
      <c r="A641" s="135">
        <v>44230.0</v>
      </c>
      <c r="B641" s="44">
        <f t="shared" si="1"/>
        <v>0.0008</v>
      </c>
      <c r="C641" s="136">
        <v>0.08</v>
      </c>
    </row>
    <row r="642">
      <c r="A642" s="135">
        <v>44231.0</v>
      </c>
      <c r="B642" s="44">
        <f t="shared" si="1"/>
        <v>0.0007</v>
      </c>
      <c r="C642" s="136">
        <v>0.07</v>
      </c>
    </row>
    <row r="643">
      <c r="A643" s="135">
        <v>44232.0</v>
      </c>
      <c r="B643" s="44">
        <f t="shared" si="1"/>
        <v>0.0006</v>
      </c>
      <c r="C643" s="136">
        <v>0.06</v>
      </c>
    </row>
    <row r="644">
      <c r="A644" s="135">
        <v>44235.0</v>
      </c>
      <c r="B644" s="44">
        <f t="shared" si="1"/>
        <v>0.0007</v>
      </c>
      <c r="C644" s="136">
        <v>0.07</v>
      </c>
    </row>
    <row r="645">
      <c r="A645" s="135">
        <v>44236.0</v>
      </c>
      <c r="B645" s="44">
        <f t="shared" si="1"/>
        <v>0.0007</v>
      </c>
      <c r="C645" s="136">
        <v>0.07</v>
      </c>
    </row>
    <row r="646">
      <c r="A646" s="135">
        <v>44237.0</v>
      </c>
      <c r="B646" s="44">
        <f t="shared" si="1"/>
        <v>0.0007</v>
      </c>
      <c r="C646" s="136">
        <v>0.07</v>
      </c>
    </row>
    <row r="647">
      <c r="A647" s="135">
        <v>44238.0</v>
      </c>
      <c r="B647" s="44">
        <f t="shared" si="1"/>
        <v>0.0007</v>
      </c>
      <c r="C647" s="136">
        <v>0.07</v>
      </c>
    </row>
    <row r="648">
      <c r="A648" s="135">
        <v>44239.0</v>
      </c>
      <c r="B648" s="44">
        <f t="shared" si="1"/>
        <v>0.0006</v>
      </c>
      <c r="C648" s="136">
        <v>0.06</v>
      </c>
    </row>
    <row r="649">
      <c r="A649" s="135">
        <v>44242.0</v>
      </c>
      <c r="B649" s="44" t="str">
        <f t="shared" si="1"/>
        <v>#N/A</v>
      </c>
      <c r="C649" s="136" t="e">
        <v>#N/A</v>
      </c>
    </row>
    <row r="650">
      <c r="A650" s="135">
        <v>44243.0</v>
      </c>
      <c r="B650" s="44">
        <f t="shared" si="1"/>
        <v>0.0008</v>
      </c>
      <c r="C650" s="136">
        <v>0.08</v>
      </c>
    </row>
    <row r="651">
      <c r="A651" s="135">
        <v>44244.0</v>
      </c>
      <c r="B651" s="44">
        <f t="shared" si="1"/>
        <v>0.0007</v>
      </c>
      <c r="C651" s="136">
        <v>0.07</v>
      </c>
    </row>
    <row r="652">
      <c r="A652" s="135">
        <v>44245.0</v>
      </c>
      <c r="B652" s="44">
        <f t="shared" si="1"/>
        <v>0.0006</v>
      </c>
      <c r="C652" s="136">
        <v>0.06</v>
      </c>
    </row>
    <row r="653">
      <c r="A653" s="135">
        <v>44246.0</v>
      </c>
      <c r="B653" s="44">
        <f t="shared" si="1"/>
        <v>0.0007</v>
      </c>
      <c r="C653" s="136">
        <v>0.07</v>
      </c>
    </row>
    <row r="654">
      <c r="A654" s="135">
        <v>44249.0</v>
      </c>
      <c r="B654" s="44">
        <f t="shared" si="1"/>
        <v>0.0006</v>
      </c>
      <c r="C654" s="136">
        <v>0.06</v>
      </c>
    </row>
    <row r="655">
      <c r="A655" s="135">
        <v>44250.0</v>
      </c>
      <c r="B655" s="44">
        <f t="shared" si="1"/>
        <v>0.0008</v>
      </c>
      <c r="C655" s="136">
        <v>0.08</v>
      </c>
    </row>
    <row r="656">
      <c r="A656" s="135">
        <v>44251.0</v>
      </c>
      <c r="B656" s="44">
        <f t="shared" si="1"/>
        <v>0.0008</v>
      </c>
      <c r="C656" s="136">
        <v>0.08</v>
      </c>
    </row>
    <row r="657">
      <c r="A657" s="135">
        <v>44252.0</v>
      </c>
      <c r="B657" s="44">
        <f t="shared" si="1"/>
        <v>0.0009</v>
      </c>
      <c r="C657" s="136">
        <v>0.09</v>
      </c>
    </row>
    <row r="658">
      <c r="A658" s="135">
        <v>44253.0</v>
      </c>
      <c r="B658" s="44">
        <f t="shared" si="1"/>
        <v>0.0008</v>
      </c>
      <c r="C658" s="136">
        <v>0.08</v>
      </c>
    </row>
    <row r="659">
      <c r="A659" s="135">
        <v>44256.0</v>
      </c>
      <c r="B659" s="44">
        <f t="shared" si="1"/>
        <v>0.0008</v>
      </c>
      <c r="C659" s="136">
        <v>0.08</v>
      </c>
    </row>
    <row r="660">
      <c r="A660" s="135">
        <v>44257.0</v>
      </c>
      <c r="B660" s="44">
        <f t="shared" si="1"/>
        <v>0.0008</v>
      </c>
      <c r="C660" s="136">
        <v>0.08</v>
      </c>
    </row>
    <row r="661">
      <c r="A661" s="135">
        <v>44258.0</v>
      </c>
      <c r="B661" s="44">
        <f t="shared" si="1"/>
        <v>0.0008</v>
      </c>
      <c r="C661" s="136">
        <v>0.08</v>
      </c>
    </row>
    <row r="662">
      <c r="A662" s="135">
        <v>44259.0</v>
      </c>
      <c r="B662" s="44">
        <f t="shared" si="1"/>
        <v>0.0008</v>
      </c>
      <c r="C662" s="136">
        <v>0.08</v>
      </c>
    </row>
    <row r="663">
      <c r="A663" s="135">
        <v>44260.0</v>
      </c>
      <c r="B663" s="44">
        <f t="shared" si="1"/>
        <v>0.0008</v>
      </c>
      <c r="C663" s="136">
        <v>0.08</v>
      </c>
    </row>
    <row r="664">
      <c r="A664" s="135">
        <v>44263.0</v>
      </c>
      <c r="B664" s="44">
        <f t="shared" si="1"/>
        <v>0.0009</v>
      </c>
      <c r="C664" s="136">
        <v>0.09</v>
      </c>
    </row>
    <row r="665">
      <c r="A665" s="135">
        <v>44264.0</v>
      </c>
      <c r="B665" s="44">
        <f t="shared" si="1"/>
        <v>0.001</v>
      </c>
      <c r="C665" s="136">
        <v>0.1</v>
      </c>
    </row>
    <row r="666">
      <c r="A666" s="135">
        <v>44265.0</v>
      </c>
      <c r="B666" s="44">
        <f t="shared" si="1"/>
        <v>0.0008</v>
      </c>
      <c r="C666" s="136">
        <v>0.08</v>
      </c>
    </row>
    <row r="667">
      <c r="A667" s="135">
        <v>44266.0</v>
      </c>
      <c r="B667" s="44">
        <f t="shared" si="1"/>
        <v>0.0008</v>
      </c>
      <c r="C667" s="136">
        <v>0.08</v>
      </c>
    </row>
    <row r="668">
      <c r="A668" s="135">
        <v>44267.0</v>
      </c>
      <c r="B668" s="44">
        <f t="shared" si="1"/>
        <v>0.0009</v>
      </c>
      <c r="C668" s="136">
        <v>0.09</v>
      </c>
    </row>
    <row r="669">
      <c r="A669" s="135">
        <v>44270.0</v>
      </c>
      <c r="B669" s="44">
        <f t="shared" si="1"/>
        <v>0.0008</v>
      </c>
      <c r="C669" s="136">
        <v>0.08</v>
      </c>
    </row>
    <row r="670">
      <c r="A670" s="135">
        <v>44271.0</v>
      </c>
      <c r="B670" s="44">
        <f t="shared" si="1"/>
        <v>0.0007</v>
      </c>
      <c r="C670" s="136">
        <v>0.07</v>
      </c>
    </row>
    <row r="671">
      <c r="A671" s="135">
        <v>44272.0</v>
      </c>
      <c r="B671" s="44">
        <f t="shared" si="1"/>
        <v>0.0007</v>
      </c>
      <c r="C671" s="136">
        <v>0.07</v>
      </c>
    </row>
    <row r="672">
      <c r="A672" s="135">
        <v>44273.0</v>
      </c>
      <c r="B672" s="44">
        <f t="shared" si="1"/>
        <v>0.0008</v>
      </c>
      <c r="C672" s="136">
        <v>0.08</v>
      </c>
    </row>
    <row r="673">
      <c r="A673" s="135">
        <v>44274.0</v>
      </c>
      <c r="B673" s="44">
        <f t="shared" si="1"/>
        <v>0.0007</v>
      </c>
      <c r="C673" s="136">
        <v>0.07</v>
      </c>
    </row>
    <row r="674">
      <c r="A674" s="135">
        <v>44277.0</v>
      </c>
      <c r="B674" s="44">
        <f t="shared" si="1"/>
        <v>0.0006</v>
      </c>
      <c r="C674" s="136">
        <v>0.06</v>
      </c>
    </row>
    <row r="675">
      <c r="A675" s="135">
        <v>44278.0</v>
      </c>
      <c r="B675" s="44">
        <f t="shared" si="1"/>
        <v>0.0008</v>
      </c>
      <c r="C675" s="136">
        <v>0.08</v>
      </c>
    </row>
    <row r="676">
      <c r="A676" s="135">
        <v>44279.0</v>
      </c>
      <c r="B676" s="44">
        <f t="shared" si="1"/>
        <v>0.0007</v>
      </c>
      <c r="C676" s="136">
        <v>0.07</v>
      </c>
    </row>
    <row r="677">
      <c r="A677" s="135">
        <v>44280.0</v>
      </c>
      <c r="B677" s="44">
        <f t="shared" si="1"/>
        <v>0.0007</v>
      </c>
      <c r="C677" s="136">
        <v>0.07</v>
      </c>
    </row>
    <row r="678">
      <c r="A678" s="135">
        <v>44281.0</v>
      </c>
      <c r="B678" s="44">
        <f t="shared" si="1"/>
        <v>0.0006</v>
      </c>
      <c r="C678" s="136">
        <v>0.06</v>
      </c>
    </row>
    <row r="679">
      <c r="A679" s="135">
        <v>44284.0</v>
      </c>
      <c r="B679" s="44">
        <f t="shared" si="1"/>
        <v>0.0006</v>
      </c>
      <c r="C679" s="136">
        <v>0.06</v>
      </c>
    </row>
    <row r="680">
      <c r="A680" s="135">
        <v>44285.0</v>
      </c>
      <c r="B680" s="44">
        <f t="shared" si="1"/>
        <v>0.0006</v>
      </c>
      <c r="C680" s="136">
        <v>0.06</v>
      </c>
    </row>
    <row r="681">
      <c r="A681" s="135">
        <v>44286.0</v>
      </c>
      <c r="B681" s="44">
        <f t="shared" si="1"/>
        <v>0.0007</v>
      </c>
      <c r="C681" s="136">
        <v>0.07</v>
      </c>
    </row>
    <row r="682">
      <c r="A682" s="135">
        <v>44287.0</v>
      </c>
      <c r="B682" s="44">
        <f t="shared" si="1"/>
        <v>0.0006</v>
      </c>
      <c r="C682" s="136">
        <v>0.06</v>
      </c>
    </row>
    <row r="683">
      <c r="A683" s="135">
        <v>44288.0</v>
      </c>
      <c r="B683" s="44">
        <f t="shared" si="1"/>
        <v>0.0007</v>
      </c>
      <c r="C683" s="136">
        <v>0.07</v>
      </c>
    </row>
    <row r="684">
      <c r="A684" s="135">
        <v>44291.0</v>
      </c>
      <c r="B684" s="44">
        <f t="shared" si="1"/>
        <v>0.0006</v>
      </c>
      <c r="C684" s="136">
        <v>0.06</v>
      </c>
    </row>
    <row r="685">
      <c r="A685" s="135">
        <v>44292.0</v>
      </c>
      <c r="B685" s="44">
        <f t="shared" si="1"/>
        <v>0.0006</v>
      </c>
      <c r="C685" s="136">
        <v>0.06</v>
      </c>
    </row>
    <row r="686">
      <c r="A686" s="135">
        <v>44293.0</v>
      </c>
      <c r="B686" s="44">
        <f t="shared" si="1"/>
        <v>0.0006</v>
      </c>
      <c r="C686" s="136">
        <v>0.06</v>
      </c>
    </row>
    <row r="687">
      <c r="A687" s="135">
        <v>44294.0</v>
      </c>
      <c r="B687" s="44">
        <f t="shared" si="1"/>
        <v>0.0005</v>
      </c>
      <c r="C687" s="136">
        <v>0.05</v>
      </c>
    </row>
    <row r="688">
      <c r="A688" s="135">
        <v>44295.0</v>
      </c>
      <c r="B688" s="44">
        <f t="shared" si="1"/>
        <v>0.0006</v>
      </c>
      <c r="C688" s="136">
        <v>0.06</v>
      </c>
    </row>
    <row r="689">
      <c r="A689" s="135">
        <v>44298.0</v>
      </c>
      <c r="B689" s="44">
        <f t="shared" si="1"/>
        <v>0.0006</v>
      </c>
      <c r="C689" s="136">
        <v>0.06</v>
      </c>
    </row>
    <row r="690">
      <c r="A690" s="135">
        <v>44299.0</v>
      </c>
      <c r="B690" s="44">
        <f t="shared" si="1"/>
        <v>0.0006</v>
      </c>
      <c r="C690" s="136">
        <v>0.06</v>
      </c>
    </row>
    <row r="691">
      <c r="A691" s="135">
        <v>44300.0</v>
      </c>
      <c r="B691" s="44">
        <f t="shared" si="1"/>
        <v>0.0006</v>
      </c>
      <c r="C691" s="136">
        <v>0.06</v>
      </c>
    </row>
    <row r="692">
      <c r="A692" s="135">
        <v>44301.0</v>
      </c>
      <c r="B692" s="44">
        <f t="shared" si="1"/>
        <v>0.0006</v>
      </c>
      <c r="C692" s="136">
        <v>0.06</v>
      </c>
    </row>
    <row r="693">
      <c r="A693" s="135">
        <v>44302.0</v>
      </c>
      <c r="B693" s="44">
        <f t="shared" si="1"/>
        <v>0.0006</v>
      </c>
      <c r="C693" s="136">
        <v>0.06</v>
      </c>
    </row>
    <row r="694">
      <c r="A694" s="135">
        <v>44305.0</v>
      </c>
      <c r="B694" s="44">
        <f t="shared" si="1"/>
        <v>0.0008</v>
      </c>
      <c r="C694" s="136">
        <v>0.08</v>
      </c>
    </row>
    <row r="695">
      <c r="A695" s="135">
        <v>44306.0</v>
      </c>
      <c r="B695" s="44">
        <f t="shared" si="1"/>
        <v>0.0007</v>
      </c>
      <c r="C695" s="136">
        <v>0.07</v>
      </c>
    </row>
    <row r="696">
      <c r="A696" s="135">
        <v>44307.0</v>
      </c>
      <c r="B696" s="44">
        <f t="shared" si="1"/>
        <v>0.0007</v>
      </c>
      <c r="C696" s="136">
        <v>0.07</v>
      </c>
    </row>
    <row r="697">
      <c r="A697" s="135">
        <v>44308.0</v>
      </c>
      <c r="B697" s="44">
        <f t="shared" si="1"/>
        <v>0.0006</v>
      </c>
      <c r="C697" s="136">
        <v>0.06</v>
      </c>
    </row>
    <row r="698">
      <c r="A698" s="135">
        <v>44309.0</v>
      </c>
      <c r="B698" s="44">
        <f t="shared" si="1"/>
        <v>0.0007</v>
      </c>
      <c r="C698" s="136">
        <v>0.07</v>
      </c>
    </row>
    <row r="699">
      <c r="A699" s="135">
        <v>44312.0</v>
      </c>
      <c r="B699" s="44">
        <f t="shared" si="1"/>
        <v>0.0006</v>
      </c>
      <c r="C699" s="136">
        <v>0.06</v>
      </c>
    </row>
    <row r="700">
      <c r="A700" s="135">
        <v>44313.0</v>
      </c>
      <c r="B700" s="44">
        <f t="shared" si="1"/>
        <v>0.0006</v>
      </c>
      <c r="C700" s="136">
        <v>0.06</v>
      </c>
    </row>
    <row r="701">
      <c r="A701" s="135">
        <v>44314.0</v>
      </c>
      <c r="B701" s="44">
        <f t="shared" si="1"/>
        <v>0.0005</v>
      </c>
      <c r="C701" s="136">
        <v>0.05</v>
      </c>
    </row>
    <row r="702">
      <c r="A702" s="135">
        <v>44315.0</v>
      </c>
      <c r="B702" s="44">
        <f t="shared" si="1"/>
        <v>0.0005</v>
      </c>
      <c r="C702" s="136">
        <v>0.05</v>
      </c>
    </row>
    <row r="703">
      <c r="A703" s="135">
        <v>44316.0</v>
      </c>
      <c r="B703" s="44">
        <f t="shared" si="1"/>
        <v>0.0005</v>
      </c>
      <c r="C703" s="136">
        <v>0.05</v>
      </c>
    </row>
    <row r="704">
      <c r="A704" s="135">
        <v>44319.0</v>
      </c>
      <c r="B704" s="44">
        <f t="shared" si="1"/>
        <v>0.0006</v>
      </c>
      <c r="C704" s="136">
        <v>0.06</v>
      </c>
    </row>
    <row r="705">
      <c r="A705" s="135">
        <v>44320.0</v>
      </c>
      <c r="B705" s="44">
        <f t="shared" si="1"/>
        <v>0.0006</v>
      </c>
      <c r="C705" s="136">
        <v>0.06</v>
      </c>
    </row>
    <row r="706">
      <c r="A706" s="135">
        <v>44321.0</v>
      </c>
      <c r="B706" s="44">
        <f t="shared" si="1"/>
        <v>0.0006</v>
      </c>
      <c r="C706" s="136">
        <v>0.06</v>
      </c>
    </row>
    <row r="707">
      <c r="A707" s="135">
        <v>44322.0</v>
      </c>
      <c r="B707" s="44">
        <f t="shared" si="1"/>
        <v>0.0005</v>
      </c>
      <c r="C707" s="136">
        <v>0.05</v>
      </c>
    </row>
    <row r="708">
      <c r="A708" s="135">
        <v>44323.0</v>
      </c>
      <c r="B708" s="44">
        <f t="shared" si="1"/>
        <v>0.0005</v>
      </c>
      <c r="C708" s="136">
        <v>0.05</v>
      </c>
    </row>
    <row r="709">
      <c r="A709" s="135">
        <v>44326.0</v>
      </c>
      <c r="B709" s="44">
        <f t="shared" si="1"/>
        <v>0.0005</v>
      </c>
      <c r="C709" s="136">
        <v>0.05</v>
      </c>
    </row>
    <row r="710">
      <c r="A710" s="135">
        <v>44327.0</v>
      </c>
      <c r="B710" s="44">
        <f t="shared" si="1"/>
        <v>0.0005</v>
      </c>
      <c r="C710" s="136">
        <v>0.05</v>
      </c>
    </row>
    <row r="711">
      <c r="A711" s="135">
        <v>44328.0</v>
      </c>
      <c r="B711" s="44">
        <f t="shared" si="1"/>
        <v>0.0005</v>
      </c>
      <c r="C711" s="136">
        <v>0.05</v>
      </c>
    </row>
    <row r="712">
      <c r="A712" s="135">
        <v>44329.0</v>
      </c>
      <c r="B712" s="44">
        <f t="shared" si="1"/>
        <v>0.0005</v>
      </c>
      <c r="C712" s="136">
        <v>0.05</v>
      </c>
    </row>
    <row r="713">
      <c r="A713" s="135">
        <v>44330.0</v>
      </c>
      <c r="B713" s="44">
        <f t="shared" si="1"/>
        <v>0.0006</v>
      </c>
      <c r="C713" s="136">
        <v>0.06</v>
      </c>
    </row>
    <row r="714">
      <c r="A714" s="135">
        <v>44333.0</v>
      </c>
      <c r="B714" s="44">
        <f t="shared" si="1"/>
        <v>0.0006</v>
      </c>
      <c r="C714" s="136">
        <v>0.06</v>
      </c>
    </row>
    <row r="715">
      <c r="A715" s="135">
        <v>44334.0</v>
      </c>
      <c r="B715" s="44">
        <f t="shared" si="1"/>
        <v>0.0006</v>
      </c>
      <c r="C715" s="136">
        <v>0.06</v>
      </c>
    </row>
    <row r="716">
      <c r="A716" s="135">
        <v>44335.0</v>
      </c>
      <c r="B716" s="44">
        <f t="shared" si="1"/>
        <v>0.0005</v>
      </c>
      <c r="C716" s="136">
        <v>0.05</v>
      </c>
    </row>
    <row r="717">
      <c r="A717" s="135">
        <v>44336.0</v>
      </c>
      <c r="B717" s="44">
        <f t="shared" si="1"/>
        <v>0.0005</v>
      </c>
      <c r="C717" s="136">
        <v>0.05</v>
      </c>
    </row>
    <row r="718">
      <c r="A718" s="135">
        <v>44337.0</v>
      </c>
      <c r="B718" s="44">
        <f t="shared" si="1"/>
        <v>0.0004</v>
      </c>
      <c r="C718" s="136">
        <v>0.04</v>
      </c>
    </row>
    <row r="719">
      <c r="A719" s="135">
        <v>44340.0</v>
      </c>
      <c r="B719" s="44">
        <f t="shared" si="1"/>
        <v>0.0004</v>
      </c>
      <c r="C719" s="136">
        <v>0.04</v>
      </c>
    </row>
    <row r="720">
      <c r="A720" s="135">
        <v>44341.0</v>
      </c>
      <c r="B720" s="44">
        <f t="shared" si="1"/>
        <v>0.0004</v>
      </c>
      <c r="C720" s="136">
        <v>0.04</v>
      </c>
    </row>
    <row r="721">
      <c r="A721" s="135">
        <v>44342.0</v>
      </c>
      <c r="B721" s="44">
        <f t="shared" si="1"/>
        <v>0.0004</v>
      </c>
      <c r="C721" s="136">
        <v>0.04</v>
      </c>
    </row>
    <row r="722">
      <c r="A722" s="135">
        <v>44343.0</v>
      </c>
      <c r="B722" s="44">
        <f t="shared" si="1"/>
        <v>0.0004</v>
      </c>
      <c r="C722" s="136">
        <v>0.04</v>
      </c>
    </row>
    <row r="723">
      <c r="A723" s="135">
        <v>44344.0</v>
      </c>
      <c r="B723" s="44">
        <f t="shared" si="1"/>
        <v>0.0005</v>
      </c>
      <c r="C723" s="136">
        <v>0.05</v>
      </c>
    </row>
    <row r="724">
      <c r="A724" s="135">
        <v>44347.0</v>
      </c>
      <c r="B724" s="44" t="str">
        <f t="shared" si="1"/>
        <v>#N/A</v>
      </c>
      <c r="C724" s="136" t="e">
        <v>#N/A</v>
      </c>
    </row>
    <row r="725">
      <c r="A725" s="135">
        <v>44348.0</v>
      </c>
      <c r="B725" s="44">
        <f t="shared" si="1"/>
        <v>0.0004</v>
      </c>
      <c r="C725" s="136">
        <v>0.04</v>
      </c>
    </row>
    <row r="726">
      <c r="A726" s="135">
        <v>44349.0</v>
      </c>
      <c r="B726" s="44">
        <f t="shared" si="1"/>
        <v>0.0005</v>
      </c>
      <c r="C726" s="136">
        <v>0.05</v>
      </c>
    </row>
    <row r="727">
      <c r="A727" s="135">
        <v>44350.0</v>
      </c>
      <c r="B727" s="44">
        <f t="shared" si="1"/>
        <v>0.0004</v>
      </c>
      <c r="C727" s="136">
        <v>0.04</v>
      </c>
    </row>
    <row r="728">
      <c r="A728" s="135">
        <v>44351.0</v>
      </c>
      <c r="B728" s="44">
        <f t="shared" si="1"/>
        <v>0.0005</v>
      </c>
      <c r="C728" s="136">
        <v>0.05</v>
      </c>
    </row>
    <row r="729">
      <c r="A729" s="135">
        <v>44354.0</v>
      </c>
      <c r="B729" s="44">
        <f t="shared" si="1"/>
        <v>0.0005</v>
      </c>
      <c r="C729" s="136">
        <v>0.05</v>
      </c>
    </row>
    <row r="730">
      <c r="A730" s="135">
        <v>44355.0</v>
      </c>
      <c r="B730" s="44">
        <f t="shared" si="1"/>
        <v>0.0005</v>
      </c>
      <c r="C730" s="136">
        <v>0.05</v>
      </c>
    </row>
    <row r="731">
      <c r="A731" s="135">
        <v>44356.0</v>
      </c>
      <c r="B731" s="44">
        <f t="shared" si="1"/>
        <v>0.0005</v>
      </c>
      <c r="C731" s="136">
        <v>0.05</v>
      </c>
    </row>
    <row r="732">
      <c r="A732" s="135">
        <v>44357.0</v>
      </c>
      <c r="B732" s="44">
        <f t="shared" si="1"/>
        <v>0.0005</v>
      </c>
      <c r="C732" s="136">
        <v>0.05</v>
      </c>
    </row>
    <row r="733">
      <c r="A733" s="135">
        <v>44358.0</v>
      </c>
      <c r="B733" s="44">
        <f t="shared" si="1"/>
        <v>0.0005</v>
      </c>
      <c r="C733" s="136">
        <v>0.05</v>
      </c>
    </row>
    <row r="734">
      <c r="A734" s="135">
        <v>44361.0</v>
      </c>
      <c r="B734" s="44">
        <f t="shared" si="1"/>
        <v>0.0005</v>
      </c>
      <c r="C734" s="136">
        <v>0.05</v>
      </c>
    </row>
    <row r="735">
      <c r="A735" s="135">
        <v>44362.0</v>
      </c>
      <c r="B735" s="44">
        <f t="shared" si="1"/>
        <v>0.0008</v>
      </c>
      <c r="C735" s="136">
        <v>0.08</v>
      </c>
    </row>
    <row r="736">
      <c r="A736" s="135">
        <v>44363.0</v>
      </c>
      <c r="B736" s="44">
        <f t="shared" si="1"/>
        <v>0.0008</v>
      </c>
      <c r="C736" s="136">
        <v>0.08</v>
      </c>
    </row>
    <row r="737">
      <c r="A737" s="135">
        <v>44364.0</v>
      </c>
      <c r="B737" s="44">
        <f t="shared" si="1"/>
        <v>0.0008</v>
      </c>
      <c r="C737" s="136">
        <v>0.08</v>
      </c>
    </row>
    <row r="738">
      <c r="A738" s="135">
        <v>44365.0</v>
      </c>
      <c r="B738" s="44">
        <f t="shared" si="1"/>
        <v>0.0009</v>
      </c>
      <c r="C738" s="136">
        <v>0.09</v>
      </c>
    </row>
    <row r="739">
      <c r="A739" s="135">
        <v>44368.0</v>
      </c>
      <c r="B739" s="44">
        <f t="shared" si="1"/>
        <v>0.0009</v>
      </c>
      <c r="C739" s="136">
        <v>0.09</v>
      </c>
    </row>
    <row r="740">
      <c r="A740" s="135">
        <v>44369.0</v>
      </c>
      <c r="B740" s="44">
        <f t="shared" si="1"/>
        <v>0.0009</v>
      </c>
      <c r="C740" s="136">
        <v>0.09</v>
      </c>
    </row>
    <row r="741">
      <c r="A741" s="135">
        <v>44370.0</v>
      </c>
      <c r="B741" s="44">
        <f t="shared" si="1"/>
        <v>0.0008</v>
      </c>
      <c r="C741" s="136">
        <v>0.08</v>
      </c>
    </row>
    <row r="742">
      <c r="A742" s="135">
        <v>44371.0</v>
      </c>
      <c r="B742" s="44">
        <f t="shared" si="1"/>
        <v>0.0008</v>
      </c>
      <c r="C742" s="136">
        <v>0.08</v>
      </c>
    </row>
    <row r="743">
      <c r="A743" s="135">
        <v>44372.0</v>
      </c>
      <c r="B743" s="44">
        <f t="shared" si="1"/>
        <v>0.0009</v>
      </c>
      <c r="C743" s="136">
        <v>0.09</v>
      </c>
    </row>
    <row r="744">
      <c r="A744" s="135">
        <v>44375.0</v>
      </c>
      <c r="B744" s="44">
        <f t="shared" si="1"/>
        <v>0.0008</v>
      </c>
      <c r="C744" s="136">
        <v>0.08</v>
      </c>
    </row>
    <row r="745">
      <c r="A745" s="135">
        <v>44376.0</v>
      </c>
      <c r="B745" s="44">
        <f t="shared" si="1"/>
        <v>0.0008</v>
      </c>
      <c r="C745" s="136">
        <v>0.08</v>
      </c>
    </row>
    <row r="746">
      <c r="A746" s="135">
        <v>44377.0</v>
      </c>
      <c r="B746" s="44">
        <f t="shared" si="1"/>
        <v>0.0007</v>
      </c>
      <c r="C746" s="136">
        <v>0.07</v>
      </c>
    </row>
    <row r="747">
      <c r="A747" s="135">
        <v>44378.0</v>
      </c>
      <c r="B747" s="44">
        <f t="shared" si="1"/>
        <v>0.0009</v>
      </c>
      <c r="C747" s="136">
        <v>0.09</v>
      </c>
    </row>
    <row r="748">
      <c r="A748" s="135">
        <v>44379.0</v>
      </c>
      <c r="B748" s="44">
        <f t="shared" si="1"/>
        <v>0.0008</v>
      </c>
      <c r="C748" s="136">
        <v>0.08</v>
      </c>
    </row>
    <row r="749">
      <c r="A749" s="135">
        <v>44382.0</v>
      </c>
      <c r="B749" s="44" t="str">
        <f t="shared" si="1"/>
        <v>#N/A</v>
      </c>
      <c r="C749" s="136" t="e">
        <v>#N/A</v>
      </c>
    </row>
    <row r="750">
      <c r="A750" s="135">
        <v>44383.0</v>
      </c>
      <c r="B750" s="44">
        <f t="shared" si="1"/>
        <v>0.0007</v>
      </c>
      <c r="C750" s="136">
        <v>0.07</v>
      </c>
    </row>
    <row r="751">
      <c r="A751" s="135">
        <v>44384.0</v>
      </c>
      <c r="B751" s="44">
        <f t="shared" si="1"/>
        <v>0.0008</v>
      </c>
      <c r="C751" s="136">
        <v>0.08</v>
      </c>
    </row>
    <row r="752">
      <c r="A752" s="135">
        <v>44385.0</v>
      </c>
      <c r="B752" s="44">
        <f t="shared" si="1"/>
        <v>0.0007</v>
      </c>
      <c r="C752" s="136">
        <v>0.07</v>
      </c>
    </row>
    <row r="753">
      <c r="A753" s="135">
        <v>44386.0</v>
      </c>
      <c r="B753" s="44">
        <f t="shared" si="1"/>
        <v>0.0008</v>
      </c>
      <c r="C753" s="136">
        <v>0.08</v>
      </c>
    </row>
    <row r="754">
      <c r="A754" s="135">
        <v>44389.0</v>
      </c>
      <c r="B754" s="44">
        <f t="shared" si="1"/>
        <v>0.0008</v>
      </c>
      <c r="C754" s="136">
        <v>0.08</v>
      </c>
    </row>
    <row r="755">
      <c r="A755" s="135">
        <v>44390.0</v>
      </c>
      <c r="B755" s="44">
        <f t="shared" si="1"/>
        <v>0.0008</v>
      </c>
      <c r="C755" s="136">
        <v>0.08</v>
      </c>
    </row>
    <row r="756">
      <c r="A756" s="135">
        <v>44391.0</v>
      </c>
      <c r="B756" s="44">
        <f t="shared" si="1"/>
        <v>0.0008</v>
      </c>
      <c r="C756" s="136">
        <v>0.08</v>
      </c>
    </row>
    <row r="757">
      <c r="A757" s="135">
        <v>44392.0</v>
      </c>
      <c r="B757" s="44">
        <f t="shared" si="1"/>
        <v>0.0007</v>
      </c>
      <c r="C757" s="136">
        <v>0.07</v>
      </c>
    </row>
    <row r="758">
      <c r="A758" s="135">
        <v>44393.0</v>
      </c>
      <c r="B758" s="44">
        <f t="shared" si="1"/>
        <v>0.0008</v>
      </c>
      <c r="C758" s="136">
        <v>0.08</v>
      </c>
    </row>
    <row r="759">
      <c r="A759" s="135">
        <v>44396.0</v>
      </c>
      <c r="B759" s="44">
        <f t="shared" si="1"/>
        <v>0.0007</v>
      </c>
      <c r="C759" s="136">
        <v>0.07</v>
      </c>
    </row>
    <row r="760">
      <c r="A760" s="135">
        <v>44397.0</v>
      </c>
      <c r="B760" s="44">
        <f t="shared" si="1"/>
        <v>0.0008</v>
      </c>
      <c r="C760" s="136">
        <v>0.08</v>
      </c>
    </row>
    <row r="761">
      <c r="A761" s="135">
        <v>44398.0</v>
      </c>
      <c r="B761" s="44">
        <f t="shared" si="1"/>
        <v>0.0007</v>
      </c>
      <c r="C761" s="136">
        <v>0.07</v>
      </c>
    </row>
    <row r="762">
      <c r="A762" s="135">
        <v>44399.0</v>
      </c>
      <c r="B762" s="44">
        <f t="shared" si="1"/>
        <v>0.0007</v>
      </c>
      <c r="C762" s="136">
        <v>0.07</v>
      </c>
    </row>
    <row r="763">
      <c r="A763" s="135">
        <v>44400.0</v>
      </c>
      <c r="B763" s="44">
        <f t="shared" si="1"/>
        <v>0.0007</v>
      </c>
      <c r="C763" s="136">
        <v>0.07</v>
      </c>
    </row>
    <row r="764">
      <c r="A764" s="135">
        <v>44403.0</v>
      </c>
      <c r="B764" s="44">
        <f t="shared" si="1"/>
        <v>0.0008</v>
      </c>
      <c r="C764" s="136">
        <v>0.08</v>
      </c>
    </row>
    <row r="765">
      <c r="A765" s="135">
        <v>44404.0</v>
      </c>
      <c r="B765" s="44">
        <f t="shared" si="1"/>
        <v>0.0007</v>
      </c>
      <c r="C765" s="136">
        <v>0.07</v>
      </c>
    </row>
    <row r="766">
      <c r="A766" s="135">
        <v>44405.0</v>
      </c>
      <c r="B766" s="44">
        <f t="shared" si="1"/>
        <v>0.0007</v>
      </c>
      <c r="C766" s="136">
        <v>0.07</v>
      </c>
    </row>
    <row r="767">
      <c r="A767" s="135">
        <v>44406.0</v>
      </c>
      <c r="B767" s="44">
        <f t="shared" si="1"/>
        <v>0.0008</v>
      </c>
      <c r="C767" s="136">
        <v>0.08</v>
      </c>
    </row>
    <row r="768">
      <c r="A768" s="135">
        <v>44407.0</v>
      </c>
      <c r="B768" s="44">
        <f t="shared" si="1"/>
        <v>0.0007</v>
      </c>
      <c r="C768" s="136">
        <v>0.07</v>
      </c>
    </row>
    <row r="769">
      <c r="A769" s="135">
        <v>44410.0</v>
      </c>
      <c r="B769" s="44">
        <f t="shared" si="1"/>
        <v>0.0007</v>
      </c>
      <c r="C769" s="136">
        <v>0.07</v>
      </c>
    </row>
    <row r="770">
      <c r="A770" s="135">
        <v>44411.0</v>
      </c>
      <c r="B770" s="44">
        <f t="shared" si="1"/>
        <v>0.0007</v>
      </c>
      <c r="C770" s="136">
        <v>0.07</v>
      </c>
    </row>
    <row r="771">
      <c r="A771" s="135">
        <v>44412.0</v>
      </c>
      <c r="B771" s="44">
        <f t="shared" si="1"/>
        <v>0.0007</v>
      </c>
      <c r="C771" s="136">
        <v>0.07</v>
      </c>
    </row>
    <row r="772">
      <c r="A772" s="135">
        <v>44413.0</v>
      </c>
      <c r="B772" s="44">
        <f t="shared" si="1"/>
        <v>0.0008</v>
      </c>
      <c r="C772" s="136">
        <v>0.08</v>
      </c>
    </row>
    <row r="773">
      <c r="A773" s="135">
        <v>44414.0</v>
      </c>
      <c r="B773" s="44">
        <f t="shared" si="1"/>
        <v>0.0009</v>
      </c>
      <c r="C773" s="136">
        <v>0.09</v>
      </c>
    </row>
    <row r="774">
      <c r="A774" s="135">
        <v>44417.0</v>
      </c>
      <c r="B774" s="44">
        <f t="shared" si="1"/>
        <v>0.0008</v>
      </c>
      <c r="C774" s="136">
        <v>0.08</v>
      </c>
    </row>
    <row r="775">
      <c r="A775" s="135">
        <v>44418.0</v>
      </c>
      <c r="B775" s="44">
        <f t="shared" si="1"/>
        <v>0.0008</v>
      </c>
      <c r="C775" s="136">
        <v>0.08</v>
      </c>
    </row>
    <row r="776">
      <c r="A776" s="135">
        <v>44419.0</v>
      </c>
      <c r="B776" s="44">
        <f t="shared" si="1"/>
        <v>0.0008</v>
      </c>
      <c r="C776" s="136">
        <v>0.08</v>
      </c>
    </row>
    <row r="777">
      <c r="A777" s="135">
        <v>44420.0</v>
      </c>
      <c r="B777" s="44">
        <f t="shared" si="1"/>
        <v>0.0009</v>
      </c>
      <c r="C777" s="136">
        <v>0.09</v>
      </c>
    </row>
    <row r="778">
      <c r="A778" s="135">
        <v>44421.0</v>
      </c>
      <c r="B778" s="44">
        <f t="shared" si="1"/>
        <v>0.0008</v>
      </c>
      <c r="C778" s="136">
        <v>0.08</v>
      </c>
    </row>
    <row r="779">
      <c r="A779" s="135">
        <v>44424.0</v>
      </c>
      <c r="B779" s="44">
        <f t="shared" si="1"/>
        <v>0.0008</v>
      </c>
      <c r="C779" s="136">
        <v>0.08</v>
      </c>
    </row>
    <row r="780">
      <c r="A780" s="135">
        <v>44425.0</v>
      </c>
      <c r="B780" s="44">
        <f t="shared" si="1"/>
        <v>0.0007</v>
      </c>
      <c r="C780" s="136">
        <v>0.07</v>
      </c>
    </row>
    <row r="781">
      <c r="A781" s="135">
        <v>44426.0</v>
      </c>
      <c r="B781" s="44">
        <f t="shared" si="1"/>
        <v>0.0007</v>
      </c>
      <c r="C781" s="136">
        <v>0.07</v>
      </c>
    </row>
    <row r="782">
      <c r="A782" s="135">
        <v>44427.0</v>
      </c>
      <c r="B782" s="44">
        <f t="shared" si="1"/>
        <v>0.0006</v>
      </c>
      <c r="C782" s="136">
        <v>0.06</v>
      </c>
    </row>
    <row r="783">
      <c r="A783" s="135">
        <v>44428.0</v>
      </c>
      <c r="B783" s="44">
        <f t="shared" si="1"/>
        <v>0.0006</v>
      </c>
      <c r="C783" s="136">
        <v>0.06</v>
      </c>
    </row>
    <row r="784">
      <c r="A784" s="135">
        <v>44431.0</v>
      </c>
      <c r="B784" s="44">
        <f t="shared" si="1"/>
        <v>0.0007</v>
      </c>
      <c r="C784" s="136">
        <v>0.07</v>
      </c>
    </row>
    <row r="785">
      <c r="A785" s="135">
        <v>44432.0</v>
      </c>
      <c r="B785" s="44">
        <f t="shared" si="1"/>
        <v>0.0006</v>
      </c>
      <c r="C785" s="136">
        <v>0.06</v>
      </c>
    </row>
    <row r="786">
      <c r="A786" s="135">
        <v>44433.0</v>
      </c>
      <c r="B786" s="44">
        <f t="shared" si="1"/>
        <v>0.0007</v>
      </c>
      <c r="C786" s="136">
        <v>0.07</v>
      </c>
    </row>
    <row r="787">
      <c r="A787" s="135">
        <v>44434.0</v>
      </c>
      <c r="B787" s="44">
        <f t="shared" si="1"/>
        <v>0.0007</v>
      </c>
      <c r="C787" s="136">
        <v>0.07</v>
      </c>
    </row>
    <row r="788">
      <c r="A788" s="135">
        <v>44435.0</v>
      </c>
      <c r="B788" s="44">
        <f t="shared" si="1"/>
        <v>0.0007</v>
      </c>
      <c r="C788" s="136">
        <v>0.07</v>
      </c>
    </row>
    <row r="789">
      <c r="A789" s="135">
        <v>44438.0</v>
      </c>
      <c r="B789" s="44">
        <f t="shared" si="1"/>
        <v>0.0008</v>
      </c>
      <c r="C789" s="136">
        <v>0.08</v>
      </c>
    </row>
    <row r="790">
      <c r="A790" s="135">
        <v>44439.0</v>
      </c>
      <c r="B790" s="44">
        <f t="shared" si="1"/>
        <v>0.0007</v>
      </c>
      <c r="C790" s="136">
        <v>0.07</v>
      </c>
    </row>
    <row r="791">
      <c r="A791" s="135">
        <v>44440.0</v>
      </c>
      <c r="B791" s="44">
        <f t="shared" si="1"/>
        <v>0.0007</v>
      </c>
      <c r="C791" s="136">
        <v>0.07</v>
      </c>
    </row>
    <row r="792">
      <c r="A792" s="135">
        <v>44441.0</v>
      </c>
      <c r="B792" s="44">
        <f t="shared" si="1"/>
        <v>0.0007</v>
      </c>
      <c r="C792" s="136">
        <v>0.07</v>
      </c>
    </row>
    <row r="793">
      <c r="A793" s="135">
        <v>44442.0</v>
      </c>
      <c r="B793" s="44">
        <f t="shared" si="1"/>
        <v>0.0008</v>
      </c>
      <c r="C793" s="136">
        <v>0.08</v>
      </c>
    </row>
    <row r="794">
      <c r="A794" s="135">
        <v>44445.0</v>
      </c>
      <c r="B794" s="44" t="str">
        <f t="shared" si="1"/>
        <v>#N/A</v>
      </c>
      <c r="C794" s="136" t="e">
        <v>#N/A</v>
      </c>
    </row>
    <row r="795">
      <c r="A795" s="135">
        <v>44446.0</v>
      </c>
      <c r="B795" s="44">
        <f t="shared" si="1"/>
        <v>0.0008</v>
      </c>
      <c r="C795" s="136">
        <v>0.08</v>
      </c>
    </row>
    <row r="796">
      <c r="A796" s="135">
        <v>44447.0</v>
      </c>
      <c r="B796" s="44">
        <f t="shared" si="1"/>
        <v>0.0008</v>
      </c>
      <c r="C796" s="136">
        <v>0.08</v>
      </c>
    </row>
    <row r="797">
      <c r="A797" s="135">
        <v>44448.0</v>
      </c>
      <c r="B797" s="44">
        <f t="shared" si="1"/>
        <v>0.0007</v>
      </c>
      <c r="C797" s="136">
        <v>0.07</v>
      </c>
    </row>
    <row r="798">
      <c r="A798" s="135">
        <v>44449.0</v>
      </c>
      <c r="B798" s="44">
        <f t="shared" si="1"/>
        <v>0.0008</v>
      </c>
      <c r="C798" s="136">
        <v>0.08</v>
      </c>
    </row>
    <row r="799">
      <c r="A799" s="135">
        <v>44452.0</v>
      </c>
      <c r="B799" s="44">
        <f t="shared" si="1"/>
        <v>0.0007</v>
      </c>
      <c r="C799" s="136">
        <v>0.07</v>
      </c>
    </row>
    <row r="800">
      <c r="A800" s="135">
        <v>44453.0</v>
      </c>
      <c r="B800" s="44">
        <f t="shared" si="1"/>
        <v>0.0007</v>
      </c>
      <c r="C800" s="136">
        <v>0.07</v>
      </c>
    </row>
    <row r="801">
      <c r="A801" s="135">
        <v>44454.0</v>
      </c>
      <c r="B801" s="44">
        <f t="shared" si="1"/>
        <v>0.0007</v>
      </c>
      <c r="C801" s="136">
        <v>0.07</v>
      </c>
    </row>
    <row r="802">
      <c r="A802" s="135">
        <v>44455.0</v>
      </c>
      <c r="B802" s="44">
        <f t="shared" si="1"/>
        <v>0.0007</v>
      </c>
      <c r="C802" s="136">
        <v>0.07</v>
      </c>
    </row>
    <row r="803">
      <c r="A803" s="135">
        <v>44456.0</v>
      </c>
      <c r="B803" s="44">
        <f t="shared" si="1"/>
        <v>0.0007</v>
      </c>
      <c r="C803" s="136">
        <v>0.07</v>
      </c>
    </row>
    <row r="804">
      <c r="A804" s="135">
        <v>44459.0</v>
      </c>
      <c r="B804" s="44">
        <f t="shared" si="1"/>
        <v>0.0007</v>
      </c>
      <c r="C804" s="136">
        <v>0.07</v>
      </c>
    </row>
    <row r="805">
      <c r="A805" s="135">
        <v>44460.0</v>
      </c>
      <c r="B805" s="44">
        <f t="shared" si="1"/>
        <v>0.0007</v>
      </c>
      <c r="C805" s="136">
        <v>0.07</v>
      </c>
    </row>
    <row r="806">
      <c r="A806" s="135">
        <v>44461.0</v>
      </c>
      <c r="B806" s="44">
        <f t="shared" si="1"/>
        <v>0.0008</v>
      </c>
      <c r="C806" s="136">
        <v>0.08</v>
      </c>
    </row>
    <row r="807">
      <c r="A807" s="135">
        <v>44462.0</v>
      </c>
      <c r="B807" s="44">
        <f t="shared" si="1"/>
        <v>0.0008</v>
      </c>
      <c r="C807" s="136">
        <v>0.08</v>
      </c>
    </row>
    <row r="808">
      <c r="A808" s="135">
        <v>44463.0</v>
      </c>
      <c r="B808" s="44">
        <f t="shared" si="1"/>
        <v>0.0008</v>
      </c>
      <c r="C808" s="136">
        <v>0.08</v>
      </c>
    </row>
    <row r="809">
      <c r="A809" s="135">
        <v>44466.0</v>
      </c>
      <c r="B809" s="44">
        <f t="shared" si="1"/>
        <v>0.0009</v>
      </c>
      <c r="C809" s="136">
        <v>0.09</v>
      </c>
    </row>
    <row r="810">
      <c r="A810" s="135">
        <v>44467.0</v>
      </c>
      <c r="B810" s="44">
        <f t="shared" si="1"/>
        <v>0.0009</v>
      </c>
      <c r="C810" s="136">
        <v>0.09</v>
      </c>
    </row>
    <row r="811">
      <c r="A811" s="135">
        <v>44468.0</v>
      </c>
      <c r="B811" s="44">
        <f t="shared" si="1"/>
        <v>0.0009</v>
      </c>
      <c r="C811" s="136">
        <v>0.09</v>
      </c>
    </row>
    <row r="812">
      <c r="A812" s="135">
        <v>44469.0</v>
      </c>
      <c r="B812" s="44">
        <f t="shared" si="1"/>
        <v>0.0009</v>
      </c>
      <c r="C812" s="136">
        <v>0.09</v>
      </c>
    </row>
    <row r="813">
      <c r="A813" s="135">
        <v>44470.0</v>
      </c>
      <c r="B813" s="44">
        <f t="shared" si="1"/>
        <v>0.0009</v>
      </c>
      <c r="C813" s="136">
        <v>0.09</v>
      </c>
    </row>
    <row r="814">
      <c r="A814" s="135">
        <v>44473.0</v>
      </c>
      <c r="B814" s="44">
        <f t="shared" si="1"/>
        <v>0.0009</v>
      </c>
      <c r="C814" s="136">
        <v>0.09</v>
      </c>
    </row>
    <row r="815">
      <c r="A815" s="135">
        <v>44474.0</v>
      </c>
      <c r="B815" s="44">
        <f t="shared" si="1"/>
        <v>0.0009</v>
      </c>
      <c r="C815" s="136">
        <v>0.09</v>
      </c>
    </row>
    <row r="816">
      <c r="A816" s="135">
        <v>44475.0</v>
      </c>
      <c r="B816" s="44">
        <f t="shared" si="1"/>
        <v>0.001</v>
      </c>
      <c r="C816" s="136">
        <v>0.1</v>
      </c>
    </row>
    <row r="817">
      <c r="A817" s="135">
        <v>44476.0</v>
      </c>
      <c r="B817" s="44">
        <f t="shared" si="1"/>
        <v>0.001</v>
      </c>
      <c r="C817" s="136">
        <v>0.1</v>
      </c>
    </row>
    <row r="818">
      <c r="A818" s="135">
        <v>44477.0</v>
      </c>
      <c r="B818" s="44">
        <f t="shared" si="1"/>
        <v>0.0009</v>
      </c>
      <c r="C818" s="136">
        <v>0.09</v>
      </c>
    </row>
    <row r="819">
      <c r="A819" s="135">
        <v>44480.0</v>
      </c>
      <c r="B819" s="44" t="str">
        <f t="shared" si="1"/>
        <v>#N/A</v>
      </c>
      <c r="C819" s="136" t="e">
        <v>#N/A</v>
      </c>
    </row>
    <row r="820">
      <c r="A820" s="135">
        <v>44481.0</v>
      </c>
      <c r="B820" s="44">
        <f t="shared" si="1"/>
        <v>0.001</v>
      </c>
      <c r="C820" s="136">
        <v>0.1</v>
      </c>
    </row>
    <row r="821">
      <c r="A821" s="135">
        <v>44482.0</v>
      </c>
      <c r="B821" s="44">
        <f t="shared" si="1"/>
        <v>0.0011</v>
      </c>
      <c r="C821" s="136">
        <v>0.11</v>
      </c>
    </row>
    <row r="822">
      <c r="A822" s="135">
        <v>44483.0</v>
      </c>
      <c r="B822" s="44">
        <f t="shared" si="1"/>
        <v>0.001</v>
      </c>
      <c r="C822" s="136">
        <v>0.1</v>
      </c>
    </row>
    <row r="823">
      <c r="A823" s="135">
        <v>44484.0</v>
      </c>
      <c r="B823" s="44">
        <f t="shared" si="1"/>
        <v>0.0012</v>
      </c>
      <c r="C823" s="136">
        <v>0.12</v>
      </c>
    </row>
    <row r="824">
      <c r="A824" s="135">
        <v>44487.0</v>
      </c>
      <c r="B824" s="44">
        <f t="shared" si="1"/>
        <v>0.0011</v>
      </c>
      <c r="C824" s="136">
        <v>0.11</v>
      </c>
    </row>
    <row r="825">
      <c r="A825" s="135">
        <v>44488.0</v>
      </c>
      <c r="B825" s="44">
        <f t="shared" si="1"/>
        <v>0.0011</v>
      </c>
      <c r="C825" s="136">
        <v>0.11</v>
      </c>
    </row>
    <row r="826">
      <c r="A826" s="135">
        <v>44489.0</v>
      </c>
      <c r="B826" s="44">
        <f t="shared" si="1"/>
        <v>0.001</v>
      </c>
      <c r="C826" s="136">
        <v>0.1</v>
      </c>
    </row>
    <row r="827">
      <c r="A827" s="135">
        <v>44490.0</v>
      </c>
      <c r="B827" s="44">
        <f t="shared" si="1"/>
        <v>0.0012</v>
      </c>
      <c r="C827" s="136">
        <v>0.12</v>
      </c>
    </row>
    <row r="828">
      <c r="A828" s="135">
        <v>44491.0</v>
      </c>
      <c r="B828" s="44">
        <f t="shared" si="1"/>
        <v>0.0013</v>
      </c>
      <c r="C828" s="136">
        <v>0.13</v>
      </c>
    </row>
    <row r="829">
      <c r="A829" s="135">
        <v>44494.0</v>
      </c>
      <c r="B829" s="44">
        <f t="shared" si="1"/>
        <v>0.0014</v>
      </c>
      <c r="C829" s="136">
        <v>0.14</v>
      </c>
    </row>
    <row r="830">
      <c r="A830" s="135">
        <v>44495.0</v>
      </c>
      <c r="B830" s="44">
        <f t="shared" si="1"/>
        <v>0.0014</v>
      </c>
      <c r="C830" s="136">
        <v>0.14</v>
      </c>
    </row>
    <row r="831">
      <c r="A831" s="135">
        <v>44496.0</v>
      </c>
      <c r="B831" s="44">
        <f t="shared" si="1"/>
        <v>0.0012</v>
      </c>
      <c r="C831" s="136">
        <v>0.12</v>
      </c>
    </row>
    <row r="832">
      <c r="A832" s="135">
        <v>44497.0</v>
      </c>
      <c r="B832" s="44">
        <f t="shared" si="1"/>
        <v>0.0015</v>
      </c>
      <c r="C832" s="136">
        <v>0.15</v>
      </c>
    </row>
    <row r="833">
      <c r="A833" s="135">
        <v>44498.0</v>
      </c>
      <c r="B833" s="44">
        <f t="shared" si="1"/>
        <v>0.0015</v>
      </c>
      <c r="C833" s="136">
        <v>0.15</v>
      </c>
    </row>
    <row r="834">
      <c r="A834" s="135">
        <v>44501.0</v>
      </c>
      <c r="B834" s="44">
        <f t="shared" si="1"/>
        <v>0.0015</v>
      </c>
      <c r="C834" s="136">
        <v>0.15</v>
      </c>
    </row>
    <row r="835">
      <c r="A835" s="135">
        <v>44502.0</v>
      </c>
      <c r="B835" s="44">
        <f t="shared" si="1"/>
        <v>0.0015</v>
      </c>
      <c r="C835" s="136">
        <v>0.15</v>
      </c>
    </row>
    <row r="836">
      <c r="A836" s="135">
        <v>44503.0</v>
      </c>
      <c r="B836" s="44">
        <f t="shared" si="1"/>
        <v>0.0017</v>
      </c>
      <c r="C836" s="136">
        <v>0.17</v>
      </c>
    </row>
    <row r="837">
      <c r="A837" s="135">
        <v>44504.0</v>
      </c>
      <c r="B837" s="44">
        <f t="shared" si="1"/>
        <v>0.0014</v>
      </c>
      <c r="C837" s="136">
        <v>0.14</v>
      </c>
    </row>
    <row r="838">
      <c r="A838" s="135">
        <v>44505.0</v>
      </c>
      <c r="B838" s="44">
        <f t="shared" si="1"/>
        <v>0.0014</v>
      </c>
      <c r="C838" s="136">
        <v>0.14</v>
      </c>
    </row>
    <row r="839">
      <c r="A839" s="135">
        <v>44508.0</v>
      </c>
      <c r="B839" s="44">
        <f t="shared" si="1"/>
        <v>0.0016</v>
      </c>
      <c r="C839" s="136">
        <v>0.16</v>
      </c>
    </row>
    <row r="840">
      <c r="A840" s="135">
        <v>44509.0</v>
      </c>
      <c r="B840" s="44">
        <f t="shared" si="1"/>
        <v>0.0014</v>
      </c>
      <c r="C840" s="136">
        <v>0.14</v>
      </c>
    </row>
    <row r="841">
      <c r="A841" s="135">
        <v>44510.0</v>
      </c>
      <c r="B841" s="44">
        <f t="shared" si="1"/>
        <v>0.0017</v>
      </c>
      <c r="C841" s="136">
        <v>0.17</v>
      </c>
    </row>
    <row r="842">
      <c r="A842" s="135">
        <v>44511.0</v>
      </c>
      <c r="B842" s="44" t="str">
        <f t="shared" si="1"/>
        <v>#N/A</v>
      </c>
      <c r="C842" s="136" t="e">
        <v>#N/A</v>
      </c>
    </row>
    <row r="843">
      <c r="A843" s="135">
        <v>44512.0</v>
      </c>
      <c r="B843" s="44">
        <f t="shared" si="1"/>
        <v>0.0017</v>
      </c>
      <c r="C843" s="136">
        <v>0.17</v>
      </c>
    </row>
    <row r="844">
      <c r="A844" s="135">
        <v>44515.0</v>
      </c>
      <c r="B844" s="44">
        <f t="shared" si="1"/>
        <v>0.0018</v>
      </c>
      <c r="C844" s="136">
        <v>0.18</v>
      </c>
    </row>
    <row r="845">
      <c r="A845" s="135">
        <v>44516.0</v>
      </c>
      <c r="B845" s="44">
        <f t="shared" si="1"/>
        <v>0.0017</v>
      </c>
      <c r="C845" s="136">
        <v>0.17</v>
      </c>
    </row>
    <row r="846">
      <c r="A846" s="135">
        <v>44517.0</v>
      </c>
      <c r="B846" s="44">
        <f t="shared" si="1"/>
        <v>0.0018</v>
      </c>
      <c r="C846" s="136">
        <v>0.18</v>
      </c>
    </row>
    <row r="847">
      <c r="A847" s="135">
        <v>44518.0</v>
      </c>
      <c r="B847" s="44">
        <f t="shared" si="1"/>
        <v>0.0018</v>
      </c>
      <c r="C847" s="136">
        <v>0.18</v>
      </c>
    </row>
    <row r="848">
      <c r="A848" s="135">
        <v>44519.0</v>
      </c>
      <c r="B848" s="44">
        <f t="shared" si="1"/>
        <v>0.0018</v>
      </c>
      <c r="C848" s="136">
        <v>0.18</v>
      </c>
    </row>
    <row r="849">
      <c r="A849" s="135">
        <v>44522.0</v>
      </c>
      <c r="B849" s="44">
        <f t="shared" si="1"/>
        <v>0.002</v>
      </c>
      <c r="C849" s="136">
        <v>0.2</v>
      </c>
    </row>
    <row r="850">
      <c r="A850" s="135">
        <v>44523.0</v>
      </c>
      <c r="B850" s="44">
        <f t="shared" si="1"/>
        <v>0.0021</v>
      </c>
      <c r="C850" s="136">
        <v>0.21</v>
      </c>
    </row>
    <row r="851">
      <c r="A851" s="135">
        <v>44524.0</v>
      </c>
      <c r="B851" s="44">
        <f t="shared" si="1"/>
        <v>0.0024</v>
      </c>
      <c r="C851" s="136">
        <v>0.24</v>
      </c>
    </row>
    <row r="852">
      <c r="A852" s="135">
        <v>44525.0</v>
      </c>
      <c r="B852" s="44" t="str">
        <f t="shared" si="1"/>
        <v>#N/A</v>
      </c>
      <c r="C852" s="136" t="e">
        <v>#N/A</v>
      </c>
    </row>
    <row r="853">
      <c r="A853" s="135">
        <v>44526.0</v>
      </c>
      <c r="B853" s="44">
        <f t="shared" si="1"/>
        <v>0.002</v>
      </c>
      <c r="C853" s="136">
        <v>0.2</v>
      </c>
    </row>
    <row r="854">
      <c r="A854" s="135">
        <v>44529.0</v>
      </c>
      <c r="B854" s="44">
        <f t="shared" si="1"/>
        <v>0.0021</v>
      </c>
      <c r="C854" s="136">
        <v>0.21</v>
      </c>
    </row>
    <row r="855">
      <c r="A855" s="135">
        <v>44530.0</v>
      </c>
      <c r="B855" s="44">
        <f t="shared" si="1"/>
        <v>0.0024</v>
      </c>
      <c r="C855" s="136">
        <v>0.24</v>
      </c>
    </row>
    <row r="856">
      <c r="A856" s="135">
        <v>44531.0</v>
      </c>
      <c r="B856" s="44">
        <f t="shared" si="1"/>
        <v>0.0025</v>
      </c>
      <c r="C856" s="136">
        <v>0.25</v>
      </c>
    </row>
    <row r="857">
      <c r="A857" s="135">
        <v>44532.0</v>
      </c>
      <c r="B857" s="44">
        <f t="shared" si="1"/>
        <v>0.0027</v>
      </c>
      <c r="C857" s="136">
        <v>0.27</v>
      </c>
    </row>
    <row r="858">
      <c r="A858" s="135">
        <v>44533.0</v>
      </c>
      <c r="B858" s="44">
        <f t="shared" si="1"/>
        <v>0.0026</v>
      </c>
      <c r="C858" s="136">
        <v>0.26</v>
      </c>
    </row>
    <row r="859">
      <c r="A859" s="135">
        <v>44536.0</v>
      </c>
      <c r="B859" s="44">
        <f t="shared" si="1"/>
        <v>0.0028</v>
      </c>
      <c r="C859" s="136">
        <v>0.28</v>
      </c>
    </row>
    <row r="860">
      <c r="A860" s="135">
        <v>44537.0</v>
      </c>
      <c r="B860" s="44">
        <f t="shared" si="1"/>
        <v>0.0031</v>
      </c>
      <c r="C860" s="136">
        <v>0.31</v>
      </c>
    </row>
    <row r="861">
      <c r="A861" s="135">
        <v>44538.0</v>
      </c>
      <c r="B861" s="44">
        <f t="shared" si="1"/>
        <v>0.0029</v>
      </c>
      <c r="C861" s="136">
        <v>0.29</v>
      </c>
    </row>
    <row r="862">
      <c r="A862" s="135">
        <v>44539.0</v>
      </c>
      <c r="B862" s="44">
        <f t="shared" si="1"/>
        <v>0.0028</v>
      </c>
      <c r="C862" s="136">
        <v>0.28</v>
      </c>
    </row>
    <row r="863">
      <c r="A863" s="135">
        <v>44540.0</v>
      </c>
      <c r="B863" s="44">
        <f t="shared" si="1"/>
        <v>0.0027</v>
      </c>
      <c r="C863" s="136">
        <v>0.27</v>
      </c>
    </row>
    <row r="864">
      <c r="A864" s="135">
        <v>44543.0</v>
      </c>
      <c r="B864" s="44">
        <f t="shared" si="1"/>
        <v>0.0027</v>
      </c>
      <c r="C864" s="136">
        <v>0.27</v>
      </c>
    </row>
    <row r="865">
      <c r="A865" s="135">
        <v>44544.0</v>
      </c>
      <c r="B865" s="44">
        <f t="shared" si="1"/>
        <v>0.0026</v>
      </c>
      <c r="C865" s="136">
        <v>0.26</v>
      </c>
    </row>
    <row r="866">
      <c r="A866" s="135">
        <v>44545.0</v>
      </c>
      <c r="B866" s="44">
        <f t="shared" si="1"/>
        <v>0.0029</v>
      </c>
      <c r="C866" s="136">
        <v>0.29</v>
      </c>
    </row>
    <row r="867">
      <c r="A867" s="135">
        <v>44546.0</v>
      </c>
      <c r="B867" s="44">
        <f t="shared" si="1"/>
        <v>0.0026</v>
      </c>
      <c r="C867" s="136">
        <v>0.26</v>
      </c>
    </row>
    <row r="868">
      <c r="A868" s="135">
        <v>44547.0</v>
      </c>
      <c r="B868" s="44">
        <f t="shared" si="1"/>
        <v>0.0027</v>
      </c>
      <c r="C868" s="136">
        <v>0.27</v>
      </c>
    </row>
    <row r="869">
      <c r="A869" s="135">
        <v>44550.0</v>
      </c>
      <c r="B869" s="44">
        <f t="shared" si="1"/>
        <v>0.0027</v>
      </c>
      <c r="C869" s="136">
        <v>0.27</v>
      </c>
    </row>
    <row r="870">
      <c r="A870" s="135">
        <v>44551.0</v>
      </c>
      <c r="B870" s="44">
        <f t="shared" si="1"/>
        <v>0.0029</v>
      </c>
      <c r="C870" s="136">
        <v>0.29</v>
      </c>
    </row>
    <row r="871">
      <c r="A871" s="135">
        <v>44552.0</v>
      </c>
      <c r="B871" s="44">
        <f t="shared" si="1"/>
        <v>0.0028</v>
      </c>
      <c r="C871" s="136">
        <v>0.28</v>
      </c>
    </row>
    <row r="872">
      <c r="A872" s="135">
        <v>44553.0</v>
      </c>
      <c r="B872" s="44">
        <f t="shared" si="1"/>
        <v>0.0031</v>
      </c>
      <c r="C872" s="136">
        <v>0.31</v>
      </c>
    </row>
    <row r="873">
      <c r="A873" s="135">
        <v>44554.0</v>
      </c>
      <c r="B873" s="44" t="str">
        <f t="shared" si="1"/>
        <v>#N/A</v>
      </c>
      <c r="C873" s="136" t="e">
        <v>#N/A</v>
      </c>
    </row>
    <row r="874">
      <c r="A874" s="135">
        <v>44557.0</v>
      </c>
      <c r="B874" s="44">
        <f t="shared" si="1"/>
        <v>0.0033</v>
      </c>
      <c r="C874" s="136">
        <v>0.33</v>
      </c>
    </row>
    <row r="875">
      <c r="A875" s="135">
        <v>44558.0</v>
      </c>
      <c r="B875" s="44">
        <f t="shared" si="1"/>
        <v>0.0039</v>
      </c>
      <c r="C875" s="136">
        <v>0.39</v>
      </c>
    </row>
    <row r="876">
      <c r="A876" s="135">
        <v>44559.0</v>
      </c>
      <c r="B876" s="44">
        <f t="shared" si="1"/>
        <v>0.0038</v>
      </c>
      <c r="C876" s="136">
        <v>0.38</v>
      </c>
    </row>
    <row r="877">
      <c r="A877" s="135">
        <v>44560.0</v>
      </c>
      <c r="B877" s="44">
        <f t="shared" si="1"/>
        <v>0.0038</v>
      </c>
      <c r="C877" s="136">
        <v>0.38</v>
      </c>
    </row>
    <row r="878">
      <c r="A878" s="135">
        <v>44561.0</v>
      </c>
      <c r="B878" s="44">
        <f t="shared" si="1"/>
        <v>0.0039</v>
      </c>
      <c r="C878" s="136">
        <v>0.39</v>
      </c>
    </row>
    <row r="879">
      <c r="A879" s="135">
        <v>44564.0</v>
      </c>
      <c r="B879" s="44">
        <f t="shared" si="1"/>
        <v>0.004</v>
      </c>
      <c r="C879" s="136">
        <v>0.4</v>
      </c>
    </row>
    <row r="880">
      <c r="A880" s="135">
        <v>44565.0</v>
      </c>
      <c r="B880" s="44">
        <f t="shared" si="1"/>
        <v>0.0038</v>
      </c>
      <c r="C880" s="136">
        <v>0.38</v>
      </c>
    </row>
    <row r="881">
      <c r="A881" s="135">
        <v>44566.0</v>
      </c>
      <c r="B881" s="44">
        <f t="shared" si="1"/>
        <v>0.0041</v>
      </c>
      <c r="C881" s="136">
        <v>0.41</v>
      </c>
    </row>
    <row r="882">
      <c r="A882" s="135">
        <v>44567.0</v>
      </c>
      <c r="B882" s="44">
        <f t="shared" si="1"/>
        <v>0.0045</v>
      </c>
      <c r="C882" s="136">
        <v>0.45</v>
      </c>
    </row>
    <row r="883">
      <c r="A883" s="135">
        <v>44568.0</v>
      </c>
      <c r="B883" s="44">
        <f t="shared" si="1"/>
        <v>0.0043</v>
      </c>
      <c r="C883" s="136">
        <v>0.43</v>
      </c>
    </row>
    <row r="884">
      <c r="A884" s="135">
        <v>44571.0</v>
      </c>
      <c r="B884" s="44">
        <f t="shared" si="1"/>
        <v>0.0046</v>
      </c>
      <c r="C884" s="136">
        <v>0.46</v>
      </c>
    </row>
    <row r="885">
      <c r="A885" s="135">
        <v>44572.0</v>
      </c>
      <c r="B885" s="44">
        <f t="shared" si="1"/>
        <v>0.0046</v>
      </c>
      <c r="C885" s="136">
        <v>0.46</v>
      </c>
    </row>
    <row r="886">
      <c r="A886" s="135">
        <v>44573.0</v>
      </c>
      <c r="B886" s="44">
        <f t="shared" si="1"/>
        <v>0.0048</v>
      </c>
      <c r="C886" s="136">
        <v>0.48</v>
      </c>
    </row>
    <row r="887">
      <c r="A887" s="135">
        <v>44574.0</v>
      </c>
      <c r="B887" s="44">
        <f t="shared" si="1"/>
        <v>0.0047</v>
      </c>
      <c r="C887" s="136">
        <v>0.47</v>
      </c>
    </row>
    <row r="888">
      <c r="A888" s="135">
        <v>44575.0</v>
      </c>
      <c r="B888" s="44">
        <f t="shared" si="1"/>
        <v>0.0051</v>
      </c>
      <c r="C888" s="136">
        <v>0.51</v>
      </c>
    </row>
    <row r="889">
      <c r="A889" s="135">
        <v>44578.0</v>
      </c>
      <c r="B889" s="44" t="str">
        <f t="shared" si="1"/>
        <v>#N/A</v>
      </c>
      <c r="C889" s="136" t="e">
        <v>#N/A</v>
      </c>
    </row>
    <row r="890">
      <c r="A890" s="135">
        <v>44579.0</v>
      </c>
      <c r="B890" s="44">
        <f t="shared" si="1"/>
        <v>0.0058</v>
      </c>
      <c r="C890" s="136">
        <v>0.58</v>
      </c>
    </row>
    <row r="891">
      <c r="A891" s="135">
        <v>44580.0</v>
      </c>
      <c r="B891" s="44">
        <f t="shared" si="1"/>
        <v>0.0057</v>
      </c>
      <c r="C891" s="136">
        <v>0.57</v>
      </c>
    </row>
    <row r="892">
      <c r="A892" s="135">
        <v>44581.0</v>
      </c>
      <c r="B892" s="44">
        <f t="shared" si="1"/>
        <v>0.006</v>
      </c>
      <c r="C892" s="136">
        <v>0.6</v>
      </c>
    </row>
    <row r="893">
      <c r="A893" s="135">
        <v>44582.0</v>
      </c>
      <c r="B893" s="44">
        <f t="shared" si="1"/>
        <v>0.0058</v>
      </c>
      <c r="C893" s="136">
        <v>0.58</v>
      </c>
    </row>
    <row r="894">
      <c r="A894" s="135">
        <v>44585.0</v>
      </c>
      <c r="B894" s="44">
        <f t="shared" si="1"/>
        <v>0.0058</v>
      </c>
      <c r="C894" s="136">
        <v>0.58</v>
      </c>
    </row>
    <row r="895">
      <c r="A895" s="135">
        <v>44586.0</v>
      </c>
      <c r="B895" s="44">
        <f t="shared" si="1"/>
        <v>0.0065</v>
      </c>
      <c r="C895" s="136">
        <v>0.65</v>
      </c>
    </row>
    <row r="896">
      <c r="A896" s="135">
        <v>44587.0</v>
      </c>
      <c r="B896" s="44">
        <f t="shared" si="1"/>
        <v>0.007</v>
      </c>
      <c r="C896" s="136">
        <v>0.7</v>
      </c>
    </row>
    <row r="897">
      <c r="A897" s="135">
        <v>44588.0</v>
      </c>
      <c r="B897" s="44">
        <f t="shared" si="1"/>
        <v>0.0075</v>
      </c>
      <c r="C897" s="136">
        <v>0.75</v>
      </c>
    </row>
    <row r="898">
      <c r="A898" s="135">
        <v>44589.0</v>
      </c>
      <c r="B898" s="44">
        <f t="shared" si="1"/>
        <v>0.0075</v>
      </c>
      <c r="C898" s="136">
        <v>0.75</v>
      </c>
    </row>
    <row r="899">
      <c r="A899" s="135">
        <v>44592.0</v>
      </c>
      <c r="B899" s="44">
        <f t="shared" si="1"/>
        <v>0.0078</v>
      </c>
      <c r="C899" s="136">
        <v>0.78</v>
      </c>
    </row>
    <row r="900">
      <c r="A900" s="135">
        <v>44593.0</v>
      </c>
      <c r="B900" s="44">
        <f t="shared" si="1"/>
        <v>0.0078</v>
      </c>
      <c r="C900" s="136">
        <v>0.78</v>
      </c>
    </row>
    <row r="901">
      <c r="A901" s="135">
        <v>44594.0</v>
      </c>
      <c r="B901" s="44">
        <f t="shared" si="1"/>
        <v>0.0076</v>
      </c>
      <c r="C901" s="136">
        <v>0.76</v>
      </c>
    </row>
    <row r="902">
      <c r="A902" s="135">
        <v>44595.0</v>
      </c>
      <c r="B902" s="44">
        <f t="shared" si="1"/>
        <v>0.0078</v>
      </c>
      <c r="C902" s="136">
        <v>0.78</v>
      </c>
    </row>
    <row r="903">
      <c r="A903" s="135">
        <v>44596.0</v>
      </c>
      <c r="B903" s="44">
        <f t="shared" si="1"/>
        <v>0.0089</v>
      </c>
      <c r="C903" s="136">
        <v>0.89</v>
      </c>
    </row>
    <row r="904">
      <c r="A904" s="135">
        <v>44599.0</v>
      </c>
      <c r="B904" s="44">
        <f t="shared" si="1"/>
        <v>0.0088</v>
      </c>
      <c r="C904" s="136">
        <v>0.88</v>
      </c>
    </row>
    <row r="905">
      <c r="A905" s="135">
        <v>44600.0</v>
      </c>
      <c r="B905" s="44">
        <f t="shared" si="1"/>
        <v>0.0091</v>
      </c>
      <c r="C905" s="136">
        <v>0.91</v>
      </c>
    </row>
    <row r="906">
      <c r="A906" s="135">
        <v>44601.0</v>
      </c>
      <c r="B906" s="44">
        <f t="shared" si="1"/>
        <v>0.0091</v>
      </c>
      <c r="C906" s="136">
        <v>0.91</v>
      </c>
    </row>
    <row r="907">
      <c r="A907" s="135">
        <v>44602.0</v>
      </c>
      <c r="B907" s="44">
        <f t="shared" si="1"/>
        <v>0.0114</v>
      </c>
      <c r="C907" s="136">
        <v>1.14</v>
      </c>
    </row>
    <row r="908">
      <c r="A908" s="135">
        <v>44603.0</v>
      </c>
      <c r="B908" s="44">
        <f t="shared" si="1"/>
        <v>0.0107</v>
      </c>
      <c r="C908" s="136">
        <v>1.07</v>
      </c>
    </row>
    <row r="909">
      <c r="A909" s="135">
        <v>44606.0</v>
      </c>
      <c r="B909" s="44">
        <f t="shared" si="1"/>
        <v>0.0113</v>
      </c>
      <c r="C909" s="136">
        <v>1.13</v>
      </c>
    </row>
    <row r="910">
      <c r="A910" s="135">
        <v>44607.0</v>
      </c>
      <c r="B910" s="44">
        <f t="shared" si="1"/>
        <v>0.0111</v>
      </c>
      <c r="C910" s="136">
        <v>1.11</v>
      </c>
    </row>
    <row r="911">
      <c r="A911" s="135">
        <v>44608.0</v>
      </c>
      <c r="B911" s="44">
        <f t="shared" si="1"/>
        <v>0.0109</v>
      </c>
      <c r="C911" s="136">
        <v>1.09</v>
      </c>
    </row>
    <row r="912">
      <c r="A912" s="135">
        <v>44609.0</v>
      </c>
      <c r="B912" s="44">
        <f t="shared" si="1"/>
        <v>0.0105</v>
      </c>
      <c r="C912" s="136">
        <v>1.05</v>
      </c>
    </row>
    <row r="913">
      <c r="A913" s="135">
        <v>44610.0</v>
      </c>
      <c r="B913" s="44">
        <f t="shared" si="1"/>
        <v>0.0103</v>
      </c>
      <c r="C913" s="136">
        <v>1.03</v>
      </c>
    </row>
    <row r="914">
      <c r="A914" s="135">
        <v>44613.0</v>
      </c>
      <c r="B914" s="44" t="str">
        <f t="shared" si="1"/>
        <v>#N/A</v>
      </c>
      <c r="C914" s="136" t="e">
        <v>#N/A</v>
      </c>
    </row>
    <row r="915">
      <c r="A915" s="135">
        <v>44614.0</v>
      </c>
      <c r="B915" s="44">
        <f t="shared" si="1"/>
        <v>0.0117</v>
      </c>
      <c r="C915" s="136">
        <v>1.17</v>
      </c>
    </row>
    <row r="916">
      <c r="A916" s="135">
        <v>44615.0</v>
      </c>
      <c r="B916" s="44">
        <f t="shared" si="1"/>
        <v>0.0116</v>
      </c>
      <c r="C916" s="136">
        <v>1.16</v>
      </c>
    </row>
    <row r="917">
      <c r="A917" s="135">
        <v>44616.0</v>
      </c>
      <c r="B917" s="44">
        <f t="shared" si="1"/>
        <v>0.0108</v>
      </c>
      <c r="C917" s="136">
        <v>1.08</v>
      </c>
    </row>
    <row r="918">
      <c r="A918" s="135">
        <v>44617.0</v>
      </c>
      <c r="B918" s="44">
        <f t="shared" si="1"/>
        <v>0.0113</v>
      </c>
      <c r="C918" s="136">
        <v>1.13</v>
      </c>
    </row>
    <row r="919">
      <c r="A919" s="135">
        <v>44620.0</v>
      </c>
      <c r="B919" s="44">
        <f t="shared" si="1"/>
        <v>0.0101</v>
      </c>
      <c r="C919" s="136">
        <v>1.01</v>
      </c>
    </row>
    <row r="920">
      <c r="A920" s="135">
        <v>44621.0</v>
      </c>
      <c r="B920" s="44">
        <f t="shared" si="1"/>
        <v>0.0091</v>
      </c>
      <c r="C920" s="136">
        <v>0.91</v>
      </c>
    </row>
    <row r="921">
      <c r="A921" s="135">
        <v>44622.0</v>
      </c>
      <c r="B921" s="44">
        <f t="shared" si="1"/>
        <v>0.0106</v>
      </c>
      <c r="C921" s="136">
        <v>1.06</v>
      </c>
    </row>
    <row r="922">
      <c r="A922" s="135">
        <v>44623.0</v>
      </c>
      <c r="B922" s="44">
        <f t="shared" si="1"/>
        <v>0.0108</v>
      </c>
      <c r="C922" s="136">
        <v>1.08</v>
      </c>
    </row>
    <row r="923">
      <c r="A923" s="135">
        <v>44624.0</v>
      </c>
      <c r="B923" s="44">
        <f t="shared" si="1"/>
        <v>0.0105</v>
      </c>
      <c r="C923" s="136">
        <v>1.05</v>
      </c>
    </row>
    <row r="924">
      <c r="A924" s="135">
        <v>44627.0</v>
      </c>
      <c r="B924" s="44">
        <f t="shared" si="1"/>
        <v>0.0107</v>
      </c>
      <c r="C924" s="136">
        <v>1.07</v>
      </c>
    </row>
    <row r="925">
      <c r="A925" s="135">
        <v>44628.0</v>
      </c>
      <c r="B925" s="44">
        <f t="shared" si="1"/>
        <v>0.0112</v>
      </c>
      <c r="C925" s="136">
        <v>1.12</v>
      </c>
    </row>
    <row r="926">
      <c r="A926" s="135">
        <v>44629.0</v>
      </c>
      <c r="B926" s="44">
        <f t="shared" si="1"/>
        <v>0.0115</v>
      </c>
      <c r="C926" s="136">
        <v>1.15</v>
      </c>
    </row>
    <row r="927">
      <c r="A927" s="135">
        <v>44630.0</v>
      </c>
      <c r="B927" s="44">
        <f t="shared" si="1"/>
        <v>0.0119</v>
      </c>
      <c r="C927" s="136">
        <v>1.19</v>
      </c>
    </row>
    <row r="928">
      <c r="A928" s="135">
        <v>44631.0</v>
      </c>
      <c r="B928" s="44">
        <f t="shared" si="1"/>
        <v>0.0122</v>
      </c>
      <c r="C928" s="136">
        <v>1.22</v>
      </c>
    </row>
    <row r="929">
      <c r="A929" s="135">
        <v>44634.0</v>
      </c>
      <c r="B929" s="44">
        <f t="shared" si="1"/>
        <v>0.0128</v>
      </c>
      <c r="C929" s="136">
        <v>1.28</v>
      </c>
    </row>
    <row r="930">
      <c r="A930" s="135">
        <v>44635.0</v>
      </c>
      <c r="B930" s="44">
        <f t="shared" si="1"/>
        <v>0.0128</v>
      </c>
      <c r="C930" s="136">
        <v>1.28</v>
      </c>
    </row>
    <row r="931">
      <c r="A931" s="135">
        <v>44636.0</v>
      </c>
      <c r="B931" s="44">
        <f t="shared" si="1"/>
        <v>0.0135</v>
      </c>
      <c r="C931" s="136">
        <v>1.35</v>
      </c>
    </row>
    <row r="932">
      <c r="A932" s="135">
        <v>44637.0</v>
      </c>
      <c r="B932" s="44">
        <f t="shared" si="1"/>
        <v>0.013</v>
      </c>
      <c r="C932" s="136">
        <v>1.3</v>
      </c>
    </row>
    <row r="933">
      <c r="A933" s="135">
        <v>44638.0</v>
      </c>
      <c r="B933" s="44">
        <f t="shared" si="1"/>
        <v>0.0129</v>
      </c>
      <c r="C933" s="136">
        <v>1.29</v>
      </c>
    </row>
    <row r="934">
      <c r="A934" s="135">
        <v>44641.0</v>
      </c>
      <c r="B934" s="44">
        <f t="shared" si="1"/>
        <v>0.014</v>
      </c>
      <c r="C934" s="136">
        <v>1.4</v>
      </c>
    </row>
    <row r="935">
      <c r="A935" s="135">
        <v>44642.0</v>
      </c>
      <c r="B935" s="44">
        <f t="shared" si="1"/>
        <v>0.0159</v>
      </c>
      <c r="C935" s="136">
        <v>1.59</v>
      </c>
    </row>
    <row r="936">
      <c r="A936" s="135">
        <v>44643.0</v>
      </c>
      <c r="B936" s="44">
        <f t="shared" si="1"/>
        <v>0.0152</v>
      </c>
      <c r="C936" s="136">
        <v>1.52</v>
      </c>
    </row>
    <row r="937">
      <c r="A937" s="135">
        <v>44644.0</v>
      </c>
      <c r="B937" s="44">
        <f t="shared" si="1"/>
        <v>0.0155</v>
      </c>
      <c r="C937" s="136">
        <v>1.55</v>
      </c>
    </row>
    <row r="938">
      <c r="A938" s="135">
        <v>44645.0</v>
      </c>
      <c r="B938" s="44">
        <f t="shared" si="1"/>
        <v>0.0167</v>
      </c>
      <c r="C938" s="136">
        <v>1.67</v>
      </c>
    </row>
    <row r="939">
      <c r="A939" s="135">
        <v>44648.0</v>
      </c>
      <c r="B939" s="44">
        <f t="shared" si="1"/>
        <v>0.0169</v>
      </c>
      <c r="C939" s="136">
        <v>1.69</v>
      </c>
    </row>
    <row r="940">
      <c r="A940" s="135">
        <v>44649.0</v>
      </c>
      <c r="B940" s="44">
        <f t="shared" si="1"/>
        <v>0.0167</v>
      </c>
      <c r="C940" s="136">
        <v>1.67</v>
      </c>
    </row>
    <row r="941">
      <c r="A941" s="135">
        <v>44650.0</v>
      </c>
      <c r="B941" s="44">
        <f t="shared" si="1"/>
        <v>0.0164</v>
      </c>
      <c r="C941" s="136">
        <v>1.64</v>
      </c>
    </row>
    <row r="942">
      <c r="A942" s="135">
        <v>44651.0</v>
      </c>
      <c r="B942" s="44">
        <f t="shared" si="1"/>
        <v>0.0163</v>
      </c>
      <c r="C942" s="136">
        <v>1.63</v>
      </c>
    </row>
    <row r="943">
      <c r="A943" s="135">
        <v>44652.0</v>
      </c>
      <c r="B943" s="44">
        <f t="shared" si="1"/>
        <v>0.0172</v>
      </c>
      <c r="C943" s="136">
        <v>1.72</v>
      </c>
    </row>
    <row r="944">
      <c r="A944" s="135">
        <v>44655.0</v>
      </c>
      <c r="B944" s="44">
        <f t="shared" si="1"/>
        <v>0.0172</v>
      </c>
      <c r="C944" s="136">
        <v>1.72</v>
      </c>
    </row>
    <row r="945">
      <c r="A945" s="135">
        <v>44656.0</v>
      </c>
      <c r="B945" s="44">
        <f t="shared" si="1"/>
        <v>0.0177</v>
      </c>
      <c r="C945" s="136">
        <v>1.77</v>
      </c>
    </row>
    <row r="946">
      <c r="A946" s="135">
        <v>44657.0</v>
      </c>
      <c r="B946" s="44">
        <f t="shared" si="1"/>
        <v>0.0179</v>
      </c>
      <c r="C946" s="136">
        <v>1.79</v>
      </c>
    </row>
    <row r="947">
      <c r="A947" s="135">
        <v>44658.0</v>
      </c>
      <c r="B947" s="44">
        <f t="shared" si="1"/>
        <v>0.0178</v>
      </c>
      <c r="C947" s="136">
        <v>1.78</v>
      </c>
    </row>
    <row r="948">
      <c r="A948" s="135">
        <v>44659.0</v>
      </c>
      <c r="B948" s="44">
        <f t="shared" si="1"/>
        <v>0.0181</v>
      </c>
      <c r="C948" s="136">
        <v>1.81</v>
      </c>
    </row>
    <row r="949">
      <c r="A949" s="135">
        <v>44662.0</v>
      </c>
      <c r="B949" s="44">
        <f t="shared" si="1"/>
        <v>0.0185</v>
      </c>
      <c r="C949" s="136">
        <v>1.85</v>
      </c>
    </row>
    <row r="950">
      <c r="A950" s="135">
        <v>44663.0</v>
      </c>
      <c r="B950" s="44">
        <f t="shared" si="1"/>
        <v>0.0177</v>
      </c>
      <c r="C950" s="136">
        <v>1.77</v>
      </c>
    </row>
    <row r="951">
      <c r="A951" s="135">
        <v>44664.0</v>
      </c>
      <c r="B951" s="44">
        <f t="shared" si="1"/>
        <v>0.0178</v>
      </c>
      <c r="C951" s="136">
        <v>1.78</v>
      </c>
    </row>
    <row r="952">
      <c r="A952" s="135">
        <v>44665.0</v>
      </c>
      <c r="B952" s="44">
        <f t="shared" si="1"/>
        <v>0.0184</v>
      </c>
      <c r="C952" s="136">
        <v>1.84</v>
      </c>
    </row>
    <row r="953">
      <c r="A953" s="135">
        <v>44666.0</v>
      </c>
      <c r="B953" s="44" t="str">
        <f t="shared" si="1"/>
        <v>#N/A</v>
      </c>
      <c r="C953" s="136" t="e">
        <v>#N/A</v>
      </c>
    </row>
    <row r="954">
      <c r="A954" s="135">
        <v>44669.0</v>
      </c>
      <c r="B954" s="44">
        <f t="shared" si="1"/>
        <v>0.0184</v>
      </c>
      <c r="C954" s="136">
        <v>1.84</v>
      </c>
    </row>
    <row r="955">
      <c r="A955" s="135">
        <v>44670.0</v>
      </c>
      <c r="B955" s="44">
        <f t="shared" si="1"/>
        <v>0.0194</v>
      </c>
      <c r="C955" s="136">
        <v>1.94</v>
      </c>
    </row>
    <row r="956">
      <c r="A956" s="135">
        <v>44671.0</v>
      </c>
      <c r="B956" s="44">
        <f t="shared" si="1"/>
        <v>0.0193</v>
      </c>
      <c r="C956" s="136">
        <v>1.93</v>
      </c>
    </row>
    <row r="957">
      <c r="A957" s="135">
        <v>44672.0</v>
      </c>
      <c r="B957" s="44">
        <f t="shared" si="1"/>
        <v>0.0201</v>
      </c>
      <c r="C957" s="136">
        <v>2.01</v>
      </c>
    </row>
    <row r="958">
      <c r="A958" s="135">
        <v>44673.0</v>
      </c>
      <c r="B958" s="44">
        <f t="shared" si="1"/>
        <v>0.0206</v>
      </c>
      <c r="C958" s="136">
        <v>2.06</v>
      </c>
    </row>
    <row r="959">
      <c r="A959" s="135">
        <v>44676.0</v>
      </c>
      <c r="B959" s="44">
        <f t="shared" si="1"/>
        <v>0.0203</v>
      </c>
      <c r="C959" s="136">
        <v>2.03</v>
      </c>
    </row>
    <row r="960">
      <c r="A960" s="135">
        <v>44677.0</v>
      </c>
      <c r="B960" s="44">
        <f t="shared" si="1"/>
        <v>0.0199</v>
      </c>
      <c r="C960" s="136">
        <v>1.99</v>
      </c>
    </row>
    <row r="961">
      <c r="A961" s="135">
        <v>44678.0</v>
      </c>
      <c r="B961" s="44">
        <f t="shared" si="1"/>
        <v>0.0197</v>
      </c>
      <c r="C961" s="136">
        <v>1.97</v>
      </c>
    </row>
    <row r="962">
      <c r="A962" s="135">
        <v>44679.0</v>
      </c>
      <c r="B962" s="44">
        <f t="shared" si="1"/>
        <v>0.0204</v>
      </c>
      <c r="C962" s="136">
        <v>2.04</v>
      </c>
    </row>
    <row r="963">
      <c r="A963" s="135">
        <v>44680.0</v>
      </c>
      <c r="B963" s="44">
        <f t="shared" si="1"/>
        <v>0.021</v>
      </c>
      <c r="C963" s="136">
        <v>2.1</v>
      </c>
    </row>
    <row r="964">
      <c r="A964" s="135">
        <v>44683.0</v>
      </c>
      <c r="B964" s="44">
        <f t="shared" si="1"/>
        <v>0.021</v>
      </c>
      <c r="C964" s="136">
        <v>2.1</v>
      </c>
    </row>
    <row r="965">
      <c r="A965" s="135">
        <v>44684.0</v>
      </c>
      <c r="B965" s="44">
        <f t="shared" si="1"/>
        <v>0.0216</v>
      </c>
      <c r="C965" s="136">
        <v>2.16</v>
      </c>
    </row>
    <row r="966">
      <c r="A966" s="135">
        <v>44685.0</v>
      </c>
      <c r="B966" s="44">
        <f t="shared" si="1"/>
        <v>0.0207</v>
      </c>
      <c r="C966" s="136">
        <v>2.07</v>
      </c>
    </row>
    <row r="967">
      <c r="A967" s="135">
        <v>44686.0</v>
      </c>
      <c r="B967" s="44">
        <f t="shared" si="1"/>
        <v>0.0208</v>
      </c>
      <c r="C967" s="136">
        <v>2.08</v>
      </c>
    </row>
    <row r="968">
      <c r="A968" s="135">
        <v>44687.0</v>
      </c>
      <c r="B968" s="44">
        <f t="shared" si="1"/>
        <v>0.0208</v>
      </c>
      <c r="C968" s="136">
        <v>2.08</v>
      </c>
    </row>
    <row r="969">
      <c r="A969" s="135">
        <v>44690.0</v>
      </c>
      <c r="B969" s="44">
        <f t="shared" si="1"/>
        <v>0.0199</v>
      </c>
      <c r="C969" s="136">
        <v>1.99</v>
      </c>
    </row>
    <row r="970">
      <c r="A970" s="135">
        <v>44691.0</v>
      </c>
      <c r="B970" s="44">
        <f t="shared" si="1"/>
        <v>0.0201</v>
      </c>
      <c r="C970" s="136">
        <v>2.01</v>
      </c>
    </row>
    <row r="971">
      <c r="A971" s="135">
        <v>44692.0</v>
      </c>
      <c r="B971" s="44">
        <f t="shared" si="1"/>
        <v>0.0199</v>
      </c>
      <c r="C971" s="136">
        <v>1.99</v>
      </c>
    </row>
    <row r="972">
      <c r="A972" s="135">
        <v>44693.0</v>
      </c>
      <c r="B972" s="44">
        <f t="shared" si="1"/>
        <v>0.0196</v>
      </c>
      <c r="C972" s="136">
        <v>1.96</v>
      </c>
    </row>
    <row r="973">
      <c r="A973" s="135">
        <v>44694.0</v>
      </c>
      <c r="B973" s="44">
        <f t="shared" si="1"/>
        <v>0.0204</v>
      </c>
      <c r="C973" s="136">
        <v>2.04</v>
      </c>
    </row>
    <row r="974">
      <c r="A974" s="135">
        <v>44697.0</v>
      </c>
      <c r="B974" s="44">
        <f t="shared" si="1"/>
        <v>0.0207</v>
      </c>
      <c r="C974" s="136">
        <v>2.07</v>
      </c>
    </row>
    <row r="975">
      <c r="A975" s="135">
        <v>44698.0</v>
      </c>
      <c r="B975" s="44">
        <f t="shared" si="1"/>
        <v>0.0216</v>
      </c>
      <c r="C975" s="136">
        <v>2.16</v>
      </c>
    </row>
    <row r="976">
      <c r="A976" s="135">
        <v>44699.0</v>
      </c>
      <c r="B976" s="44">
        <f t="shared" si="1"/>
        <v>0.0216</v>
      </c>
      <c r="C976" s="136">
        <v>2.16</v>
      </c>
    </row>
    <row r="977">
      <c r="A977" s="135">
        <v>44700.0</v>
      </c>
      <c r="B977" s="44">
        <f t="shared" si="1"/>
        <v>0.0211</v>
      </c>
      <c r="C977" s="136">
        <v>2.11</v>
      </c>
    </row>
    <row r="978">
      <c r="A978" s="135">
        <v>44701.0</v>
      </c>
      <c r="B978" s="44">
        <f t="shared" si="1"/>
        <v>0.0207</v>
      </c>
      <c r="C978" s="136">
        <v>2.07</v>
      </c>
    </row>
    <row r="979">
      <c r="A979" s="135">
        <v>44704.0</v>
      </c>
      <c r="B979" s="44">
        <f t="shared" si="1"/>
        <v>0.0209</v>
      </c>
      <c r="C979" s="136">
        <v>2.09</v>
      </c>
    </row>
    <row r="980">
      <c r="A980" s="135">
        <v>44705.0</v>
      </c>
      <c r="B980" s="44">
        <f t="shared" si="1"/>
        <v>0.0202</v>
      </c>
      <c r="C980" s="136">
        <v>2.02</v>
      </c>
    </row>
    <row r="981">
      <c r="A981" s="135">
        <v>44706.0</v>
      </c>
      <c r="B981" s="44">
        <f t="shared" si="1"/>
        <v>0.0201</v>
      </c>
      <c r="C981" s="136">
        <v>2.01</v>
      </c>
    </row>
    <row r="982">
      <c r="A982" s="135">
        <v>44707.0</v>
      </c>
      <c r="B982" s="44">
        <f t="shared" si="1"/>
        <v>0.0199</v>
      </c>
      <c r="C982" s="136">
        <v>1.99</v>
      </c>
    </row>
    <row r="983">
      <c r="A983" s="135">
        <v>44708.0</v>
      </c>
      <c r="B983" s="44">
        <f t="shared" si="1"/>
        <v>0.0201</v>
      </c>
      <c r="C983" s="136">
        <v>2.01</v>
      </c>
    </row>
    <row r="984">
      <c r="A984" s="135">
        <v>44711.0</v>
      </c>
      <c r="B984" s="44" t="str">
        <f t="shared" si="1"/>
        <v>#N/A</v>
      </c>
      <c r="C984" s="136" t="e">
        <v>#N/A</v>
      </c>
    </row>
    <row r="985">
      <c r="A985" s="135">
        <v>44712.0</v>
      </c>
      <c r="B985" s="44">
        <f t="shared" si="1"/>
        <v>0.0208</v>
      </c>
      <c r="C985" s="136">
        <v>2.08</v>
      </c>
    </row>
    <row r="986">
      <c r="A986" s="135">
        <v>44713.0</v>
      </c>
      <c r="B986" s="44">
        <f t="shared" si="1"/>
        <v>0.0216</v>
      </c>
      <c r="C986" s="136">
        <v>2.16</v>
      </c>
    </row>
    <row r="987">
      <c r="A987" s="135">
        <v>44714.0</v>
      </c>
      <c r="B987" s="44">
        <f t="shared" si="1"/>
        <v>0.0215</v>
      </c>
      <c r="C987" s="136">
        <v>2.15</v>
      </c>
    </row>
    <row r="988">
      <c r="A988" s="135">
        <v>44715.0</v>
      </c>
      <c r="B988" s="44">
        <f t="shared" si="1"/>
        <v>0.0218</v>
      </c>
      <c r="C988" s="136">
        <v>2.18</v>
      </c>
    </row>
    <row r="989">
      <c r="A989" s="135">
        <v>44718.0</v>
      </c>
      <c r="B989" s="44">
        <f t="shared" si="1"/>
        <v>0.0223</v>
      </c>
      <c r="C989" s="136">
        <v>2.23</v>
      </c>
    </row>
    <row r="990">
      <c r="A990" s="135">
        <v>44719.0</v>
      </c>
      <c r="B990" s="44">
        <f t="shared" si="1"/>
        <v>0.0226</v>
      </c>
      <c r="C990" s="136">
        <v>2.26</v>
      </c>
    </row>
    <row r="991">
      <c r="A991" s="135">
        <v>44720.0</v>
      </c>
      <c r="B991" s="44">
        <f t="shared" si="1"/>
        <v>0.0229</v>
      </c>
      <c r="C991" s="136">
        <v>2.29</v>
      </c>
    </row>
    <row r="992">
      <c r="A992" s="135">
        <v>44721.0</v>
      </c>
      <c r="B992" s="44">
        <f t="shared" si="1"/>
        <v>0.0235</v>
      </c>
      <c r="C992" s="136">
        <v>2.35</v>
      </c>
    </row>
    <row r="993">
      <c r="A993" s="135">
        <v>44722.0</v>
      </c>
      <c r="B993" s="44">
        <f t="shared" si="1"/>
        <v>0.0258</v>
      </c>
      <c r="C993" s="136">
        <v>2.58</v>
      </c>
    </row>
    <row r="994">
      <c r="A994" s="135">
        <v>44725.0</v>
      </c>
      <c r="B994" s="44">
        <f t="shared" si="1"/>
        <v>0.0289</v>
      </c>
      <c r="C994" s="136">
        <v>2.89</v>
      </c>
    </row>
    <row r="995">
      <c r="A995" s="135">
        <v>44726.0</v>
      </c>
      <c r="B995" s="44">
        <f t="shared" si="1"/>
        <v>0.0315</v>
      </c>
      <c r="C995" s="136">
        <v>3.15</v>
      </c>
    </row>
    <row r="996">
      <c r="A996" s="135">
        <v>44727.0</v>
      </c>
      <c r="B996" s="44">
        <f t="shared" si="1"/>
        <v>0.0293</v>
      </c>
      <c r="C996" s="136">
        <v>2.93</v>
      </c>
    </row>
    <row r="997">
      <c r="A997" s="135">
        <v>44728.0</v>
      </c>
      <c r="B997" s="44">
        <f t="shared" si="1"/>
        <v>0.0288</v>
      </c>
      <c r="C997" s="136">
        <v>2.88</v>
      </c>
    </row>
    <row r="998">
      <c r="A998" s="135">
        <v>44729.0</v>
      </c>
      <c r="B998" s="44">
        <f t="shared" si="1"/>
        <v>0.0286</v>
      </c>
      <c r="C998" s="136">
        <v>2.86</v>
      </c>
    </row>
    <row r="999">
      <c r="A999" s="135">
        <v>44732.0</v>
      </c>
      <c r="B999" s="44" t="str">
        <f t="shared" si="1"/>
        <v>#N/A</v>
      </c>
      <c r="C999" s="136" t="e">
        <v>#N/A</v>
      </c>
    </row>
    <row r="1000">
      <c r="A1000" s="135">
        <v>44733.0</v>
      </c>
      <c r="B1000" s="44">
        <f t="shared" si="1"/>
        <v>0.0292</v>
      </c>
      <c r="C1000" s="136">
        <v>2.92</v>
      </c>
    </row>
    <row r="1001">
      <c r="A1001" s="135">
        <v>44734.0</v>
      </c>
      <c r="B1001" s="44">
        <f t="shared" si="1"/>
        <v>0.0279</v>
      </c>
      <c r="C1001" s="136">
        <v>2.79</v>
      </c>
    </row>
    <row r="1002">
      <c r="A1002" s="135">
        <v>44735.0</v>
      </c>
      <c r="B1002" s="44">
        <f t="shared" si="1"/>
        <v>0.0278</v>
      </c>
      <c r="C1002" s="136">
        <v>2.78</v>
      </c>
    </row>
    <row r="1003">
      <c r="A1003" s="135">
        <v>44736.0</v>
      </c>
      <c r="B1003" s="44">
        <f t="shared" si="1"/>
        <v>0.0283</v>
      </c>
      <c r="C1003" s="136">
        <v>2.83</v>
      </c>
    </row>
    <row r="1004">
      <c r="A1004" s="135">
        <v>44739.0</v>
      </c>
      <c r="B1004" s="44">
        <f t="shared" si="1"/>
        <v>0.0289</v>
      </c>
      <c r="C1004" s="136">
        <v>2.89</v>
      </c>
    </row>
    <row r="1005">
      <c r="A1005" s="135">
        <v>44740.0</v>
      </c>
      <c r="B1005" s="44">
        <f t="shared" si="1"/>
        <v>0.0288</v>
      </c>
      <c r="C1005" s="136">
        <v>2.88</v>
      </c>
    </row>
    <row r="1006">
      <c r="A1006" s="135">
        <v>44741.0</v>
      </c>
      <c r="B1006" s="44">
        <f t="shared" si="1"/>
        <v>0.0288</v>
      </c>
      <c r="C1006" s="136">
        <v>2.88</v>
      </c>
    </row>
    <row r="1007">
      <c r="A1007" s="135">
        <v>44742.0</v>
      </c>
      <c r="B1007" s="44">
        <f t="shared" si="1"/>
        <v>0.028</v>
      </c>
      <c r="C1007" s="136">
        <v>2.8</v>
      </c>
    </row>
    <row r="1008">
      <c r="A1008" s="135">
        <v>44743.0</v>
      </c>
      <c r="B1008" s="44">
        <f t="shared" si="1"/>
        <v>0.0279</v>
      </c>
      <c r="C1008" s="136">
        <v>2.79</v>
      </c>
    </row>
    <row r="1009">
      <c r="A1009" s="135">
        <v>44746.0</v>
      </c>
      <c r="B1009" s="44" t="str">
        <f t="shared" si="1"/>
        <v>#N/A</v>
      </c>
      <c r="C1009" s="136" t="e">
        <v>#N/A</v>
      </c>
    </row>
    <row r="1010">
      <c r="A1010" s="135">
        <v>44747.0</v>
      </c>
      <c r="B1010" s="44">
        <f t="shared" si="1"/>
        <v>0.0277</v>
      </c>
      <c r="C1010" s="136">
        <v>2.77</v>
      </c>
    </row>
    <row r="1011">
      <c r="A1011" s="135">
        <v>44748.0</v>
      </c>
      <c r="B1011" s="44">
        <f t="shared" si="1"/>
        <v>0.0282</v>
      </c>
      <c r="C1011" s="136">
        <v>2.82</v>
      </c>
    </row>
    <row r="1012">
      <c r="A1012" s="135">
        <v>44749.0</v>
      </c>
      <c r="B1012" s="44">
        <f t="shared" si="1"/>
        <v>0.0287</v>
      </c>
      <c r="C1012" s="136">
        <v>2.87</v>
      </c>
    </row>
    <row r="1013">
      <c r="A1013" s="135">
        <v>44750.0</v>
      </c>
      <c r="B1013" s="44">
        <f t="shared" si="1"/>
        <v>0.0296</v>
      </c>
      <c r="C1013" s="136">
        <v>2.96</v>
      </c>
    </row>
    <row r="1014">
      <c r="A1014" s="135">
        <v>44753.0</v>
      </c>
      <c r="B1014" s="44">
        <f t="shared" si="1"/>
        <v>0.0297</v>
      </c>
      <c r="C1014" s="136">
        <v>2.97</v>
      </c>
    </row>
    <row r="1015">
      <c r="A1015" s="135">
        <v>44754.0</v>
      </c>
      <c r="B1015" s="44">
        <f t="shared" si="1"/>
        <v>0.0307</v>
      </c>
      <c r="C1015" s="136">
        <v>3.07</v>
      </c>
    </row>
    <row r="1016">
      <c r="A1016" s="135">
        <v>44755.0</v>
      </c>
      <c r="B1016" s="44">
        <f t="shared" si="1"/>
        <v>0.0321</v>
      </c>
      <c r="C1016" s="136">
        <v>3.21</v>
      </c>
    </row>
    <row r="1017">
      <c r="A1017" s="135">
        <v>44756.0</v>
      </c>
      <c r="B1017" s="44">
        <f t="shared" si="1"/>
        <v>0.0316</v>
      </c>
      <c r="C1017" s="136">
        <v>3.16</v>
      </c>
    </row>
    <row r="1018">
      <c r="A1018" s="135">
        <v>44757.0</v>
      </c>
      <c r="B1018" s="44">
        <f t="shared" si="1"/>
        <v>0.0312</v>
      </c>
      <c r="C1018" s="136">
        <v>3.12</v>
      </c>
    </row>
    <row r="1019">
      <c r="A1019" s="135">
        <v>44760.0</v>
      </c>
      <c r="B1019" s="44">
        <f t="shared" si="1"/>
        <v>0.0313</v>
      </c>
      <c r="C1019" s="136">
        <v>3.13</v>
      </c>
    </row>
    <row r="1020">
      <c r="A1020" s="135">
        <v>44761.0</v>
      </c>
      <c r="B1020" s="44">
        <f t="shared" si="1"/>
        <v>0.0318</v>
      </c>
      <c r="C1020" s="136">
        <v>3.18</v>
      </c>
    </row>
    <row r="1021">
      <c r="A1021" s="135">
        <v>44762.0</v>
      </c>
      <c r="B1021" s="44">
        <f t="shared" si="1"/>
        <v>0.0318</v>
      </c>
      <c r="C1021" s="136">
        <v>3.18</v>
      </c>
    </row>
    <row r="1022">
      <c r="A1022" s="135">
        <v>44763.0</v>
      </c>
      <c r="B1022" s="44">
        <f t="shared" si="1"/>
        <v>0.0311</v>
      </c>
      <c r="C1022" s="136">
        <v>3.11</v>
      </c>
    </row>
    <row r="1023">
      <c r="A1023" s="135">
        <v>44764.0</v>
      </c>
      <c r="B1023" s="44">
        <f t="shared" si="1"/>
        <v>0.0301</v>
      </c>
      <c r="C1023" s="136">
        <v>3.01</v>
      </c>
    </row>
    <row r="1024">
      <c r="A1024" s="135">
        <v>44767.0</v>
      </c>
      <c r="B1024" s="44">
        <f t="shared" si="1"/>
        <v>0.0307</v>
      </c>
      <c r="C1024" s="136">
        <v>3.07</v>
      </c>
    </row>
    <row r="1025">
      <c r="A1025" s="135">
        <v>44768.0</v>
      </c>
      <c r="B1025" s="44">
        <f t="shared" si="1"/>
        <v>0.0306</v>
      </c>
      <c r="C1025" s="136">
        <v>3.06</v>
      </c>
    </row>
    <row r="1026">
      <c r="A1026" s="135">
        <v>44769.0</v>
      </c>
      <c r="B1026" s="44">
        <f t="shared" si="1"/>
        <v>0.03</v>
      </c>
      <c r="C1026" s="136">
        <v>3.0</v>
      </c>
    </row>
    <row r="1027">
      <c r="A1027" s="135">
        <v>44770.0</v>
      </c>
      <c r="B1027" s="44">
        <f t="shared" si="1"/>
        <v>0.0293</v>
      </c>
      <c r="C1027" s="136">
        <v>2.93</v>
      </c>
    </row>
    <row r="1028">
      <c r="A1028" s="135">
        <v>44771.0</v>
      </c>
      <c r="B1028" s="44">
        <f t="shared" si="1"/>
        <v>0.0298</v>
      </c>
      <c r="C1028" s="136">
        <v>2.98</v>
      </c>
    </row>
    <row r="1029">
      <c r="A1029" s="135">
        <v>44774.0</v>
      </c>
      <c r="B1029" s="44">
        <f t="shared" si="1"/>
        <v>0.0298</v>
      </c>
      <c r="C1029" s="136">
        <v>2.98</v>
      </c>
    </row>
    <row r="1030">
      <c r="A1030" s="135">
        <v>44775.0</v>
      </c>
      <c r="B1030" s="44">
        <f t="shared" si="1"/>
        <v>0.0309</v>
      </c>
      <c r="C1030" s="136">
        <v>3.09</v>
      </c>
    </row>
    <row r="1031">
      <c r="A1031" s="135">
        <v>44776.0</v>
      </c>
      <c r="B1031" s="44">
        <f t="shared" si="1"/>
        <v>0.0314</v>
      </c>
      <c r="C1031" s="136">
        <v>3.14</v>
      </c>
    </row>
    <row r="1032">
      <c r="A1032" s="135">
        <v>44777.0</v>
      </c>
      <c r="B1032" s="44">
        <f t="shared" si="1"/>
        <v>0.0311</v>
      </c>
      <c r="C1032" s="136">
        <v>3.11</v>
      </c>
    </row>
    <row r="1033">
      <c r="A1033" s="135">
        <v>44778.0</v>
      </c>
      <c r="B1033" s="44">
        <f t="shared" si="1"/>
        <v>0.0329</v>
      </c>
      <c r="C1033" s="136">
        <v>3.29</v>
      </c>
    </row>
    <row r="1034">
      <c r="A1034" s="135">
        <v>44781.0</v>
      </c>
      <c r="B1034" s="44">
        <f t="shared" si="1"/>
        <v>0.033</v>
      </c>
      <c r="C1034" s="136">
        <v>3.3</v>
      </c>
    </row>
    <row r="1035">
      <c r="A1035" s="135">
        <v>44782.0</v>
      </c>
      <c r="B1035" s="44">
        <f t="shared" si="1"/>
        <v>0.0333</v>
      </c>
      <c r="C1035" s="136">
        <v>3.33</v>
      </c>
    </row>
    <row r="1036">
      <c r="A1036" s="135">
        <v>44783.0</v>
      </c>
      <c r="B1036" s="44">
        <f t="shared" si="1"/>
        <v>0.0326</v>
      </c>
      <c r="C1036" s="136">
        <v>3.26</v>
      </c>
    </row>
    <row r="1037">
      <c r="A1037" s="135">
        <v>44784.0</v>
      </c>
      <c r="B1037" s="44">
        <f t="shared" si="1"/>
        <v>0.0325</v>
      </c>
      <c r="C1037" s="136">
        <v>3.25</v>
      </c>
    </row>
    <row r="1038">
      <c r="A1038" s="135">
        <v>44785.0</v>
      </c>
      <c r="B1038" s="44">
        <f t="shared" si="1"/>
        <v>0.0326</v>
      </c>
      <c r="C1038" s="136">
        <v>3.26</v>
      </c>
    </row>
    <row r="1039">
      <c r="A1039" s="135">
        <v>44788.0</v>
      </c>
      <c r="B1039" s="44">
        <f t="shared" si="1"/>
        <v>0.0323</v>
      </c>
      <c r="C1039" s="136">
        <v>3.23</v>
      </c>
    </row>
    <row r="1040">
      <c r="A1040" s="135">
        <v>44789.0</v>
      </c>
      <c r="B1040" s="44">
        <f t="shared" si="1"/>
        <v>0.0326</v>
      </c>
      <c r="C1040" s="136">
        <v>3.26</v>
      </c>
    </row>
    <row r="1041">
      <c r="A1041" s="135">
        <v>44790.0</v>
      </c>
      <c r="B1041" s="44">
        <f t="shared" si="1"/>
        <v>0.0327</v>
      </c>
      <c r="C1041" s="136">
        <v>3.27</v>
      </c>
    </row>
    <row r="1042">
      <c r="A1042" s="135">
        <v>44791.0</v>
      </c>
      <c r="B1042" s="44">
        <f t="shared" si="1"/>
        <v>0.0324</v>
      </c>
      <c r="C1042" s="136">
        <v>3.24</v>
      </c>
    </row>
    <row r="1043">
      <c r="A1043" s="135">
        <v>44792.0</v>
      </c>
      <c r="B1043" s="44">
        <f t="shared" si="1"/>
        <v>0.0326</v>
      </c>
      <c r="C1043" s="136">
        <v>3.26</v>
      </c>
    </row>
    <row r="1044">
      <c r="A1044" s="135">
        <v>44795.0</v>
      </c>
      <c r="B1044" s="44">
        <f t="shared" si="1"/>
        <v>0.0332</v>
      </c>
      <c r="C1044" s="136">
        <v>3.32</v>
      </c>
    </row>
    <row r="1045">
      <c r="A1045" s="135">
        <v>44796.0</v>
      </c>
      <c r="B1045" s="44">
        <f t="shared" si="1"/>
        <v>0.0329</v>
      </c>
      <c r="C1045" s="136">
        <v>3.29</v>
      </c>
    </row>
    <row r="1046">
      <c r="A1046" s="135">
        <v>44797.0</v>
      </c>
      <c r="B1046" s="44">
        <f t="shared" si="1"/>
        <v>0.0335</v>
      </c>
      <c r="C1046" s="136">
        <v>3.35</v>
      </c>
    </row>
    <row r="1047">
      <c r="A1047" s="135">
        <v>44798.0</v>
      </c>
      <c r="B1047" s="44">
        <f t="shared" si="1"/>
        <v>0.0333</v>
      </c>
      <c r="C1047" s="136">
        <v>3.33</v>
      </c>
    </row>
    <row r="1048">
      <c r="A1048" s="135">
        <v>44799.0</v>
      </c>
      <c r="B1048" s="44">
        <f t="shared" si="1"/>
        <v>0.0336</v>
      </c>
      <c r="C1048" s="136">
        <v>3.36</v>
      </c>
    </row>
    <row r="1049">
      <c r="A1049" s="135">
        <v>44802.0</v>
      </c>
      <c r="B1049" s="44">
        <f t="shared" si="1"/>
        <v>0.0343</v>
      </c>
      <c r="C1049" s="136">
        <v>3.43</v>
      </c>
    </row>
    <row r="1050">
      <c r="A1050" s="135">
        <v>44803.0</v>
      </c>
      <c r="B1050" s="44">
        <f t="shared" si="1"/>
        <v>0.0348</v>
      </c>
      <c r="C1050" s="136">
        <v>3.48</v>
      </c>
    </row>
    <row r="1051">
      <c r="A1051" s="135">
        <v>44804.0</v>
      </c>
      <c r="B1051" s="44">
        <f t="shared" si="1"/>
        <v>0.035</v>
      </c>
      <c r="C1051" s="136">
        <v>3.5</v>
      </c>
    </row>
    <row r="1052">
      <c r="A1052" s="135">
        <v>44805.0</v>
      </c>
      <c r="B1052" s="44">
        <f t="shared" si="1"/>
        <v>0.0351</v>
      </c>
      <c r="C1052" s="136">
        <v>3.51</v>
      </c>
    </row>
    <row r="1053">
      <c r="A1053" s="135">
        <v>44806.0</v>
      </c>
      <c r="B1053" s="44">
        <f t="shared" si="1"/>
        <v>0.0347</v>
      </c>
      <c r="C1053" s="136">
        <v>3.47</v>
      </c>
    </row>
    <row r="1054">
      <c r="A1054" s="135">
        <v>44809.0</v>
      </c>
      <c r="B1054" s="44" t="str">
        <f t="shared" si="1"/>
        <v>#N/A</v>
      </c>
      <c r="C1054" s="136" t="e">
        <v>#N/A</v>
      </c>
    </row>
    <row r="1055">
      <c r="A1055" s="135">
        <v>44810.0</v>
      </c>
      <c r="B1055" s="44">
        <f t="shared" si="1"/>
        <v>0.0361</v>
      </c>
      <c r="C1055" s="136">
        <v>3.61</v>
      </c>
    </row>
    <row r="1056">
      <c r="A1056" s="135">
        <v>44811.0</v>
      </c>
      <c r="B1056" s="44">
        <f t="shared" si="1"/>
        <v>0.036</v>
      </c>
      <c r="C1056" s="136">
        <v>3.6</v>
      </c>
    </row>
    <row r="1057">
      <c r="A1057" s="135">
        <v>44812.0</v>
      </c>
      <c r="B1057" s="44">
        <f t="shared" si="1"/>
        <v>0.036</v>
      </c>
      <c r="C1057" s="136">
        <v>3.6</v>
      </c>
    </row>
    <row r="1058">
      <c r="A1058" s="135">
        <v>44813.0</v>
      </c>
      <c r="B1058" s="44">
        <f t="shared" si="1"/>
        <v>0.0367</v>
      </c>
      <c r="C1058" s="136">
        <v>3.67</v>
      </c>
    </row>
    <row r="1059">
      <c r="A1059" s="135">
        <v>44816.0</v>
      </c>
      <c r="B1059" s="44">
        <f t="shared" si="1"/>
        <v>0.037</v>
      </c>
      <c r="C1059" s="136">
        <v>3.7</v>
      </c>
    </row>
    <row r="1060">
      <c r="A1060" s="135">
        <v>44817.0</v>
      </c>
      <c r="B1060" s="44">
        <f t="shared" si="1"/>
        <v>0.0392</v>
      </c>
      <c r="C1060" s="136">
        <v>3.92</v>
      </c>
    </row>
    <row r="1061">
      <c r="A1061" s="135">
        <v>44818.0</v>
      </c>
      <c r="B1061" s="44">
        <f t="shared" si="1"/>
        <v>0.0395</v>
      </c>
      <c r="C1061" s="136">
        <v>3.95</v>
      </c>
    </row>
    <row r="1062">
      <c r="A1062" s="135">
        <v>44819.0</v>
      </c>
      <c r="B1062" s="44">
        <f t="shared" si="1"/>
        <v>0.04</v>
      </c>
      <c r="C1062" s="136">
        <v>4.0</v>
      </c>
    </row>
    <row r="1063">
      <c r="A1063" s="135">
        <v>44820.0</v>
      </c>
      <c r="B1063" s="44">
        <f t="shared" si="1"/>
        <v>0.0396</v>
      </c>
      <c r="C1063" s="136">
        <v>3.96</v>
      </c>
    </row>
    <row r="1064">
      <c r="A1064" s="135">
        <v>44823.0</v>
      </c>
      <c r="B1064" s="44">
        <f t="shared" si="1"/>
        <v>0.0405</v>
      </c>
      <c r="C1064" s="136">
        <v>4.05</v>
      </c>
    </row>
    <row r="1065">
      <c r="A1065" s="135">
        <v>44824.0</v>
      </c>
      <c r="B1065" s="44">
        <f t="shared" si="1"/>
        <v>0.0403</v>
      </c>
      <c r="C1065" s="136">
        <v>4.03</v>
      </c>
    </row>
    <row r="1066">
      <c r="A1066" s="135">
        <v>44825.0</v>
      </c>
      <c r="B1066" s="44">
        <f t="shared" si="1"/>
        <v>0.0408</v>
      </c>
      <c r="C1066" s="136">
        <v>4.08</v>
      </c>
    </row>
    <row r="1067">
      <c r="A1067" s="135">
        <v>44826.0</v>
      </c>
      <c r="B1067" s="44">
        <f t="shared" si="1"/>
        <v>0.0408</v>
      </c>
      <c r="C1067" s="136">
        <v>4.08</v>
      </c>
    </row>
    <row r="1068">
      <c r="A1068" s="135">
        <v>44827.0</v>
      </c>
      <c r="B1068" s="44">
        <f t="shared" si="1"/>
        <v>0.0415</v>
      </c>
      <c r="C1068" s="136">
        <v>4.15</v>
      </c>
    </row>
    <row r="1069">
      <c r="A1069" s="135">
        <v>44830.0</v>
      </c>
      <c r="B1069" s="44">
        <f t="shared" si="1"/>
        <v>0.0417</v>
      </c>
      <c r="C1069" s="136">
        <v>4.17</v>
      </c>
    </row>
    <row r="1070">
      <c r="A1070" s="135">
        <v>44831.0</v>
      </c>
      <c r="B1070" s="44">
        <f t="shared" si="1"/>
        <v>0.0416</v>
      </c>
      <c r="C1070" s="136">
        <v>4.16</v>
      </c>
    </row>
    <row r="1071">
      <c r="A1071" s="135">
        <v>44832.0</v>
      </c>
      <c r="B1071" s="44">
        <f t="shared" si="1"/>
        <v>0.0399</v>
      </c>
      <c r="C1071" s="136">
        <v>3.99</v>
      </c>
    </row>
    <row r="1072">
      <c r="A1072" s="135">
        <v>44833.0</v>
      </c>
      <c r="B1072" s="44">
        <f t="shared" si="1"/>
        <v>0.0398</v>
      </c>
      <c r="C1072" s="136">
        <v>3.98</v>
      </c>
    </row>
    <row r="1073">
      <c r="A1073" s="135">
        <v>44834.0</v>
      </c>
      <c r="B1073" s="44">
        <f t="shared" si="1"/>
        <v>0.0405</v>
      </c>
      <c r="C1073" s="136">
        <v>4.05</v>
      </c>
    </row>
    <row r="1074">
      <c r="A1074" s="135">
        <v>44837.0</v>
      </c>
      <c r="B1074" s="44">
        <f t="shared" si="1"/>
        <v>0.0401</v>
      </c>
      <c r="C1074" s="136">
        <v>4.01</v>
      </c>
    </row>
    <row r="1075">
      <c r="A1075" s="135">
        <v>44838.0</v>
      </c>
      <c r="B1075" s="44">
        <f t="shared" si="1"/>
        <v>0.0415</v>
      </c>
      <c r="C1075" s="136">
        <v>4.15</v>
      </c>
    </row>
    <row r="1076">
      <c r="A1076" s="135">
        <v>44839.0</v>
      </c>
      <c r="B1076" s="44">
        <f t="shared" si="1"/>
        <v>0.0414</v>
      </c>
      <c r="C1076" s="136">
        <v>4.14</v>
      </c>
    </row>
    <row r="1077">
      <c r="A1077" s="135">
        <v>44840.0</v>
      </c>
      <c r="B1077" s="44">
        <f t="shared" si="1"/>
        <v>0.0419</v>
      </c>
      <c r="C1077" s="136">
        <v>4.19</v>
      </c>
    </row>
    <row r="1078">
      <c r="A1078" s="135">
        <v>44841.0</v>
      </c>
      <c r="B1078" s="44">
        <f t="shared" si="1"/>
        <v>0.0424</v>
      </c>
      <c r="C1078" s="136">
        <v>4.24</v>
      </c>
    </row>
    <row r="1079">
      <c r="A1079" s="135">
        <v>44844.0</v>
      </c>
      <c r="B1079" s="44" t="str">
        <f t="shared" si="1"/>
        <v>#N/A</v>
      </c>
      <c r="C1079" s="136" t="e">
        <v>#N/A</v>
      </c>
    </row>
    <row r="1080">
      <c r="A1080" s="135">
        <v>44845.0</v>
      </c>
      <c r="B1080" s="44">
        <f t="shared" si="1"/>
        <v>0.0428</v>
      </c>
      <c r="C1080" s="136">
        <v>4.28</v>
      </c>
    </row>
    <row r="1081">
      <c r="A1081" s="135">
        <v>44846.0</v>
      </c>
      <c r="B1081" s="44">
        <f t="shared" si="1"/>
        <v>0.0428</v>
      </c>
      <c r="C1081" s="136">
        <v>4.28</v>
      </c>
    </row>
    <row r="1082">
      <c r="A1082" s="135">
        <v>44847.0</v>
      </c>
      <c r="B1082" s="44">
        <f t="shared" si="1"/>
        <v>0.0446</v>
      </c>
      <c r="C1082" s="136">
        <v>4.46</v>
      </c>
    </row>
    <row r="1083">
      <c r="A1083" s="135">
        <v>44848.0</v>
      </c>
      <c r="B1083" s="44">
        <f t="shared" si="1"/>
        <v>0.045</v>
      </c>
      <c r="C1083" s="136">
        <v>4.5</v>
      </c>
    </row>
    <row r="1084">
      <c r="A1084" s="135">
        <v>44851.0</v>
      </c>
      <c r="B1084" s="44">
        <f t="shared" si="1"/>
        <v>0.045</v>
      </c>
      <c r="C1084" s="136">
        <v>4.5</v>
      </c>
    </row>
    <row r="1085">
      <c r="A1085" s="135">
        <v>44852.0</v>
      </c>
      <c r="B1085" s="44">
        <f t="shared" si="1"/>
        <v>0.045</v>
      </c>
      <c r="C1085" s="136">
        <v>4.5</v>
      </c>
    </row>
    <row r="1086">
      <c r="A1086" s="135">
        <v>44853.0</v>
      </c>
      <c r="B1086" s="44">
        <f t="shared" si="1"/>
        <v>0.046</v>
      </c>
      <c r="C1086" s="136">
        <v>4.6</v>
      </c>
    </row>
    <row r="1087">
      <c r="A1087" s="135">
        <v>44854.0</v>
      </c>
      <c r="B1087" s="44">
        <f t="shared" si="1"/>
        <v>0.0466</v>
      </c>
      <c r="C1087" s="136">
        <v>4.66</v>
      </c>
    </row>
    <row r="1088">
      <c r="A1088" s="135">
        <v>44855.0</v>
      </c>
      <c r="B1088" s="44">
        <f t="shared" si="1"/>
        <v>0.0458</v>
      </c>
      <c r="C1088" s="136">
        <v>4.58</v>
      </c>
    </row>
    <row r="1089">
      <c r="A1089" s="135">
        <v>44858.0</v>
      </c>
      <c r="B1089" s="44">
        <f t="shared" si="1"/>
        <v>0.0461</v>
      </c>
      <c r="C1089" s="136">
        <v>4.61</v>
      </c>
    </row>
    <row r="1090">
      <c r="A1090" s="135">
        <v>44859.0</v>
      </c>
      <c r="B1090" s="44">
        <f t="shared" si="1"/>
        <v>0.046</v>
      </c>
      <c r="C1090" s="136">
        <v>4.6</v>
      </c>
    </row>
    <row r="1091">
      <c r="A1091" s="135">
        <v>44860.0</v>
      </c>
      <c r="B1091" s="44">
        <f t="shared" si="1"/>
        <v>0.0454</v>
      </c>
      <c r="C1091" s="136">
        <v>4.54</v>
      </c>
    </row>
    <row r="1092">
      <c r="A1092" s="135">
        <v>44861.0</v>
      </c>
      <c r="B1092" s="44">
        <f t="shared" si="1"/>
        <v>0.045</v>
      </c>
      <c r="C1092" s="136">
        <v>4.5</v>
      </c>
    </row>
    <row r="1093">
      <c r="A1093" s="135">
        <v>44862.0</v>
      </c>
      <c r="B1093" s="44">
        <f t="shared" si="1"/>
        <v>0.0455</v>
      </c>
      <c r="C1093" s="136">
        <v>4.55</v>
      </c>
    </row>
    <row r="1094">
      <c r="A1094" s="135">
        <v>44865.0</v>
      </c>
      <c r="B1094" s="44">
        <f t="shared" si="1"/>
        <v>0.0466</v>
      </c>
      <c r="C1094" s="136">
        <v>4.66</v>
      </c>
    </row>
    <row r="1095">
      <c r="A1095" s="135">
        <v>44866.0</v>
      </c>
      <c r="B1095" s="44">
        <f t="shared" si="1"/>
        <v>0.0475</v>
      </c>
      <c r="C1095" s="136">
        <v>4.75</v>
      </c>
    </row>
    <row r="1096">
      <c r="A1096" s="135">
        <v>44867.0</v>
      </c>
      <c r="B1096" s="44">
        <f t="shared" si="1"/>
        <v>0.0476</v>
      </c>
      <c r="C1096" s="136">
        <v>4.76</v>
      </c>
    </row>
    <row r="1097">
      <c r="A1097" s="135">
        <v>44868.0</v>
      </c>
      <c r="B1097" s="44">
        <f t="shared" si="1"/>
        <v>0.0478</v>
      </c>
      <c r="C1097" s="136">
        <v>4.78</v>
      </c>
    </row>
    <row r="1098">
      <c r="A1098" s="135">
        <v>44869.0</v>
      </c>
      <c r="B1098" s="44">
        <f t="shared" si="1"/>
        <v>0.0476</v>
      </c>
      <c r="C1098" s="136">
        <v>4.76</v>
      </c>
    </row>
    <row r="1099">
      <c r="A1099" s="135">
        <v>44872.0</v>
      </c>
      <c r="B1099" s="44">
        <f t="shared" si="1"/>
        <v>0.048</v>
      </c>
      <c r="C1099" s="136">
        <v>4.8</v>
      </c>
    </row>
    <row r="1100">
      <c r="A1100" s="135">
        <v>44873.0</v>
      </c>
      <c r="B1100" s="44">
        <f t="shared" si="1"/>
        <v>0.0477</v>
      </c>
      <c r="C1100" s="136">
        <v>4.77</v>
      </c>
    </row>
    <row r="1101">
      <c r="A1101" s="135">
        <v>44874.0</v>
      </c>
      <c r="B1101" s="44">
        <f t="shared" si="1"/>
        <v>0.0475</v>
      </c>
      <c r="C1101" s="136">
        <v>4.75</v>
      </c>
    </row>
    <row r="1102">
      <c r="A1102" s="135">
        <v>44875.0</v>
      </c>
      <c r="B1102" s="44">
        <f t="shared" si="1"/>
        <v>0.0459</v>
      </c>
      <c r="C1102" s="136">
        <v>4.59</v>
      </c>
    </row>
    <row r="1103">
      <c r="A1103" s="135">
        <v>44876.0</v>
      </c>
      <c r="B1103" s="44" t="str">
        <f t="shared" si="1"/>
        <v>#N/A</v>
      </c>
      <c r="C1103" s="136" t="e">
        <v>#N/A</v>
      </c>
    </row>
    <row r="1104">
      <c r="A1104" s="135">
        <v>44879.0</v>
      </c>
      <c r="B1104" s="44">
        <f t="shared" si="1"/>
        <v>0.0463</v>
      </c>
      <c r="C1104" s="136">
        <v>4.63</v>
      </c>
    </row>
    <row r="1105">
      <c r="A1105" s="135">
        <v>44880.0</v>
      </c>
      <c r="B1105" s="44">
        <f t="shared" si="1"/>
        <v>0.046</v>
      </c>
      <c r="C1105" s="136">
        <v>4.6</v>
      </c>
    </row>
    <row r="1106">
      <c r="A1106" s="135">
        <v>44881.0</v>
      </c>
      <c r="B1106" s="44">
        <f t="shared" si="1"/>
        <v>0.0462</v>
      </c>
      <c r="C1106" s="136">
        <v>4.62</v>
      </c>
    </row>
    <row r="1107">
      <c r="A1107" s="135">
        <v>44882.0</v>
      </c>
      <c r="B1107" s="44">
        <f t="shared" si="1"/>
        <v>0.0468</v>
      </c>
      <c r="C1107" s="136">
        <v>4.68</v>
      </c>
    </row>
    <row r="1108">
      <c r="A1108" s="135">
        <v>44883.0</v>
      </c>
      <c r="B1108" s="44">
        <f t="shared" si="1"/>
        <v>0.0474</v>
      </c>
      <c r="C1108" s="136">
        <v>4.74</v>
      </c>
    </row>
    <row r="1109">
      <c r="A1109" s="135">
        <v>44886.0</v>
      </c>
      <c r="B1109" s="44">
        <f t="shared" si="1"/>
        <v>0.0475</v>
      </c>
      <c r="C1109" s="136">
        <v>4.75</v>
      </c>
    </row>
    <row r="1110">
      <c r="A1110" s="135">
        <v>44887.0</v>
      </c>
      <c r="B1110" s="44">
        <f t="shared" si="1"/>
        <v>0.0479</v>
      </c>
      <c r="C1110" s="136">
        <v>4.79</v>
      </c>
    </row>
    <row r="1111">
      <c r="A1111" s="135">
        <v>44888.0</v>
      </c>
      <c r="B1111" s="44">
        <f t="shared" si="1"/>
        <v>0.0475</v>
      </c>
      <c r="C1111" s="136">
        <v>4.75</v>
      </c>
    </row>
    <row r="1112">
      <c r="A1112" s="135">
        <v>44889.0</v>
      </c>
      <c r="B1112" s="44" t="str">
        <f t="shared" si="1"/>
        <v>#N/A</v>
      </c>
      <c r="C1112" s="136" t="e">
        <v>#N/A</v>
      </c>
    </row>
    <row r="1113">
      <c r="A1113" s="135">
        <v>44890.0</v>
      </c>
      <c r="B1113" s="44">
        <f t="shared" si="1"/>
        <v>0.0476</v>
      </c>
      <c r="C1113" s="136">
        <v>4.76</v>
      </c>
    </row>
    <row r="1114">
      <c r="A1114" s="135">
        <v>44893.0</v>
      </c>
      <c r="B1114" s="44">
        <f t="shared" si="1"/>
        <v>0.0476</v>
      </c>
      <c r="C1114" s="136">
        <v>4.76</v>
      </c>
    </row>
    <row r="1115">
      <c r="A1115" s="135">
        <v>44894.0</v>
      </c>
      <c r="B1115" s="44">
        <f t="shared" si="1"/>
        <v>0.0478</v>
      </c>
      <c r="C1115" s="136">
        <v>4.78</v>
      </c>
    </row>
    <row r="1116">
      <c r="A1116" s="135">
        <v>44895.0</v>
      </c>
      <c r="B1116" s="44">
        <f t="shared" si="1"/>
        <v>0.0474</v>
      </c>
      <c r="C1116" s="136">
        <v>4.74</v>
      </c>
    </row>
    <row r="1117">
      <c r="A1117" s="135">
        <v>44896.0</v>
      </c>
      <c r="B1117" s="44">
        <f t="shared" si="1"/>
        <v>0.0466</v>
      </c>
      <c r="C1117" s="136">
        <v>4.66</v>
      </c>
    </row>
    <row r="1118">
      <c r="A1118" s="135">
        <v>44897.0</v>
      </c>
      <c r="B1118" s="44">
        <f t="shared" si="1"/>
        <v>0.0469</v>
      </c>
      <c r="C1118" s="136">
        <v>4.69</v>
      </c>
    </row>
    <row r="1119">
      <c r="A1119" s="135">
        <v>44900.0</v>
      </c>
      <c r="B1119" s="44">
        <f t="shared" si="1"/>
        <v>0.0477</v>
      </c>
      <c r="C1119" s="136">
        <v>4.77</v>
      </c>
    </row>
    <row r="1120">
      <c r="A1120" s="135">
        <v>44901.0</v>
      </c>
      <c r="B1120" s="44">
        <f t="shared" si="1"/>
        <v>0.0473</v>
      </c>
      <c r="C1120" s="136">
        <v>4.73</v>
      </c>
    </row>
    <row r="1121">
      <c r="A1121" s="135">
        <v>44902.0</v>
      </c>
      <c r="B1121" s="44">
        <f t="shared" si="1"/>
        <v>0.0467</v>
      </c>
      <c r="C1121" s="136">
        <v>4.67</v>
      </c>
    </row>
    <row r="1122">
      <c r="A1122" s="135">
        <v>44903.0</v>
      </c>
      <c r="B1122" s="44">
        <f t="shared" si="1"/>
        <v>0.0471</v>
      </c>
      <c r="C1122" s="136">
        <v>4.71</v>
      </c>
    </row>
    <row r="1123">
      <c r="A1123" s="135">
        <v>44904.0</v>
      </c>
      <c r="B1123" s="44">
        <f t="shared" si="1"/>
        <v>0.0472</v>
      </c>
      <c r="C1123" s="136">
        <v>4.72</v>
      </c>
    </row>
    <row r="1124">
      <c r="A1124" s="135">
        <v>44907.0</v>
      </c>
      <c r="B1124" s="44">
        <f t="shared" si="1"/>
        <v>0.0475</v>
      </c>
      <c r="C1124" s="136">
        <v>4.75</v>
      </c>
    </row>
    <row r="1125">
      <c r="A1125" s="135">
        <v>44908.0</v>
      </c>
      <c r="B1125" s="44">
        <f t="shared" si="1"/>
        <v>0.0464</v>
      </c>
      <c r="C1125" s="136">
        <v>4.64</v>
      </c>
    </row>
    <row r="1126">
      <c r="A1126" s="135">
        <v>44909.0</v>
      </c>
      <c r="B1126" s="44">
        <f t="shared" si="1"/>
        <v>0.0464</v>
      </c>
      <c r="C1126" s="136">
        <v>4.64</v>
      </c>
    </row>
    <row r="1127">
      <c r="A1127" s="135">
        <v>44910.0</v>
      </c>
      <c r="B1127" s="44">
        <f t="shared" si="1"/>
        <v>0.0465</v>
      </c>
      <c r="C1127" s="136">
        <v>4.65</v>
      </c>
    </row>
    <row r="1128">
      <c r="A1128" s="135">
        <v>44911.0</v>
      </c>
      <c r="B1128" s="44">
        <f t="shared" si="1"/>
        <v>0.0461</v>
      </c>
      <c r="C1128" s="136">
        <v>4.61</v>
      </c>
    </row>
    <row r="1129">
      <c r="A1129" s="135">
        <v>44914.0</v>
      </c>
      <c r="B1129" s="44">
        <f t="shared" si="1"/>
        <v>0.0464</v>
      </c>
      <c r="C1129" s="136">
        <v>4.64</v>
      </c>
    </row>
    <row r="1130">
      <c r="A1130" s="135">
        <v>44915.0</v>
      </c>
      <c r="B1130" s="44">
        <f t="shared" si="1"/>
        <v>0.0464</v>
      </c>
      <c r="C1130" s="136">
        <v>4.64</v>
      </c>
    </row>
    <row r="1131">
      <c r="A1131" s="135">
        <v>44916.0</v>
      </c>
      <c r="B1131" s="44">
        <f t="shared" si="1"/>
        <v>0.046</v>
      </c>
      <c r="C1131" s="136">
        <v>4.6</v>
      </c>
    </row>
    <row r="1132">
      <c r="A1132" s="135">
        <v>44917.0</v>
      </c>
      <c r="B1132" s="44">
        <f t="shared" si="1"/>
        <v>0.0464</v>
      </c>
      <c r="C1132" s="136">
        <v>4.64</v>
      </c>
    </row>
    <row r="1133">
      <c r="A1133" s="135">
        <v>44918.0</v>
      </c>
      <c r="B1133" s="44">
        <f t="shared" si="1"/>
        <v>0.0466</v>
      </c>
      <c r="C1133" s="136">
        <v>4.66</v>
      </c>
    </row>
    <row r="1134">
      <c r="A1134" s="135">
        <v>44921.0</v>
      </c>
      <c r="B1134" s="44" t="str">
        <f t="shared" si="1"/>
        <v>#N/A</v>
      </c>
      <c r="C1134" s="136" t="e">
        <v>#N/A</v>
      </c>
    </row>
    <row r="1135">
      <c r="A1135" s="135">
        <v>44922.0</v>
      </c>
      <c r="B1135" s="44">
        <f t="shared" si="1"/>
        <v>0.0475</v>
      </c>
      <c r="C1135" s="136">
        <v>4.75</v>
      </c>
    </row>
    <row r="1136">
      <c r="A1136" s="135">
        <v>44923.0</v>
      </c>
      <c r="B1136" s="44">
        <f t="shared" si="1"/>
        <v>0.0471</v>
      </c>
      <c r="C1136" s="136">
        <v>4.71</v>
      </c>
    </row>
    <row r="1137">
      <c r="A1137" s="135">
        <v>44924.0</v>
      </c>
      <c r="B1137" s="44">
        <f t="shared" si="1"/>
        <v>0.0471</v>
      </c>
      <c r="C1137" s="136">
        <v>4.71</v>
      </c>
    </row>
    <row r="1138">
      <c r="A1138" s="135">
        <v>44925.0</v>
      </c>
      <c r="B1138" s="44">
        <f t="shared" si="1"/>
        <v>0.0473</v>
      </c>
      <c r="C1138" s="136">
        <v>4.73</v>
      </c>
    </row>
    <row r="1139">
      <c r="A1139" s="135">
        <v>44928.0</v>
      </c>
      <c r="B1139" s="44" t="str">
        <f t="shared" si="1"/>
        <v>#N/A</v>
      </c>
      <c r="C1139" s="136" t="e">
        <v>#N/A</v>
      </c>
    </row>
    <row r="1140">
      <c r="A1140" s="135">
        <v>44929.0</v>
      </c>
      <c r="B1140" s="44">
        <f t="shared" si="1"/>
        <v>0.0472</v>
      </c>
      <c r="C1140" s="136">
        <v>4.72</v>
      </c>
    </row>
    <row r="1141">
      <c r="A1141" s="135">
        <v>44930.0</v>
      </c>
      <c r="B1141" s="44">
        <f t="shared" si="1"/>
        <v>0.0471</v>
      </c>
      <c r="C1141" s="136">
        <v>4.71</v>
      </c>
    </row>
    <row r="1142">
      <c r="A1142" s="135">
        <v>44931.0</v>
      </c>
      <c r="B1142" s="44">
        <f t="shared" si="1"/>
        <v>0.0478</v>
      </c>
      <c r="C1142" s="136">
        <v>4.78</v>
      </c>
    </row>
    <row r="1143">
      <c r="A1143" s="135">
        <v>44932.0</v>
      </c>
      <c r="B1143" s="44">
        <f t="shared" si="1"/>
        <v>0.0471</v>
      </c>
      <c r="C1143" s="136">
        <v>4.71</v>
      </c>
    </row>
    <row r="1144">
      <c r="A1144" s="135">
        <v>44935.0</v>
      </c>
      <c r="B1144" s="44">
        <f t="shared" si="1"/>
        <v>0.0469</v>
      </c>
      <c r="C1144" s="136">
        <v>4.69</v>
      </c>
    </row>
    <row r="1145">
      <c r="A1145" s="135">
        <v>44936.0</v>
      </c>
      <c r="B1145" s="44">
        <f t="shared" si="1"/>
        <v>0.0474</v>
      </c>
      <c r="C1145" s="136">
        <v>4.74</v>
      </c>
    </row>
    <row r="1146">
      <c r="A1146" s="135">
        <v>44937.0</v>
      </c>
      <c r="B1146" s="44">
        <f t="shared" si="1"/>
        <v>0.0473</v>
      </c>
      <c r="C1146" s="136">
        <v>4.73</v>
      </c>
    </row>
    <row r="1147">
      <c r="A1147" s="135">
        <v>44938.0</v>
      </c>
      <c r="B1147" s="44">
        <f t="shared" si="1"/>
        <v>0.0466</v>
      </c>
      <c r="C1147" s="136">
        <v>4.66</v>
      </c>
    </row>
    <row r="1148">
      <c r="A1148" s="135">
        <v>44939.0</v>
      </c>
      <c r="B1148" s="44">
        <f t="shared" si="1"/>
        <v>0.0469</v>
      </c>
      <c r="C1148" s="136">
        <v>4.69</v>
      </c>
    </row>
    <row r="1149">
      <c r="A1149" s="135">
        <v>44942.0</v>
      </c>
      <c r="B1149" s="44" t="str">
        <f t="shared" si="1"/>
        <v>#N/A</v>
      </c>
      <c r="C1149" s="136" t="e">
        <v>#N/A</v>
      </c>
    </row>
    <row r="1150">
      <c r="A1150" s="135">
        <v>44943.0</v>
      </c>
      <c r="B1150" s="44">
        <f t="shared" si="1"/>
        <v>0.0467</v>
      </c>
      <c r="C1150" s="136">
        <v>4.67</v>
      </c>
    </row>
    <row r="1151">
      <c r="A1151" s="135">
        <v>44944.0</v>
      </c>
      <c r="B1151" s="44">
        <f t="shared" si="1"/>
        <v>0.0463</v>
      </c>
      <c r="C1151" s="136">
        <v>4.63</v>
      </c>
    </row>
    <row r="1152">
      <c r="A1152" s="135">
        <v>44945.0</v>
      </c>
      <c r="B1152" s="44">
        <f t="shared" si="1"/>
        <v>0.0465</v>
      </c>
      <c r="C1152" s="136">
        <v>4.65</v>
      </c>
    </row>
    <row r="1153">
      <c r="A1153" s="135">
        <v>44946.0</v>
      </c>
      <c r="B1153" s="44">
        <f t="shared" si="1"/>
        <v>0.0468</v>
      </c>
      <c r="C1153" s="136">
        <v>4.68</v>
      </c>
    </row>
    <row r="1154">
      <c r="A1154" s="135">
        <v>44949.0</v>
      </c>
      <c r="B1154" s="44">
        <f t="shared" si="1"/>
        <v>0.047</v>
      </c>
      <c r="C1154" s="136">
        <v>4.7</v>
      </c>
    </row>
    <row r="1155">
      <c r="A1155" s="135">
        <v>44950.0</v>
      </c>
      <c r="B1155" s="44">
        <f t="shared" si="1"/>
        <v>0.047</v>
      </c>
      <c r="C1155" s="136">
        <v>4.7</v>
      </c>
    </row>
    <row r="1156">
      <c r="A1156" s="135">
        <v>44951.0</v>
      </c>
      <c r="B1156" s="44">
        <f t="shared" si="1"/>
        <v>0.0467</v>
      </c>
      <c r="C1156" s="136">
        <v>4.67</v>
      </c>
    </row>
    <row r="1157">
      <c r="A1157" s="135">
        <v>44952.0</v>
      </c>
      <c r="B1157" s="44">
        <f t="shared" si="1"/>
        <v>0.0468</v>
      </c>
      <c r="C1157" s="136">
        <v>4.68</v>
      </c>
    </row>
    <row r="1158">
      <c r="A1158" s="135">
        <v>44953.0</v>
      </c>
      <c r="B1158" s="44">
        <f t="shared" si="1"/>
        <v>0.0468</v>
      </c>
      <c r="C1158" s="136">
        <v>4.68</v>
      </c>
    </row>
    <row r="1159">
      <c r="A1159" s="135">
        <v>44956.0</v>
      </c>
      <c r="B1159" s="44">
        <f t="shared" si="1"/>
        <v>0.0471</v>
      </c>
      <c r="C1159" s="136">
        <v>4.71</v>
      </c>
    </row>
    <row r="1160">
      <c r="A1160" s="135">
        <v>44957.0</v>
      </c>
      <c r="B1160" s="44">
        <f t="shared" si="1"/>
        <v>0.0468</v>
      </c>
      <c r="C1160" s="136">
        <v>4.68</v>
      </c>
    </row>
    <row r="1161">
      <c r="A1161" s="135">
        <v>44958.0</v>
      </c>
      <c r="B1161" s="44">
        <f t="shared" si="1"/>
        <v>0.0466</v>
      </c>
      <c r="C1161" s="136">
        <v>4.66</v>
      </c>
    </row>
    <row r="1162">
      <c r="A1162" s="135">
        <v>44959.0</v>
      </c>
      <c r="B1162" s="44">
        <f t="shared" si="1"/>
        <v>0.0464</v>
      </c>
      <c r="C1162" s="136">
        <v>4.64</v>
      </c>
    </row>
    <row r="1163">
      <c r="A1163" s="135">
        <v>44960.0</v>
      </c>
      <c r="B1163" s="44">
        <f t="shared" si="1"/>
        <v>0.0479</v>
      </c>
      <c r="C1163" s="136">
        <v>4.79</v>
      </c>
    </row>
    <row r="1164">
      <c r="A1164" s="135">
        <v>44963.0</v>
      </c>
      <c r="B1164" s="44">
        <f t="shared" si="1"/>
        <v>0.0485</v>
      </c>
      <c r="C1164" s="136">
        <v>4.85</v>
      </c>
    </row>
    <row r="1165">
      <c r="A1165" s="135">
        <v>44964.0</v>
      </c>
      <c r="B1165" s="44">
        <f t="shared" si="1"/>
        <v>0.0488</v>
      </c>
      <c r="C1165" s="136">
        <v>4.88</v>
      </c>
    </row>
    <row r="1166">
      <c r="A1166" s="135">
        <v>44965.0</v>
      </c>
      <c r="B1166" s="44">
        <f t="shared" si="1"/>
        <v>0.0487</v>
      </c>
      <c r="C1166" s="136">
        <v>4.87</v>
      </c>
    </row>
    <row r="1167">
      <c r="A1167" s="135">
        <v>44966.0</v>
      </c>
      <c r="B1167" s="44">
        <f t="shared" si="1"/>
        <v>0.0488</v>
      </c>
      <c r="C1167" s="136">
        <v>4.88</v>
      </c>
    </row>
    <row r="1168">
      <c r="A1168" s="135">
        <v>44967.0</v>
      </c>
      <c r="B1168" s="44">
        <f t="shared" si="1"/>
        <v>0.0489</v>
      </c>
      <c r="C1168" s="136">
        <v>4.89</v>
      </c>
    </row>
    <row r="1169">
      <c r="A1169" s="135">
        <v>44970.0</v>
      </c>
      <c r="B1169" s="44">
        <f t="shared" si="1"/>
        <v>0.0491</v>
      </c>
      <c r="C1169" s="136">
        <v>4.91</v>
      </c>
    </row>
    <row r="1170">
      <c r="A1170" s="135">
        <v>44971.0</v>
      </c>
      <c r="B1170" s="44">
        <f t="shared" si="1"/>
        <v>0.0499</v>
      </c>
      <c r="C1170" s="136">
        <v>4.99</v>
      </c>
    </row>
    <row r="1171">
      <c r="A1171" s="135">
        <v>44972.0</v>
      </c>
      <c r="B1171" s="44">
        <f t="shared" si="1"/>
        <v>0.0496</v>
      </c>
      <c r="C1171" s="136">
        <v>4.96</v>
      </c>
    </row>
    <row r="1172">
      <c r="A1172" s="135">
        <v>44973.0</v>
      </c>
      <c r="B1172" s="44">
        <f t="shared" si="1"/>
        <v>0.0499</v>
      </c>
      <c r="C1172" s="136">
        <v>4.99</v>
      </c>
    </row>
    <row r="1173">
      <c r="A1173" s="135">
        <v>44974.0</v>
      </c>
      <c r="B1173" s="44">
        <f t="shared" si="1"/>
        <v>0.05</v>
      </c>
      <c r="C1173" s="136">
        <v>5.0</v>
      </c>
    </row>
    <row r="1174">
      <c r="A1174" s="135">
        <v>44977.0</v>
      </c>
      <c r="B1174" s="44" t="str">
        <f t="shared" si="1"/>
        <v>#N/A</v>
      </c>
      <c r="C1174" s="136" t="e">
        <v>#N/A</v>
      </c>
    </row>
    <row r="1175">
      <c r="A1175" s="135">
        <v>44978.0</v>
      </c>
      <c r="B1175" s="44">
        <f t="shared" si="1"/>
        <v>0.0507</v>
      </c>
      <c r="C1175" s="136">
        <v>5.07</v>
      </c>
    </row>
    <row r="1176">
      <c r="A1176" s="135">
        <v>44979.0</v>
      </c>
      <c r="B1176" s="44">
        <f t="shared" si="1"/>
        <v>0.0507</v>
      </c>
      <c r="C1176" s="136">
        <v>5.07</v>
      </c>
    </row>
    <row r="1177">
      <c r="A1177" s="135">
        <v>44980.0</v>
      </c>
      <c r="B1177" s="44">
        <f t="shared" si="1"/>
        <v>0.0503</v>
      </c>
      <c r="C1177" s="136">
        <v>5.03</v>
      </c>
    </row>
    <row r="1178">
      <c r="A1178" s="135">
        <v>44981.0</v>
      </c>
      <c r="B1178" s="44">
        <f t="shared" si="1"/>
        <v>0.0505</v>
      </c>
      <c r="C1178" s="136">
        <v>5.05</v>
      </c>
    </row>
    <row r="1179">
      <c r="A1179" s="135">
        <v>44984.0</v>
      </c>
      <c r="B1179" s="44">
        <f t="shared" si="1"/>
        <v>0.0503</v>
      </c>
      <c r="C1179" s="136">
        <v>5.03</v>
      </c>
    </row>
    <row r="1180">
      <c r="A1180" s="135">
        <v>44985.0</v>
      </c>
      <c r="B1180" s="44">
        <f t="shared" si="1"/>
        <v>0.0502</v>
      </c>
      <c r="C1180" s="136">
        <v>5.02</v>
      </c>
    </row>
    <row r="1181">
      <c r="A1181" s="135">
        <v>44986.0</v>
      </c>
      <c r="B1181" s="44">
        <f t="shared" si="1"/>
        <v>0.0506</v>
      </c>
      <c r="C1181" s="136">
        <v>5.06</v>
      </c>
    </row>
    <row r="1182">
      <c r="A1182" s="135">
        <v>44987.0</v>
      </c>
      <c r="B1182" s="44">
        <f t="shared" si="1"/>
        <v>0.0504</v>
      </c>
      <c r="C1182" s="136">
        <v>5.04</v>
      </c>
    </row>
    <row r="1183">
      <c r="A1183" s="135">
        <v>44988.0</v>
      </c>
      <c r="B1183" s="44">
        <f t="shared" si="1"/>
        <v>0.0503</v>
      </c>
      <c r="C1183" s="136">
        <v>5.03</v>
      </c>
    </row>
    <row r="1184">
      <c r="A1184" s="135">
        <v>44991.0</v>
      </c>
      <c r="B1184" s="44">
        <f t="shared" si="1"/>
        <v>0.0505</v>
      </c>
      <c r="C1184" s="136">
        <v>5.05</v>
      </c>
    </row>
    <row r="1185">
      <c r="A1185" s="135">
        <v>44992.0</v>
      </c>
      <c r="B1185" s="44">
        <f t="shared" si="1"/>
        <v>0.0522</v>
      </c>
      <c r="C1185" s="136">
        <v>5.22</v>
      </c>
    </row>
    <row r="1186">
      <c r="A1186" s="135">
        <v>44993.0</v>
      </c>
      <c r="B1186" s="44">
        <f t="shared" si="1"/>
        <v>0.0525</v>
      </c>
      <c r="C1186" s="136">
        <v>5.25</v>
      </c>
    </row>
    <row r="1187">
      <c r="A1187" s="135">
        <v>44994.0</v>
      </c>
      <c r="B1187" s="44">
        <f t="shared" si="1"/>
        <v>0.0518</v>
      </c>
      <c r="C1187" s="136">
        <v>5.18</v>
      </c>
    </row>
    <row r="1188">
      <c r="A1188" s="135">
        <v>44995.0</v>
      </c>
      <c r="B1188" s="44">
        <f t="shared" si="1"/>
        <v>0.049</v>
      </c>
      <c r="C1188" s="136">
        <v>4.9</v>
      </c>
    </row>
    <row r="1189">
      <c r="A1189" s="135">
        <v>44998.0</v>
      </c>
      <c r="B1189" s="44">
        <f t="shared" si="1"/>
        <v>0.043</v>
      </c>
      <c r="C1189" s="136">
        <v>4.3</v>
      </c>
    </row>
    <row r="1190">
      <c r="A1190" s="135">
        <v>44999.0</v>
      </c>
      <c r="B1190" s="44">
        <f t="shared" si="1"/>
        <v>0.0445</v>
      </c>
      <c r="C1190" s="136">
        <v>4.45</v>
      </c>
    </row>
    <row r="1191">
      <c r="A1191" s="135">
        <v>45000.0</v>
      </c>
      <c r="B1191" s="44">
        <f t="shared" si="1"/>
        <v>0.0419</v>
      </c>
      <c r="C1191" s="136">
        <v>4.19</v>
      </c>
    </row>
    <row r="1192">
      <c r="A1192" s="135">
        <v>45001.0</v>
      </c>
      <c r="B1192" s="44">
        <f t="shared" si="1"/>
        <v>0.0449</v>
      </c>
      <c r="C1192" s="136">
        <v>4.49</v>
      </c>
    </row>
    <row r="1193">
      <c r="A1193" s="135">
        <v>45002.0</v>
      </c>
      <c r="B1193" s="44">
        <f t="shared" si="1"/>
        <v>0.0426</v>
      </c>
      <c r="C1193" s="136">
        <v>4.26</v>
      </c>
    </row>
    <row r="1194">
      <c r="A1194" s="135">
        <v>45005.0</v>
      </c>
      <c r="B1194" s="44">
        <f t="shared" si="1"/>
        <v>0.0434</v>
      </c>
      <c r="C1194" s="136">
        <v>4.34</v>
      </c>
    </row>
    <row r="1195">
      <c r="A1195" s="135">
        <v>45006.0</v>
      </c>
      <c r="B1195" s="44">
        <f t="shared" si="1"/>
        <v>0.0468</v>
      </c>
      <c r="C1195" s="136">
        <v>4.68</v>
      </c>
    </row>
    <row r="1196">
      <c r="A1196" s="135">
        <v>45007.0</v>
      </c>
      <c r="B1196" s="44">
        <f t="shared" si="1"/>
        <v>0.0456</v>
      </c>
      <c r="C1196" s="136">
        <v>4.56</v>
      </c>
    </row>
    <row r="1197">
      <c r="A1197" s="135">
        <v>45008.0</v>
      </c>
      <c r="B1197" s="44">
        <f t="shared" si="1"/>
        <v>0.0438</v>
      </c>
      <c r="C1197" s="136">
        <v>4.38</v>
      </c>
    </row>
    <row r="1198">
      <c r="A1198" s="135">
        <v>45009.0</v>
      </c>
      <c r="B1198" s="44">
        <f t="shared" si="1"/>
        <v>0.0432</v>
      </c>
      <c r="C1198" s="136">
        <v>4.32</v>
      </c>
    </row>
    <row r="1199">
      <c r="A1199" s="135">
        <v>45012.0</v>
      </c>
      <c r="B1199" s="44">
        <f t="shared" si="1"/>
        <v>0.0451</v>
      </c>
      <c r="C1199" s="136">
        <v>4.51</v>
      </c>
    </row>
    <row r="1200">
      <c r="A1200" s="135">
        <v>45013.0</v>
      </c>
      <c r="B1200" s="44">
        <f t="shared" si="1"/>
        <v>0.0455</v>
      </c>
      <c r="C1200" s="136">
        <v>4.55</v>
      </c>
    </row>
    <row r="1201">
      <c r="A1201" s="135">
        <v>45014.0</v>
      </c>
      <c r="B1201" s="44">
        <f t="shared" si="1"/>
        <v>0.0459</v>
      </c>
      <c r="C1201" s="136">
        <v>4.59</v>
      </c>
    </row>
    <row r="1202">
      <c r="A1202" s="135">
        <v>45015.0</v>
      </c>
      <c r="B1202" s="44">
        <f t="shared" si="1"/>
        <v>0.0463</v>
      </c>
      <c r="C1202" s="136">
        <v>4.63</v>
      </c>
    </row>
    <row r="1203">
      <c r="A1203" s="135">
        <v>45016.0</v>
      </c>
      <c r="B1203" s="44">
        <f t="shared" si="1"/>
        <v>0.0464</v>
      </c>
      <c r="C1203" s="136">
        <v>4.64</v>
      </c>
    </row>
    <row r="1204">
      <c r="A1204" s="135">
        <v>45019.0</v>
      </c>
      <c r="B1204" s="44">
        <f t="shared" si="1"/>
        <v>0.046</v>
      </c>
      <c r="C1204" s="136">
        <v>4.6</v>
      </c>
    </row>
    <row r="1205">
      <c r="A1205" s="135">
        <v>45020.0</v>
      </c>
      <c r="B1205" s="44">
        <f t="shared" si="1"/>
        <v>0.045</v>
      </c>
      <c r="C1205" s="136">
        <v>4.5</v>
      </c>
    </row>
    <row r="1206">
      <c r="A1206" s="135">
        <v>45021.0</v>
      </c>
      <c r="B1206" s="44">
        <f t="shared" si="1"/>
        <v>0.0443</v>
      </c>
      <c r="C1206" s="136">
        <v>4.43</v>
      </c>
    </row>
    <row r="1207">
      <c r="A1207" s="135">
        <v>45022.0</v>
      </c>
      <c r="B1207" s="44">
        <f t="shared" si="1"/>
        <v>0.0451</v>
      </c>
      <c r="C1207" s="136">
        <v>4.51</v>
      </c>
    </row>
    <row r="1208">
      <c r="A1208" s="135">
        <v>45023.0</v>
      </c>
      <c r="B1208" s="44">
        <f t="shared" si="1"/>
        <v>0.0461</v>
      </c>
      <c r="C1208" s="136">
        <v>4.61</v>
      </c>
    </row>
    <row r="1209">
      <c r="A1209" s="135">
        <v>45026.0</v>
      </c>
      <c r="B1209" s="44">
        <f t="shared" si="1"/>
        <v>0.0465</v>
      </c>
      <c r="C1209" s="136">
        <v>4.65</v>
      </c>
    </row>
    <row r="1210">
      <c r="A1210" s="135">
        <v>45027.0</v>
      </c>
      <c r="B1210" s="44">
        <f t="shared" si="1"/>
        <v>0.0467</v>
      </c>
      <c r="C1210" s="136">
        <v>4.67</v>
      </c>
    </row>
    <row r="1211">
      <c r="A1211" s="135">
        <v>45028.0</v>
      </c>
      <c r="B1211" s="44">
        <f t="shared" si="1"/>
        <v>0.0464</v>
      </c>
      <c r="C1211" s="136">
        <v>4.64</v>
      </c>
    </row>
    <row r="1212">
      <c r="A1212" s="135">
        <v>45029.0</v>
      </c>
      <c r="B1212" s="44">
        <f t="shared" si="1"/>
        <v>0.0466</v>
      </c>
      <c r="C1212" s="136">
        <v>4.66</v>
      </c>
    </row>
    <row r="1213">
      <c r="A1213" s="135">
        <v>45030.0</v>
      </c>
      <c r="B1213" s="44">
        <f t="shared" si="1"/>
        <v>0.0477</v>
      </c>
      <c r="C1213" s="136">
        <v>4.77</v>
      </c>
    </row>
    <row r="1214">
      <c r="A1214" s="135">
        <v>45033.0</v>
      </c>
      <c r="B1214" s="44">
        <f t="shared" si="1"/>
        <v>0.048</v>
      </c>
      <c r="C1214" s="136">
        <v>4.8</v>
      </c>
    </row>
    <row r="1215">
      <c r="A1215" s="135">
        <v>45034.0</v>
      </c>
      <c r="B1215" s="44">
        <f t="shared" si="1"/>
        <v>0.0481</v>
      </c>
      <c r="C1215" s="136">
        <v>4.81</v>
      </c>
    </row>
    <row r="1216">
      <c r="A1216" s="135">
        <v>45035.0</v>
      </c>
      <c r="B1216" s="44">
        <f t="shared" si="1"/>
        <v>0.0484</v>
      </c>
      <c r="C1216" s="136">
        <v>4.84</v>
      </c>
    </row>
    <row r="1217">
      <c r="A1217" s="135">
        <v>45036.0</v>
      </c>
      <c r="B1217" s="44">
        <f t="shared" si="1"/>
        <v>0.0477</v>
      </c>
      <c r="C1217" s="136">
        <v>4.77</v>
      </c>
    </row>
    <row r="1218">
      <c r="A1218" s="135">
        <v>45037.0</v>
      </c>
      <c r="B1218" s="44">
        <f t="shared" si="1"/>
        <v>0.0478</v>
      </c>
      <c r="C1218" s="136">
        <v>4.78</v>
      </c>
    </row>
    <row r="1219">
      <c r="A1219" s="135">
        <v>45040.0</v>
      </c>
      <c r="B1219" s="44">
        <f t="shared" si="1"/>
        <v>0.0476</v>
      </c>
      <c r="C1219" s="136">
        <v>4.76</v>
      </c>
    </row>
    <row r="1220">
      <c r="A1220" s="135">
        <v>45041.0</v>
      </c>
      <c r="B1220" s="44">
        <f t="shared" si="1"/>
        <v>0.046</v>
      </c>
      <c r="C1220" s="136">
        <v>4.6</v>
      </c>
    </row>
    <row r="1221">
      <c r="A1221" s="135">
        <v>45042.0</v>
      </c>
      <c r="B1221" s="44">
        <f t="shared" si="1"/>
        <v>0.0464</v>
      </c>
      <c r="C1221" s="136">
        <v>4.64</v>
      </c>
    </row>
    <row r="1222">
      <c r="A1222" s="135">
        <v>45043.0</v>
      </c>
      <c r="B1222" s="44">
        <f t="shared" si="1"/>
        <v>0.0478</v>
      </c>
      <c r="C1222" s="136">
        <v>4.78</v>
      </c>
    </row>
    <row r="1223">
      <c r="A1223" s="135">
        <v>45044.0</v>
      </c>
      <c r="B1223" s="44">
        <f t="shared" si="1"/>
        <v>0.048</v>
      </c>
      <c r="C1223" s="136">
        <v>4.8</v>
      </c>
    </row>
    <row r="1224">
      <c r="A1224" s="135">
        <v>45047.0</v>
      </c>
      <c r="B1224" s="44">
        <f t="shared" si="1"/>
        <v>0.0486</v>
      </c>
      <c r="C1224" s="136">
        <v>4.86</v>
      </c>
    </row>
    <row r="1225">
      <c r="A1225" s="135">
        <v>45048.0</v>
      </c>
      <c r="B1225" s="44">
        <f t="shared" si="1"/>
        <v>0.0474</v>
      </c>
      <c r="C1225" s="136">
        <v>4.74</v>
      </c>
    </row>
    <row r="1226">
      <c r="A1226" s="135">
        <v>45049.0</v>
      </c>
      <c r="B1226" s="44">
        <f t="shared" si="1"/>
        <v>0.047</v>
      </c>
      <c r="C1226" s="136">
        <v>4.7</v>
      </c>
    </row>
    <row r="1227">
      <c r="A1227" s="135">
        <v>45050.0</v>
      </c>
      <c r="B1227" s="44">
        <f t="shared" si="1"/>
        <v>0.0459</v>
      </c>
      <c r="C1227" s="136">
        <v>4.59</v>
      </c>
    </row>
    <row r="1228">
      <c r="A1228" s="135">
        <v>45051.0</v>
      </c>
      <c r="B1228" s="44">
        <f t="shared" si="1"/>
        <v>0.0473</v>
      </c>
      <c r="C1228" s="136">
        <v>4.73</v>
      </c>
    </row>
    <row r="1229">
      <c r="A1229" s="135">
        <v>45054.0</v>
      </c>
      <c r="B1229" s="44">
        <f t="shared" si="1"/>
        <v>0.0479</v>
      </c>
      <c r="C1229" s="136">
        <v>4.79</v>
      </c>
    </row>
    <row r="1230">
      <c r="A1230" s="135">
        <v>45055.0</v>
      </c>
      <c r="B1230" s="44">
        <f t="shared" si="1"/>
        <v>0.0481</v>
      </c>
      <c r="C1230" s="136">
        <v>4.81</v>
      </c>
    </row>
    <row r="1231">
      <c r="A1231" s="135">
        <v>45056.0</v>
      </c>
      <c r="B1231" s="44">
        <f t="shared" si="1"/>
        <v>0.047</v>
      </c>
      <c r="C1231" s="136">
        <v>4.7</v>
      </c>
    </row>
    <row r="1232">
      <c r="A1232" s="135">
        <v>45057.0</v>
      </c>
      <c r="B1232" s="44">
        <f t="shared" si="1"/>
        <v>0.047</v>
      </c>
      <c r="C1232" s="136">
        <v>4.7</v>
      </c>
    </row>
    <row r="1233">
      <c r="A1233" s="135">
        <v>45058.0</v>
      </c>
      <c r="B1233" s="44">
        <f t="shared" si="1"/>
        <v>0.0475</v>
      </c>
      <c r="C1233" s="136">
        <v>4.75</v>
      </c>
    </row>
    <row r="1234">
      <c r="A1234" s="135">
        <v>45061.0</v>
      </c>
      <c r="B1234" s="44">
        <f t="shared" si="1"/>
        <v>0.0473</v>
      </c>
      <c r="C1234" s="136">
        <v>4.73</v>
      </c>
    </row>
    <row r="1235">
      <c r="A1235" s="135">
        <v>45062.0</v>
      </c>
      <c r="B1235" s="44">
        <f t="shared" si="1"/>
        <v>0.0488</v>
      </c>
      <c r="C1235" s="136">
        <v>4.88</v>
      </c>
    </row>
    <row r="1236">
      <c r="A1236" s="135">
        <v>45063.0</v>
      </c>
      <c r="B1236" s="44">
        <f t="shared" si="1"/>
        <v>0.0492</v>
      </c>
      <c r="C1236" s="136">
        <v>4.92</v>
      </c>
    </row>
    <row r="1237">
      <c r="A1237" s="135">
        <v>45064.0</v>
      </c>
      <c r="B1237" s="44">
        <f t="shared" si="1"/>
        <v>0.0502</v>
      </c>
      <c r="C1237" s="136">
        <v>5.02</v>
      </c>
    </row>
    <row r="1238">
      <c r="A1238" s="135">
        <v>45065.0</v>
      </c>
      <c r="B1238" s="44">
        <f t="shared" si="1"/>
        <v>0.0502</v>
      </c>
      <c r="C1238" s="136">
        <v>5.02</v>
      </c>
    </row>
    <row r="1239">
      <c r="A1239" s="135">
        <v>45068.0</v>
      </c>
      <c r="B1239" s="44">
        <f t="shared" si="1"/>
        <v>0.0507</v>
      </c>
      <c r="C1239" s="136">
        <v>5.07</v>
      </c>
    </row>
    <row r="1240">
      <c r="A1240" s="135">
        <v>45069.0</v>
      </c>
      <c r="B1240" s="44">
        <f t="shared" si="1"/>
        <v>0.0506</v>
      </c>
      <c r="C1240" s="136">
        <v>5.06</v>
      </c>
    </row>
    <row r="1241">
      <c r="A1241" s="135">
        <v>45070.0</v>
      </c>
      <c r="B1241" s="44">
        <f t="shared" si="1"/>
        <v>0.0512</v>
      </c>
      <c r="C1241" s="136">
        <v>5.12</v>
      </c>
    </row>
    <row r="1242">
      <c r="A1242" s="135">
        <v>45071.0</v>
      </c>
      <c r="B1242" s="44">
        <f t="shared" si="1"/>
        <v>0.0524</v>
      </c>
      <c r="C1242" s="136">
        <v>5.24</v>
      </c>
    </row>
    <row r="1243">
      <c r="A1243" s="135">
        <v>45072.0</v>
      </c>
      <c r="B1243" s="44">
        <f t="shared" si="1"/>
        <v>0.0525</v>
      </c>
      <c r="C1243" s="136">
        <v>5.25</v>
      </c>
    </row>
    <row r="1244">
      <c r="A1244" s="135">
        <v>45075.0</v>
      </c>
      <c r="B1244" s="44" t="str">
        <f t="shared" si="1"/>
        <v>#N/A</v>
      </c>
      <c r="C1244" s="136" t="e">
        <v>#N/A</v>
      </c>
    </row>
    <row r="1245">
      <c r="A1245" s="135">
        <v>45076.0</v>
      </c>
      <c r="B1245" s="44">
        <f t="shared" si="1"/>
        <v>0.0522</v>
      </c>
      <c r="C1245" s="136">
        <v>5.22</v>
      </c>
    </row>
    <row r="1246">
      <c r="A1246" s="135">
        <v>45077.0</v>
      </c>
      <c r="B1246" s="44">
        <f t="shared" si="1"/>
        <v>0.0518</v>
      </c>
      <c r="C1246" s="136">
        <v>5.18</v>
      </c>
    </row>
    <row r="1247">
      <c r="A1247" s="135">
        <v>45078.0</v>
      </c>
      <c r="B1247" s="44">
        <f t="shared" si="1"/>
        <v>0.0511</v>
      </c>
      <c r="C1247" s="136">
        <v>5.11</v>
      </c>
    </row>
    <row r="1248">
      <c r="A1248" s="135">
        <v>45079.0</v>
      </c>
      <c r="B1248" s="44">
        <f t="shared" si="1"/>
        <v>0.0522</v>
      </c>
      <c r="C1248" s="136">
        <v>5.22</v>
      </c>
    </row>
    <row r="1249">
      <c r="A1249" s="135">
        <v>45082.0</v>
      </c>
      <c r="B1249" s="44">
        <f t="shared" si="1"/>
        <v>0.0517</v>
      </c>
      <c r="C1249" s="136">
        <v>5.17</v>
      </c>
    </row>
    <row r="1250">
      <c r="A1250" s="135">
        <v>45083.0</v>
      </c>
      <c r="B1250" s="44">
        <f t="shared" si="1"/>
        <v>0.052</v>
      </c>
      <c r="C1250" s="136">
        <v>5.2</v>
      </c>
    </row>
    <row r="1251">
      <c r="A1251" s="135">
        <v>45084.0</v>
      </c>
      <c r="B1251" s="44">
        <f t="shared" si="1"/>
        <v>0.0516</v>
      </c>
      <c r="C1251" s="136">
        <v>5.16</v>
      </c>
    </row>
    <row r="1252">
      <c r="A1252" s="135">
        <v>45085.0</v>
      </c>
      <c r="B1252" s="44">
        <f t="shared" si="1"/>
        <v>0.0512</v>
      </c>
      <c r="C1252" s="136">
        <v>5.12</v>
      </c>
    </row>
    <row r="1253">
      <c r="A1253" s="135">
        <v>45086.0</v>
      </c>
      <c r="B1253" s="44">
        <f t="shared" si="1"/>
        <v>0.0517</v>
      </c>
      <c r="C1253" s="136">
        <v>5.17</v>
      </c>
    </row>
    <row r="1254">
      <c r="A1254" s="135">
        <v>45089.0</v>
      </c>
      <c r="B1254" s="44">
        <f t="shared" si="1"/>
        <v>0.0518</v>
      </c>
      <c r="C1254" s="136">
        <v>5.18</v>
      </c>
    </row>
    <row r="1255">
      <c r="A1255" s="135">
        <v>45090.0</v>
      </c>
      <c r="B1255" s="44">
        <f t="shared" si="1"/>
        <v>0.0526</v>
      </c>
      <c r="C1255" s="136">
        <v>5.26</v>
      </c>
    </row>
    <row r="1256">
      <c r="A1256" s="135">
        <v>45091.0</v>
      </c>
      <c r="B1256" s="44">
        <f t="shared" si="1"/>
        <v>0.0527</v>
      </c>
      <c r="C1256" s="136">
        <v>5.27</v>
      </c>
    </row>
    <row r="1257">
      <c r="A1257" s="135">
        <v>45092.0</v>
      </c>
      <c r="B1257" s="44">
        <f t="shared" si="1"/>
        <v>0.0521</v>
      </c>
      <c r="C1257" s="136">
        <v>5.21</v>
      </c>
    </row>
    <row r="1258">
      <c r="A1258" s="135">
        <v>45093.0</v>
      </c>
      <c r="B1258" s="44">
        <f t="shared" si="1"/>
        <v>0.0524</v>
      </c>
      <c r="C1258" s="136">
        <v>5.24</v>
      </c>
    </row>
    <row r="1259">
      <c r="A1259" s="135">
        <v>45096.0</v>
      </c>
      <c r="B1259" s="44" t="str">
        <f t="shared" si="1"/>
        <v>#N/A</v>
      </c>
      <c r="C1259" s="136" t="e">
        <v>#N/A</v>
      </c>
    </row>
    <row r="1260">
      <c r="A1260" s="135">
        <v>45097.0</v>
      </c>
      <c r="B1260" s="44">
        <f t="shared" si="1"/>
        <v>0.0524</v>
      </c>
      <c r="C1260" s="136">
        <v>5.24</v>
      </c>
    </row>
    <row r="1261">
      <c r="A1261" s="135">
        <v>45098.0</v>
      </c>
      <c r="B1261" s="44">
        <f t="shared" si="1"/>
        <v>0.0525</v>
      </c>
      <c r="C1261" s="136">
        <v>5.25</v>
      </c>
    </row>
    <row r="1262">
      <c r="A1262" s="135">
        <v>45099.0</v>
      </c>
      <c r="B1262" s="44">
        <f t="shared" si="1"/>
        <v>0.0529</v>
      </c>
      <c r="C1262" s="136">
        <v>5.29</v>
      </c>
    </row>
    <row r="1263">
      <c r="A1263" s="135">
        <v>45100.0</v>
      </c>
      <c r="B1263" s="44">
        <f t="shared" si="1"/>
        <v>0.0525</v>
      </c>
      <c r="C1263" s="136">
        <v>5.25</v>
      </c>
    </row>
    <row r="1264">
      <c r="A1264" s="135">
        <v>45103.0</v>
      </c>
      <c r="B1264" s="44">
        <f t="shared" si="1"/>
        <v>0.0527</v>
      </c>
      <c r="C1264" s="136">
        <v>5.27</v>
      </c>
    </row>
    <row r="1265">
      <c r="A1265" s="135">
        <v>45104.0</v>
      </c>
      <c r="B1265" s="44">
        <f t="shared" si="1"/>
        <v>0.0533</v>
      </c>
      <c r="C1265" s="136">
        <v>5.33</v>
      </c>
    </row>
    <row r="1266">
      <c r="A1266" s="135">
        <v>45105.0</v>
      </c>
      <c r="B1266" s="44">
        <f t="shared" si="1"/>
        <v>0.0532</v>
      </c>
      <c r="C1266" s="136">
        <v>5.32</v>
      </c>
    </row>
    <row r="1267">
      <c r="A1267" s="135">
        <v>45106.0</v>
      </c>
      <c r="B1267" s="44">
        <f t="shared" si="1"/>
        <v>0.0541</v>
      </c>
      <c r="C1267" s="136">
        <v>5.41</v>
      </c>
    </row>
    <row r="1268">
      <c r="A1268" s="135">
        <v>45107.0</v>
      </c>
      <c r="B1268" s="44">
        <f t="shared" si="1"/>
        <v>0.054</v>
      </c>
      <c r="C1268" s="136">
        <v>5.4</v>
      </c>
    </row>
    <row r="1269">
      <c r="A1269" s="135">
        <v>45110.0</v>
      </c>
      <c r="B1269" s="44">
        <f t="shared" si="1"/>
        <v>0.0543</v>
      </c>
      <c r="C1269" s="136">
        <v>5.43</v>
      </c>
    </row>
    <row r="1270">
      <c r="A1270" s="135">
        <v>45111.0</v>
      </c>
      <c r="B1270" s="44" t="str">
        <f t="shared" si="1"/>
        <v>#N/A</v>
      </c>
      <c r="C1270" s="136" t="e">
        <v>#N/A</v>
      </c>
    </row>
    <row r="1271">
      <c r="A1271" s="135">
        <v>45112.0</v>
      </c>
      <c r="B1271" s="44">
        <f t="shared" si="1"/>
        <v>0.054</v>
      </c>
      <c r="C1271" s="136">
        <v>5.4</v>
      </c>
    </row>
    <row r="1272">
      <c r="A1272" s="135">
        <v>45113.0</v>
      </c>
      <c r="B1272" s="44">
        <f t="shared" si="1"/>
        <v>0.0544</v>
      </c>
      <c r="C1272" s="136">
        <v>5.44</v>
      </c>
    </row>
    <row r="1273">
      <c r="A1273" s="135">
        <v>45114.0</v>
      </c>
      <c r="B1273" s="44">
        <f t="shared" si="1"/>
        <v>0.0541</v>
      </c>
      <c r="C1273" s="136">
        <v>5.41</v>
      </c>
    </row>
    <row r="1274">
      <c r="A1274" s="135">
        <v>45117.0</v>
      </c>
      <c r="B1274" s="44">
        <f t="shared" si="1"/>
        <v>0.0538</v>
      </c>
      <c r="C1274" s="136">
        <v>5.38</v>
      </c>
    </row>
    <row r="1275">
      <c r="A1275" s="135">
        <v>45118.0</v>
      </c>
      <c r="B1275" s="44">
        <f t="shared" si="1"/>
        <v>0.0544</v>
      </c>
      <c r="C1275" s="136">
        <v>5.44</v>
      </c>
    </row>
    <row r="1276">
      <c r="A1276" s="135">
        <v>45119.0</v>
      </c>
      <c r="B1276" s="44">
        <f t="shared" si="1"/>
        <v>0.0535</v>
      </c>
      <c r="C1276" s="136">
        <v>5.35</v>
      </c>
    </row>
    <row r="1277">
      <c r="A1277" s="135">
        <v>45120.0</v>
      </c>
      <c r="B1277" s="44">
        <f t="shared" si="1"/>
        <v>0.0527</v>
      </c>
      <c r="C1277" s="136">
        <v>5.27</v>
      </c>
    </row>
    <row r="1278">
      <c r="A1278" s="135">
        <v>45121.0</v>
      </c>
      <c r="B1278" s="44">
        <f t="shared" si="1"/>
        <v>0.0534</v>
      </c>
      <c r="C1278" s="136">
        <v>5.34</v>
      </c>
    </row>
    <row r="1279">
      <c r="A1279" s="135">
        <v>45124.0</v>
      </c>
      <c r="B1279" s="44">
        <f t="shared" si="1"/>
        <v>0.0533</v>
      </c>
      <c r="C1279" s="136">
        <v>5.33</v>
      </c>
    </row>
    <row r="1280">
      <c r="A1280" s="135">
        <v>45125.0</v>
      </c>
      <c r="B1280" s="44">
        <f t="shared" si="1"/>
        <v>0.0532</v>
      </c>
      <c r="C1280" s="136">
        <v>5.32</v>
      </c>
    </row>
    <row r="1281">
      <c r="A1281" s="135">
        <v>45126.0</v>
      </c>
      <c r="B1281" s="44">
        <f t="shared" si="1"/>
        <v>0.0532</v>
      </c>
      <c r="C1281" s="136">
        <v>5.32</v>
      </c>
    </row>
    <row r="1282">
      <c r="A1282" s="135">
        <v>45127.0</v>
      </c>
      <c r="B1282" s="44">
        <f t="shared" si="1"/>
        <v>0.0535</v>
      </c>
      <c r="C1282" s="136">
        <v>5.35</v>
      </c>
    </row>
    <row r="1283">
      <c r="A1283" s="135">
        <v>45128.0</v>
      </c>
      <c r="B1283" s="44">
        <f t="shared" si="1"/>
        <v>0.0535</v>
      </c>
      <c r="C1283" s="136">
        <v>5.35</v>
      </c>
    </row>
    <row r="1284">
      <c r="A1284" s="135">
        <v>45131.0</v>
      </c>
      <c r="B1284" s="44">
        <f t="shared" si="1"/>
        <v>0.0538</v>
      </c>
      <c r="C1284" s="136">
        <v>5.38</v>
      </c>
    </row>
    <row r="1285">
      <c r="A1285" s="135">
        <v>45132.0</v>
      </c>
      <c r="B1285" s="44">
        <f t="shared" si="1"/>
        <v>0.0538</v>
      </c>
      <c r="C1285" s="136">
        <v>5.38</v>
      </c>
    </row>
    <row r="1286">
      <c r="A1286" s="135">
        <v>45133.0</v>
      </c>
      <c r="B1286" s="44">
        <f t="shared" si="1"/>
        <v>0.0537</v>
      </c>
      <c r="C1286" s="136">
        <v>5.37</v>
      </c>
    </row>
    <row r="1287">
      <c r="A1287" s="135">
        <v>45134.0</v>
      </c>
      <c r="B1287" s="44">
        <f t="shared" si="1"/>
        <v>0.054</v>
      </c>
      <c r="C1287" s="136">
        <v>5.4</v>
      </c>
    </row>
    <row r="1288">
      <c r="A1288" s="135">
        <v>45135.0</v>
      </c>
      <c r="B1288" s="44">
        <f t="shared" si="1"/>
        <v>0.0537</v>
      </c>
      <c r="C1288" s="136">
        <v>5.37</v>
      </c>
    </row>
    <row r="1289">
      <c r="A1289" s="135">
        <v>45138.0</v>
      </c>
      <c r="B1289" s="44">
        <f t="shared" si="1"/>
        <v>0.0537</v>
      </c>
      <c r="C1289" s="136">
        <v>5.37</v>
      </c>
    </row>
    <row r="1290">
      <c r="A1290" s="135">
        <v>45139.0</v>
      </c>
      <c r="B1290" s="44">
        <f t="shared" si="1"/>
        <v>0.0538</v>
      </c>
      <c r="C1290" s="136">
        <v>5.38</v>
      </c>
    </row>
    <row r="1291">
      <c r="A1291" s="135">
        <v>45140.0</v>
      </c>
      <c r="B1291" s="44">
        <f t="shared" si="1"/>
        <v>0.0536</v>
      </c>
      <c r="C1291" s="136">
        <v>5.36</v>
      </c>
    </row>
    <row r="1292">
      <c r="A1292" s="135">
        <v>45141.0</v>
      </c>
      <c r="B1292" s="44">
        <f t="shared" si="1"/>
        <v>0.0537</v>
      </c>
      <c r="C1292" s="136">
        <v>5.37</v>
      </c>
    </row>
    <row r="1293">
      <c r="A1293" s="135">
        <v>45142.0</v>
      </c>
      <c r="B1293" s="44">
        <f t="shared" si="1"/>
        <v>0.0533</v>
      </c>
      <c r="C1293" s="136">
        <v>5.33</v>
      </c>
    </row>
    <row r="1294">
      <c r="A1294" s="135">
        <v>45145.0</v>
      </c>
      <c r="B1294" s="44">
        <f t="shared" si="1"/>
        <v>0.053</v>
      </c>
      <c r="C1294" s="136">
        <v>5.3</v>
      </c>
    </row>
    <row r="1295">
      <c r="A1295" s="135">
        <v>45146.0</v>
      </c>
      <c r="B1295" s="44">
        <f t="shared" si="1"/>
        <v>0.0535</v>
      </c>
      <c r="C1295" s="136">
        <v>5.35</v>
      </c>
    </row>
    <row r="1296">
      <c r="A1296" s="135">
        <v>45147.0</v>
      </c>
      <c r="B1296" s="44">
        <f t="shared" si="1"/>
        <v>0.0535</v>
      </c>
      <c r="C1296" s="136">
        <v>5.35</v>
      </c>
    </row>
    <row r="1297">
      <c r="A1297" s="135">
        <v>45148.0</v>
      </c>
      <c r="B1297" s="44">
        <f t="shared" si="1"/>
        <v>0.0533</v>
      </c>
      <c r="C1297" s="136">
        <v>5.33</v>
      </c>
    </row>
    <row r="1298">
      <c r="A1298" s="135">
        <v>45149.0</v>
      </c>
      <c r="B1298" s="44">
        <f t="shared" si="1"/>
        <v>0.0536</v>
      </c>
      <c r="C1298" s="136">
        <v>5.36</v>
      </c>
    </row>
    <row r="1299">
      <c r="A1299" s="135">
        <v>45152.0</v>
      </c>
      <c r="B1299" s="44">
        <f t="shared" si="1"/>
        <v>0.0537</v>
      </c>
      <c r="C1299" s="136">
        <v>5.37</v>
      </c>
    </row>
    <row r="1300">
      <c r="A1300" s="135">
        <v>45153.0</v>
      </c>
      <c r="B1300" s="44">
        <f t="shared" si="1"/>
        <v>0.0536</v>
      </c>
      <c r="C1300" s="136">
        <v>5.36</v>
      </c>
    </row>
    <row r="1301">
      <c r="A1301" s="135">
        <v>45154.0</v>
      </c>
      <c r="B1301" s="44">
        <f t="shared" si="1"/>
        <v>0.0537</v>
      </c>
      <c r="C1301" s="136">
        <v>5.37</v>
      </c>
    </row>
    <row r="1302">
      <c r="A1302" s="135">
        <v>45155.0</v>
      </c>
      <c r="B1302" s="44">
        <f t="shared" si="1"/>
        <v>0.0536</v>
      </c>
      <c r="C1302" s="136">
        <v>5.36</v>
      </c>
    </row>
    <row r="1303">
      <c r="A1303" s="135">
        <v>45156.0</v>
      </c>
      <c r="B1303" s="44">
        <f t="shared" si="1"/>
        <v>0.0535</v>
      </c>
      <c r="C1303" s="136">
        <v>5.35</v>
      </c>
    </row>
    <row r="1304">
      <c r="A1304" s="135">
        <v>45159.0</v>
      </c>
      <c r="B1304" s="44">
        <f t="shared" si="1"/>
        <v>0.0537</v>
      </c>
      <c r="C1304" s="136">
        <v>5.37</v>
      </c>
    </row>
    <row r="1305">
      <c r="A1305" s="135">
        <v>45160.0</v>
      </c>
      <c r="B1305" s="44">
        <f t="shared" si="1"/>
        <v>0.0539</v>
      </c>
      <c r="C1305" s="136">
        <v>5.39</v>
      </c>
    </row>
    <row r="1306">
      <c r="A1306" s="135">
        <v>45161.0</v>
      </c>
      <c r="B1306" s="44">
        <f t="shared" si="1"/>
        <v>0.0535</v>
      </c>
      <c r="C1306" s="136">
        <v>5.35</v>
      </c>
    </row>
    <row r="1307">
      <c r="A1307" s="135">
        <v>45162.0</v>
      </c>
      <c r="B1307" s="44">
        <f t="shared" si="1"/>
        <v>0.0539</v>
      </c>
      <c r="C1307" s="136">
        <v>5.39</v>
      </c>
    </row>
    <row r="1308">
      <c r="A1308" s="135">
        <v>45163.0</v>
      </c>
      <c r="B1308" s="44">
        <f t="shared" si="1"/>
        <v>0.0544</v>
      </c>
      <c r="C1308" s="136">
        <v>5.44</v>
      </c>
    </row>
    <row r="1309">
      <c r="A1309" s="135">
        <v>45166.0</v>
      </c>
      <c r="B1309" s="44">
        <f t="shared" si="1"/>
        <v>0.0544</v>
      </c>
      <c r="C1309" s="136">
        <v>5.44</v>
      </c>
    </row>
    <row r="1310">
      <c r="A1310" s="135">
        <v>45167.0</v>
      </c>
      <c r="B1310" s="44">
        <f t="shared" si="1"/>
        <v>0.0537</v>
      </c>
      <c r="C1310" s="136">
        <v>5.37</v>
      </c>
    </row>
    <row r="1311">
      <c r="A1311" s="135">
        <v>45168.0</v>
      </c>
      <c r="B1311" s="44">
        <f t="shared" si="1"/>
        <v>0.0539</v>
      </c>
      <c r="C1311" s="136">
        <v>5.39</v>
      </c>
    </row>
    <row r="1312">
      <c r="A1312" s="135">
        <v>45169.0</v>
      </c>
      <c r="B1312" s="44">
        <f t="shared" si="1"/>
        <v>0.0537</v>
      </c>
      <c r="C1312" s="136">
        <v>5.37</v>
      </c>
    </row>
    <row r="1313">
      <c r="A1313" s="135">
        <v>45170.0</v>
      </c>
      <c r="B1313" s="44">
        <f t="shared" si="1"/>
        <v>0.0536</v>
      </c>
      <c r="C1313" s="136">
        <v>5.36</v>
      </c>
    </row>
    <row r="1314">
      <c r="A1314" s="135">
        <v>45173.0</v>
      </c>
      <c r="B1314" s="44" t="str">
        <f t="shared" si="1"/>
        <v>#N/A</v>
      </c>
      <c r="C1314" s="136" t="e">
        <v>#N/A</v>
      </c>
    </row>
    <row r="1315">
      <c r="A1315" s="135">
        <v>45174.0</v>
      </c>
      <c r="B1315" s="44">
        <f t="shared" si="1"/>
        <v>0.0542</v>
      </c>
      <c r="C1315" s="136">
        <v>5.42</v>
      </c>
    </row>
    <row r="1316">
      <c r="A1316" s="135">
        <v>45175.0</v>
      </c>
      <c r="B1316" s="44">
        <f t="shared" si="1"/>
        <v>0.0544</v>
      </c>
      <c r="C1316" s="136">
        <v>5.44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7" t="s">
        <v>57</v>
      </c>
      <c r="B1" s="138" t="b">
        <f>Optimization!B127 = 1</f>
        <v>1</v>
      </c>
      <c r="C1" s="138" t="b">
        <f>Optimization!B127 &lt;= 1</f>
        <v>1</v>
      </c>
      <c r="D1" s="137" t="s">
        <v>58</v>
      </c>
      <c r="H1" s="139">
        <v>1.0</v>
      </c>
    </row>
    <row r="2">
      <c r="A2" s="123" t="str">
        <f>Max(#REF!)</f>
        <v>#REF!</v>
      </c>
      <c r="B2" s="129">
        <f>Max(Optimization!B119)</f>
        <v>0.0849151008</v>
      </c>
    </row>
    <row r="3">
      <c r="B3" s="44">
        <f>Optimization!B99:K99</f>
        <v>0.1</v>
      </c>
    </row>
    <row r="4">
      <c r="A4" s="137" t="s">
        <v>59</v>
      </c>
      <c r="B4" s="137" t="s">
        <v>60</v>
      </c>
    </row>
    <row r="6">
      <c r="A6" s="137" t="s">
        <v>61</v>
      </c>
      <c r="B6" s="137" t="s">
        <v>62</v>
      </c>
    </row>
    <row r="7">
      <c r="B7" s="123" t="b">
        <f>Optimization!B100 &lt;= 1</f>
        <v>1</v>
      </c>
    </row>
  </sheetData>
  <drawing r:id="rId1"/>
</worksheet>
</file>