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BioGears\biogears\core\share\doc\validation\"/>
    </mc:Choice>
  </mc:AlternateContent>
  <bookViews>
    <workbookView xWindow="720" yWindow="1320" windowWidth="11850" windowHeight="6645" tabRatio="724" activeTab="6"/>
  </bookViews>
  <sheets>
    <sheet name="Blood Chemistry" sheetId="4" r:id="rId1"/>
    <sheet name="Cardiovascular" sheetId="29" r:id="rId2"/>
    <sheet name="Endocrine" sheetId="7" r:id="rId3"/>
    <sheet name="Energy" sheetId="30" r:id="rId4"/>
    <sheet name="Gastrointestinal" sheetId="31" r:id="rId5"/>
    <sheet name="Nervous" sheetId="33" r:id="rId6"/>
    <sheet name="Renal" sheetId="3" r:id="rId7"/>
    <sheet name="Respiratory" sheetId="2" r:id="rId8"/>
    <sheet name="Tissue" sheetId="34" r:id="rId9"/>
  </sheets>
  <calcPr calcId="162913"/>
</workbook>
</file>

<file path=xl/calcChain.xml><?xml version="1.0" encoding="utf-8"?>
<calcChain xmlns="http://schemas.openxmlformats.org/spreadsheetml/2006/main">
  <c r="F151" i="3" l="1"/>
  <c r="E151" i="3"/>
  <c r="D151" i="3"/>
  <c r="C151" i="3"/>
  <c r="D3" i="34" l="1"/>
  <c r="D4" i="34"/>
  <c r="D71" i="4" l="1"/>
  <c r="D66" i="4"/>
  <c r="D63" i="4"/>
  <c r="D62" i="4"/>
  <c r="D58" i="4"/>
  <c r="D56" i="4"/>
  <c r="B56" i="4"/>
  <c r="D55" i="4"/>
  <c r="B55" i="4"/>
  <c r="D50" i="4"/>
  <c r="D49" i="4"/>
  <c r="E71" i="4"/>
  <c r="E69" i="4"/>
  <c r="E66" i="4"/>
  <c r="E65" i="4"/>
  <c r="E63" i="4"/>
  <c r="E62" i="4"/>
  <c r="E58" i="4"/>
  <c r="E55" i="4"/>
  <c r="E56" i="4"/>
  <c r="E50" i="4"/>
  <c r="E49" i="4"/>
  <c r="D19" i="2"/>
  <c r="E19" i="29"/>
  <c r="D19" i="29"/>
  <c r="C19" i="29"/>
  <c r="B19" i="29"/>
</calcChain>
</file>

<file path=xl/sharedStrings.xml><?xml version="1.0" encoding="utf-8"?>
<sst xmlns="http://schemas.openxmlformats.org/spreadsheetml/2006/main" count="4219" uniqueCount="1124">
  <si>
    <t>Output</t>
  </si>
  <si>
    <t>Units</t>
  </si>
  <si>
    <t>Reference Values</t>
  </si>
  <si>
    <t>References</t>
  </si>
  <si>
    <t>Hematocrit</t>
  </si>
  <si>
    <t>mmHg</t>
  </si>
  <si>
    <t>mL/min</t>
  </si>
  <si>
    <t>mL</t>
  </si>
  <si>
    <t>cmH2O</t>
  </si>
  <si>
    <t>mOsm/kg</t>
  </si>
  <si>
    <t>mg/dL</t>
  </si>
  <si>
    <t>g/dL</t>
  </si>
  <si>
    <t>none</t>
  </si>
  <si>
    <t>m_dRespiratoinRate_BreathsPerMinute</t>
  </si>
  <si>
    <t xml:space="preserve"> m_TotalLungCapacity (Patient input data) - m_dResidualLungVolume</t>
  </si>
  <si>
    <t>m_dTidalVolume</t>
  </si>
  <si>
    <t>Reading</t>
  </si>
  <si>
    <t>http://www.heart.org/HEARTORG/Conditions/HeartFailure/SymptomsDiagnosisofHeartFailure/Common-Tests-for-Heart-Failure_UCM_306334_Article.jsp</t>
  </si>
  <si>
    <t>http://www.nhlbi.nih.gov/health/health-topics/topics/arr/diagnosis.html</t>
  </si>
  <si>
    <t>Chosen Values</t>
  </si>
  <si>
    <t>g</t>
  </si>
  <si>
    <t>Notes</t>
  </si>
  <si>
    <t>maximum value for men</t>
  </si>
  <si>
    <t>Kratz2004Case</t>
  </si>
  <si>
    <t>L/s</t>
  </si>
  <si>
    <t>Guyton p504</t>
  </si>
  <si>
    <t>Guyton p503</t>
  </si>
  <si>
    <t>Guyton p502</t>
  </si>
  <si>
    <t>Guyton p505</t>
  </si>
  <si>
    <t>L/cmH2O</t>
  </si>
  <si>
    <t>cmH2O s/L</t>
  </si>
  <si>
    <t>Levitzky p20</t>
  </si>
  <si>
    <t>1:2 to 1:4</t>
  </si>
  <si>
    <t>Total Pulmonary Ventilation - Total Alveolar Ventilation</t>
  </si>
  <si>
    <t>mg/min</t>
  </si>
  <si>
    <t>kcal/day</t>
  </si>
  <si>
    <t>KetoneProductionRate</t>
  </si>
  <si>
    <t>LactateProductionRate</t>
  </si>
  <si>
    <t>pmol/min</t>
  </si>
  <si>
    <t>mol/day</t>
  </si>
  <si>
    <t>Validation scenario will need to include urination…</t>
  </si>
  <si>
    <t>Wilczynski 2014
Valtin &amp; Shaffer p. 291</t>
  </si>
  <si>
    <t>Clearance Rate * Body Weight * Healthy Plasma Concentration / Avg Urine Production Rate</t>
  </si>
  <si>
    <t>Valtin &amp; Shaffer p.291</t>
  </si>
  <si>
    <t>g/L</t>
  </si>
  <si>
    <t>Valtin &amp; Shaffer p.290</t>
  </si>
  <si>
    <t xml:space="preserve">Valtin &amp; Shaffer p.291
</t>
  </si>
  <si>
    <t>Apparently there can technically be some lost per day, but it's so minimal it doesn’t get detected by routine tests (V&amp;S) TM limited</t>
  </si>
  <si>
    <t>TM limited</t>
  </si>
  <si>
    <t>GFR*[PlasmaCreatinine]
used 125 mL/min for GFR</t>
  </si>
  <si>
    <t>esparanza2012creatinine</t>
  </si>
  <si>
    <t>roza1984metabolic</t>
  </si>
  <si>
    <t>For 77 kg male</t>
  </si>
  <si>
    <t>umol/min</t>
  </si>
  <si>
    <t>garber1974ketone</t>
  </si>
  <si>
    <t>phypers2006lactate</t>
  </si>
  <si>
    <t>TM = Transport Maximum; the maximum rate of renal retention</t>
  </si>
  <si>
    <t>Bellomo2002Bench</t>
  </si>
  <si>
    <t>ml/min kg</t>
  </si>
  <si>
    <t>Valtin &amp; Shaffer p. 72</t>
  </si>
  <si>
    <t>Valtin &amp; Shaffer p.291*</t>
  </si>
  <si>
    <t>*Inferred from the given urine concentration, blood concentration and a urine production rate of 1500 mL/day</t>
  </si>
  <si>
    <t>Peronnet2012Pharmacokinetic</t>
  </si>
  <si>
    <t>Concentrations</t>
  </si>
  <si>
    <t>Pressures</t>
  </si>
  <si>
    <t>Reference Page</t>
  </si>
  <si>
    <t>Reference</t>
  </si>
  <si>
    <t>Page</t>
  </si>
  <si>
    <t>Compartment Data</t>
  </si>
  <si>
    <t>BloodPH</t>
  </si>
  <si>
    <t>[4,5]</t>
  </si>
  <si>
    <t>[70,100]</t>
  </si>
  <si>
    <t>60% BVT (~3)
56.3%BVT</t>
  </si>
  <si>
    <t>ct/uL</t>
  </si>
  <si>
    <t>Internal Notes</t>
  </si>
  <si>
    <t>kg/m^3</t>
  </si>
  <si>
    <t>WhiteBloodCellCount</t>
  </si>
  <si>
    <t>VolumeFractionNeutralPhospholipidInPlasma</t>
  </si>
  <si>
    <t>VolumeFractionNeutralLipidInPlasma</t>
  </si>
  <si>
    <t>ShuntFraction</t>
  </si>
  <si>
    <t>RedBloodCellCount</t>
  </si>
  <si>
    <t>PlasmaVolume</t>
  </si>
  <si>
    <t>OxygenSaturation</t>
  </si>
  <si>
    <t>IntracellularFluidPH</t>
  </si>
  <si>
    <t>ExtravascularFluidVolume</t>
  </si>
  <si>
    <t>BloodSpecificHeat</t>
  </si>
  <si>
    <t>BloodDensity</t>
  </si>
  <si>
    <t>ArterialCarbonDioxidePressure</t>
  </si>
  <si>
    <t>ArterialOxygenPressure</t>
  </si>
  <si>
    <t>PulmonaryArterialCarbonDioxidePressure</t>
  </si>
  <si>
    <t>PulmonaryArterialOxygenPressure</t>
  </si>
  <si>
    <t>PulmonaryVenousCarbonDioxidePressure</t>
  </si>
  <si>
    <t>PulmonaryVenousOxygenPressure</t>
  </si>
  <si>
    <t>VenousOxygenPressure</t>
  </si>
  <si>
    <t>VenousCarbonDioxidePressure</t>
  </si>
  <si>
    <t>guyton2006medical</t>
  </si>
  <si>
    <t>p384</t>
  </si>
  <si>
    <t>valentin2002icrp</t>
  </si>
  <si>
    <t xml:space="preserve"> 0.38 for Women</t>
  </si>
  <si>
    <t xml:space="preserve">p419                                  p137  </t>
  </si>
  <si>
    <t>p137                                 p384</t>
  </si>
  <si>
    <t xml:space="preserve">p293                                 p137                        </t>
  </si>
  <si>
    <t>3000, 3000</t>
  </si>
  <si>
    <t>rodgers2006physiologically</t>
  </si>
  <si>
    <t>This is a constant</t>
  </si>
  <si>
    <t>valtin1995renal</t>
  </si>
  <si>
    <t>p289</t>
  </si>
  <si>
    <t>p288</t>
  </si>
  <si>
    <t>p169                                  p288</t>
  </si>
  <si>
    <t>0.97, [0.96,1.0]</t>
  </si>
  <si>
    <t>p506                                 p288</t>
  </si>
  <si>
    <t xml:space="preserve">p506                                </t>
  </si>
  <si>
    <t xml:space="preserve">guyton2006medical   </t>
  </si>
  <si>
    <t>p430</t>
  </si>
  <si>
    <t>Note this is a sum of the ev's below</t>
  </si>
  <si>
    <t>converted from [22,26] mmol/L</t>
  </si>
  <si>
    <t>HemoglobinContent</t>
  </si>
  <si>
    <t>[0.134,0.159]</t>
  </si>
  <si>
    <t xml:space="preserve">guyton2006medical </t>
  </si>
  <si>
    <t>2.14 = MW Urea(60) / MW N2 (2*14) 
converted from 0.1 mmol/L</t>
  </si>
  <si>
    <t>valentin2002icrp,  guyton2006medical</t>
  </si>
  <si>
    <t>guyton2006medical,         Rodgers2005physiologically</t>
  </si>
  <si>
    <t>7.2,
 [7.35,7.4]</t>
  </si>
  <si>
    <t>0.42,
[0.4,0.5]</t>
  </si>
  <si>
    <t>[6.0,7.4],
 7.0</t>
  </si>
  <si>
    <t>5200000,
 5400000</t>
  </si>
  <si>
    <t>15.0,
 [13.5,15.7]</t>
  </si>
  <si>
    <t>If you change this, change the reference value for Blood Chemistry  HemoglobinContent</t>
  </si>
  <si>
    <t>VALUES FOR MALE ONLY
If you change this, change the reference value for Blood Chemistry  HemoglobinContent</t>
  </si>
  <si>
    <t>Hb Concentration * Total Blood Volume</t>
  </si>
  <si>
    <t>[0.313,0.336]</t>
  </si>
  <si>
    <t>[661.5, 835.2]</t>
  </si>
  <si>
    <t>[C&lt;sub&gt;Hb&lt;/sub&gt;*V&lt;sub&gt;blood&lt;/sub&gt;]</t>
  </si>
  <si>
    <t>J/K kg</t>
  </si>
  <si>
    <t>skott1989effects
p288</t>
  </si>
  <si>
    <t>coresh2001prevalence,
p288</t>
  </si>
  <si>
    <t>p21</t>
  </si>
  <si>
    <t>herman2007physics</t>
  </si>
  <si>
    <t>dash2010erratum</t>
  </si>
  <si>
    <t>blake2010specificheat</t>
  </si>
  <si>
    <t>BloodVolume</t>
  </si>
  <si>
    <t>CardiacOutput</t>
  </si>
  <si>
    <t>ArterialPressure*</t>
  </si>
  <si>
    <t>HeartRhythm*</t>
  </si>
  <si>
    <t>DiastolicArterialPressure</t>
  </si>
  <si>
    <t>HeartEjectionFraction</t>
  </si>
  <si>
    <t>HeartRate</t>
  </si>
  <si>
    <t>HeartStrokeVolume</t>
  </si>
  <si>
    <t>MeanArterialPressure</t>
  </si>
  <si>
    <t>PulmonaryCapillariesWedgePressure</t>
  </si>
  <si>
    <t>SystolicArterialPressure</t>
  </si>
  <si>
    <t>p293</t>
  </si>
  <si>
    <t>p232</t>
  </si>
  <si>
    <t>p147</t>
  </si>
  <si>
    <t>[55.3,93.1]</t>
  </si>
  <si>
    <t>hudsmuth2005heartvolume</t>
  </si>
  <si>
    <t>MeanArterialCarbonDioxidePartialPressure*</t>
  </si>
  <si>
    <t>MeanArterialCarbonDioxidePartialPressureDelta*</t>
  </si>
  <si>
    <t>PulmonaryArterialPressure*</t>
  </si>
  <si>
    <t>CarbonDioxideProductionRate</t>
  </si>
  <si>
    <t>CoreTemperature</t>
  </si>
  <si>
    <t>OxygenConsumptionRate</t>
  </si>
  <si>
    <t>SkinTemperature</t>
  </si>
  <si>
    <t>SweatRate*</t>
  </si>
  <si>
    <t>gropper2013nutrition</t>
  </si>
  <si>
    <t>p291</t>
  </si>
  <si>
    <t>degC</t>
  </si>
  <si>
    <t>[34,66]</t>
  </si>
  <si>
    <t>[100,140]</t>
  </si>
  <si>
    <t>Mean</t>
  </si>
  <si>
    <t>WaveformMin</t>
  </si>
  <si>
    <t>WaveformMax</t>
  </si>
  <si>
    <t>[15,30]</t>
  </si>
  <si>
    <t>MeanCentralVenousPressure</t>
  </si>
  <si>
    <t>CentralVenousPressure*</t>
  </si>
  <si>
    <t>TotalMetabolicRate</t>
  </si>
  <si>
    <t>InsulinSynthesisRate</t>
  </si>
  <si>
    <t>Not validating enums</t>
  </si>
  <si>
    <t>Exposed for use by other systems</t>
  </si>
  <si>
    <t>p163</t>
  </si>
  <si>
    <t>SystemicVascularResistance</t>
  </si>
  <si>
    <t>PulsePressure</t>
  </si>
  <si>
    <t>PulmonarySystolicArterialPressure</t>
  </si>
  <si>
    <t>PulmonaryMeanArterialPressure</t>
  </si>
  <si>
    <t>PulmonaryDiastolicArterialPressure</t>
  </si>
  <si>
    <t>GlomerularFiltrationRate</t>
  </si>
  <si>
    <t>L/day</t>
  </si>
  <si>
    <t>FiltrationFraction</t>
  </si>
  <si>
    <t>RenalPlasmaFlow</t>
  </si>
  <si>
    <t>RenalBloodFlow</t>
  </si>
  <si>
    <t>Rate/NetPressure</t>
  </si>
  <si>
    <t>p340</t>
  </si>
  <si>
    <t>0.001, 0.005</t>
  </si>
  <si>
    <t>Same as GlomerularCapillariesHydrostaticPressure</t>
  </si>
  <si>
    <t>Same as BowmansCapsulesHydrostaticPressure</t>
  </si>
  <si>
    <t>ml/min</t>
  </si>
  <si>
    <t>1100/2</t>
  </si>
  <si>
    <t>(Beginning + End) / 2</t>
  </si>
  <si>
    <t>Blood only; Total/2</t>
  </si>
  <si>
    <t>UrineProductionRate/2</t>
  </si>
  <si>
    <t>Under resting state, this is essentially zero</t>
  </si>
  <si>
    <t>mmHg s/mL</t>
  </si>
  <si>
    <t>1/min</t>
  </si>
  <si>
    <t>umol/s</t>
  </si>
  <si>
    <t>Converted from 1.2 mg/min</t>
  </si>
  <si>
    <t>MeanSkinFlow</t>
  </si>
  <si>
    <t>This is the same as the Skin Compartment Inflow</t>
  </si>
  <si>
    <t>Not validating the waveform itself. 
Waveform Mean is being validated.</t>
  </si>
  <si>
    <t>SystolicArterialPressure - DiastolicArteralPressure</t>
  </si>
  <si>
    <t>Male: Folkestad 2004
Female is 33 from Corstiaans 2000</t>
  </si>
  <si>
    <t>Folkestad2004</t>
  </si>
  <si>
    <t>UrineProductionRate</t>
  </si>
  <si>
    <t>UrinationRate*</t>
  </si>
  <si>
    <t>UrineOsmolality</t>
  </si>
  <si>
    <t>UrineOsmolarity</t>
  </si>
  <si>
    <t>UrineSpecificGravity</t>
  </si>
  <si>
    <t>UrineVolume*</t>
  </si>
  <si>
    <t>mL/min mmHg</t>
  </si>
  <si>
    <t>m^2</t>
  </si>
  <si>
    <t>mmHg min/mL</t>
  </si>
  <si>
    <t>[50,1200]</t>
  </si>
  <si>
    <t>UrineUreaNitrogenConcentration</t>
  </si>
  <si>
    <t>Substance Data</t>
  </si>
  <si>
    <t>p838</t>
  </si>
  <si>
    <t>Algorithm</t>
  </si>
  <si>
    <t>[3.3,4.0]</t>
  </si>
  <si>
    <t>Can go as high as 19.4mL (Guyton)</t>
  </si>
  <si>
    <t>[5,10]</t>
  </si>
  <si>
    <t>[10,20]</t>
  </si>
  <si>
    <t xml:space="preserve">p289
</t>
  </si>
  <si>
    <t>[9.0,18.0],
[6.0,20.0]</t>
  </si>
  <si>
    <t>valtin1995renal,
Deepakfirst</t>
  </si>
  <si>
    <t>MW of urea = 60, MW of urea nitrogen = 14x2 =&gt; 60/28 = 2.14</t>
  </si>
  <si>
    <t>EndTidalCarbonDioxideFraction</t>
  </si>
  <si>
    <t>InspiratoryExpiratoryRatio</t>
  </si>
  <si>
    <t>PulmonaryCompliance</t>
  </si>
  <si>
    <t>RespirationDriverPressure*</t>
  </si>
  <si>
    <t>RespirationRate</t>
  </si>
  <si>
    <t>SpecificVentilation</t>
  </si>
  <si>
    <t>TidalVolume</t>
  </si>
  <si>
    <t>TotalAlveolarVentilation</t>
  </si>
  <si>
    <t>TotalDeadSpaceVentilation</t>
  </si>
  <si>
    <t>TotalLungVolume</t>
  </si>
  <si>
    <t>TotalPulmonaryVentilation</t>
  </si>
  <si>
    <t>TranspulmonaryPressure</t>
  </si>
  <si>
    <t>p473</t>
  </si>
  <si>
    <t>Levitzky2013pulmonary</t>
  </si>
  <si>
    <t xml:space="preserve">43 mmHg / 760 mmHg (~ +/- 2 mmHg)
1-5 mmHg less than pulmonary arteries
40 mmHg (max tracheal CO2) </t>
  </si>
  <si>
    <t>[0.054, 0.059]</t>
  </si>
  <si>
    <t>p23-25</t>
  </si>
  <si>
    <r>
      <t xml:space="preserve">1/total compliance = 1/lung compliance + 1/Chest wall compliance
</t>
    </r>
    <r>
      <rPr>
        <u/>
        <sz val="9"/>
        <color theme="1"/>
        <rFont val="Calibri"/>
        <family val="2"/>
      </rPr>
      <t>Total Compliance is about 0.1 L/cmH2O</t>
    </r>
    <r>
      <rPr>
        <sz val="9"/>
        <color theme="1"/>
        <rFont val="Calibri"/>
        <family val="2"/>
      </rPr>
      <t xml:space="preserve">
Chest Wall Compliance is about 0.2 L/cmH2O
Lung Compliance is about 0.2 L/cmH2O
Considered normal if in the range of 60% to 140% of average.</t>
    </r>
  </si>
  <si>
    <t>60 ml/min/kg
Alveolar Ventilation = RR x (TV - Dead space)</t>
  </si>
  <si>
    <t>silverthorn2013human,
mantoni2007reduced</t>
  </si>
  <si>
    <t>[12.0, 20.0],
[13.0, 19.0]</t>
  </si>
  <si>
    <t>p74 Fig 3-9</t>
  </si>
  <si>
    <t>p591 Tab 17.3,
p374</t>
  </si>
  <si>
    <t>p290 App IV</t>
  </si>
  <si>
    <t>160.0 Dry Air @ 25 C
150.0 100% Humidity @ 37 C</t>
  </si>
  <si>
    <t>0.25 Dry Air @ 25 C
0.235.0 100% Humidity @ 37 C</t>
  </si>
  <si>
    <t>[150.0, 160.0],
149.0</t>
  </si>
  <si>
    <t>silverthorn2013human, 
Levitzky2013pulmonary</t>
  </si>
  <si>
    <t>p577 Fig 17.6,
p76</t>
  </si>
  <si>
    <t>p77</t>
  </si>
  <si>
    <t>p74 Fig 3-9 and p77</t>
  </si>
  <si>
    <t>[27.0, 43.0]</t>
  </si>
  <si>
    <t>Scaled for right lung (55% of total)</t>
  </si>
  <si>
    <t>Scaled for left lung (45% of total)</t>
  </si>
  <si>
    <t>otis1947measurement,
guyton2006medical</t>
  </si>
  <si>
    <t>p111,
p466 Fig 37-2</t>
  </si>
  <si>
    <t>FRC + TV</t>
  </si>
  <si>
    <t>Derived from Tidal Volume (TV) and Respiration Rate (RR)
Minute ventilation = RRxTV</t>
  </si>
  <si>
    <t>Derived from Tidal Volume (TV) and Functional Reserve Capacity (FRC)
FRC + 1/2 TV</t>
  </si>
  <si>
    <t>p466 Fig 37-2</t>
  </si>
  <si>
    <t>Between alveoli pulmonary pressure and atmospheric pressure</t>
  </si>
  <si>
    <t>dubois1956new</t>
  </si>
  <si>
    <t>[1.01, 1.99]</t>
  </si>
  <si>
    <t>p331 Tab I</t>
  </si>
  <si>
    <t>FRC - Dead Space Volume
Scaled for right lung (55% of total)</t>
  </si>
  <si>
    <t>FRC + TV - Dead Space Volume
Scaled for right lung (55% of total)</t>
  </si>
  <si>
    <t>Same as Right Lung Alveoli Pulmonary Pressure</t>
  </si>
  <si>
    <t>Same as Left Lung Alveoli Pulmonary Pressure</t>
  </si>
  <si>
    <t>cm^2</t>
  </si>
  <si>
    <t>Converted to g/L by multiplying by Acetoacetate Molar Mass: 66500g/mol</t>
  </si>
  <si>
    <t>Converted to mg/L by multiplying by Bicarbonate Molar Mass: 61.02 g/mol</t>
  </si>
  <si>
    <t>Converted to g/L by multiplying by Calcium Molar Mass: 40.08 g/mol</t>
  </si>
  <si>
    <t>Converted to g/L by multiplying by Creatinine Molar Mass: 113.12 g/mol</t>
  </si>
  <si>
    <t>Converted to g/L by multiplying by Lactate Molar Mass: 89.07 g/mol</t>
  </si>
  <si>
    <t>Converted to g/L by multiplying by Sodium Molar Mass: 22.99 g/mol</t>
  </si>
  <si>
    <t>Creatinine not reabsorbed in normal physiology</t>
  </si>
  <si>
    <t>LeftBowmansCapsulesHydrostaticPressure</t>
  </si>
  <si>
    <t>LeftBowmansCapsulesOsmoticPressure</t>
  </si>
  <si>
    <t>LeftGlomerularCapillariesHydrostaticPressure</t>
  </si>
  <si>
    <t>LeftGlomerularCapillariesOsmoticPressure</t>
  </si>
  <si>
    <t>LeftGlomerularFiltrationCoefficient</t>
  </si>
  <si>
    <t>LeftGlomerularFiltrationRate</t>
  </si>
  <si>
    <t>LeftGlomerularFiltrationSurfaceArea</t>
  </si>
  <si>
    <t>LeftNetFiltrationPressure</t>
  </si>
  <si>
    <t>valtin1995renal,
valentin2002icrp</t>
  </si>
  <si>
    <t>LeftNetReabsorptionPressure</t>
  </si>
  <si>
    <t>LeftPeritubularCapillariesOsmoticPressure</t>
  </si>
  <si>
    <t>LeftReabsorptionFiltrationCoefficient</t>
  </si>
  <si>
    <t>LeftTubularOsmoticPressure</t>
  </si>
  <si>
    <t>RightBowmansCapsulesHydrostaticPressure</t>
  </si>
  <si>
    <t>RightBowmansCapsulesOsmoticPressure</t>
  </si>
  <si>
    <t>RightGlomerularCapillariesHydrostaticPressure</t>
  </si>
  <si>
    <t>RightGlomerularCapillariesOsmoticPressure</t>
  </si>
  <si>
    <t>RightGlomerularFiltrationCoefficient</t>
  </si>
  <si>
    <t>RightGlomerularFiltrationRate</t>
  </si>
  <si>
    <t>RightGlomerularFiltrationSurfaceArea</t>
  </si>
  <si>
    <t>RightNetFiltrationPressure</t>
  </si>
  <si>
    <t>RightNetReabsorptionPressure</t>
  </si>
  <si>
    <t>RightPeritubularCapillariesOsmoticPressure</t>
  </si>
  <si>
    <t>RightReabsorptionFiltrationCoefficient</t>
  </si>
  <si>
    <t>RightTubularOsmoticPressure</t>
  </si>
  <si>
    <t>[0.1,0.24]</t>
  </si>
  <si>
    <t>[0.69,2.99]</t>
  </si>
  <si>
    <t>[0.625,1.875]</t>
  </si>
  <si>
    <t>[0.68,2.26]</t>
  </si>
  <si>
    <t>[7250,23250]</t>
  </si>
  <si>
    <t>Total GFR / 2</t>
  </si>
  <si>
    <t>converted from 2 mmol/day</t>
  </si>
  <si>
    <t>converted from 4498 mmol/day</t>
  </si>
  <si>
    <t>converted from 4500 mmol/day</t>
  </si>
  <si>
    <t>g/day</t>
  </si>
  <si>
    <t>converted from 0.5 mEq/min</t>
  </si>
  <si>
    <t>converted from 0.0053 mEq/min</t>
  </si>
  <si>
    <t>converted from 150 mmol/day</t>
  </si>
  <si>
    <t>converted from 25000 mmol/day</t>
  </si>
  <si>
    <t>converted from 800 mmol/day</t>
  </si>
  <si>
    <t>converted from 799.5 mmol/day</t>
  </si>
  <si>
    <t>converted from 24850 mmol/day</t>
  </si>
  <si>
    <t>Tidal Volume / FRC
0.007/0.030</t>
  </si>
  <si>
    <t>gupta2010</t>
  </si>
  <si>
    <t>Fig 1</t>
  </si>
  <si>
    <t>Functional Residual Capacity (FRC)</t>
  </si>
  <si>
    <t>98.0,
100.0,
104.0</t>
  </si>
  <si>
    <t>silverthorn2013human,
lloyd1958relation,
Levitzky2013pulmonary</t>
  </si>
  <si>
    <t>p592,
p214,
p76</t>
  </si>
  <si>
    <t>40.0,
40.0,
54.4</t>
  </si>
  <si>
    <t>silverthorn2013human,
Levitzky2013pulmonary,
lloyd1958relation</t>
  </si>
  <si>
    <t xml:space="preserve">p592,
p76,
p214           </t>
  </si>
  <si>
    <t>[104.0, 149.0]</t>
  </si>
  <si>
    <t>p76</t>
  </si>
  <si>
    <t>Between inspired and alveolar air values</t>
  </si>
  <si>
    <t>[0.03, 40.0]</t>
  </si>
  <si>
    <t>RightGlomerularFluidPermeability*</t>
  </si>
  <si>
    <t>LeftGlomerularFluidPermeability*</t>
  </si>
  <si>
    <t>We don’t change this from 1.0</t>
  </si>
  <si>
    <t>RightTubularReabsorptionFluidPermeability*</t>
  </si>
  <si>
    <t>LeftTubularReabsorptionFluidPermeability*</t>
  </si>
  <si>
    <t>[13, 18]</t>
  </si>
  <si>
    <t>321 &amp; 340</t>
  </si>
  <si>
    <t>RenalVascularResistance</t>
  </si>
  <si>
    <t>mOsm/L</t>
  </si>
  <si>
    <t>Valtin &amp; Shaffer p. 291</t>
  </si>
  <si>
    <t>LeftTubularReabsorptionFiltrationSurfaceArea*</t>
  </si>
  <si>
    <t>Cannot find</t>
  </si>
  <si>
    <t>RightTubularReabsorptionFiltrationSurfaceArea*</t>
  </si>
  <si>
    <t>LeftReabsorptionRate</t>
  </si>
  <si>
    <t>RightReabsorptionRate</t>
  </si>
  <si>
    <t>[(SurfaceArea/100g&lt;sub&gt;RenalTissue&lt;/sub&gt;)*KidneyMass&lt;sub&gt;g&lt;/sub&gt;]</t>
  </si>
  <si>
    <t>TotalReabsorptionRate/2</t>
  </si>
  <si>
    <t>tojo2012mechanisms</t>
  </si>
  <si>
    <t>(0.1 g/day excreted) / (1.5 L/day urine production)</t>
  </si>
  <si>
    <t>bellomo2002bench</t>
  </si>
  <si>
    <t>Tojo2012Mechanisms</t>
  </si>
  <si>
    <t>Converted from the 2.7 mL/day given by Dr. Moss to mL/min kg</t>
  </si>
  <si>
    <t>[[urine](UrineProductionRate) / (PatientMass*[plasma])]</t>
  </si>
  <si>
    <t>According to literature all glucose is reabsorbed until the filtered load begins approaching the transport maximum, in reality a little gets through
@cite valtin1995renal</t>
  </si>
  <si>
    <t>For our models we will follow the convention that glucose is 100% reabsorbed</t>
  </si>
  <si>
    <t>We are just looking at left, right should be the same</t>
  </si>
  <si>
    <t>1/ min</t>
  </si>
  <si>
    <t>[0.06, 0.14]</t>
  </si>
  <si>
    <t>PulmonaryResistance</t>
  </si>
  <si>
    <t>MeanPerWeight(kg)</t>
  </si>
  <si>
    <t>L/min</t>
  </si>
  <si>
    <t>L</t>
  </si>
  <si>
    <t>WaveformMinPerWeight(kg)</t>
  </si>
  <si>
    <t>WaveformMaxPerWeight(kg)</t>
  </si>
  <si>
    <t>LeftFiltrationFraction</t>
  </si>
  <si>
    <t>RightFiltrationFraction</t>
  </si>
  <si>
    <t>Complete Blood Count</t>
  </si>
  <si>
    <t>uL</t>
  </si>
  <si>
    <t>Hemoglobin</t>
  </si>
  <si>
    <t>Table</t>
  </si>
  <si>
    <t>TotalBilirubin*</t>
  </si>
  <si>
    <t>Sodium</t>
  </si>
  <si>
    <t>Glucose</t>
  </si>
  <si>
    <t>Creatinine</t>
  </si>
  <si>
    <t>CO2</t>
  </si>
  <si>
    <t>Calcium</t>
  </si>
  <si>
    <t>BUN</t>
  </si>
  <si>
    <t>AST*</t>
  </si>
  <si>
    <t>ALT*</t>
  </si>
  <si>
    <t>ALP*</t>
  </si>
  <si>
    <t>Albumin</t>
  </si>
  <si>
    <t>BloodChemistry</t>
  </si>
  <si>
    <t>Respiratory</t>
  </si>
  <si>
    <t>RespiratoryCompartments</t>
  </si>
  <si>
    <t>Pulmonary Function Test</t>
  </si>
  <si>
    <t>ExpiratoryReserveVolume</t>
  </si>
  <si>
    <t>FunctionalResidualCapacity</t>
  </si>
  <si>
    <t>InspiratoryCapacity</t>
  </si>
  <si>
    <t>InspiratoryReserveVolume</t>
  </si>
  <si>
    <t>ResidualVolume</t>
  </si>
  <si>
    <t>TotalLungCapacity</t>
  </si>
  <si>
    <t>VitalCapacity</t>
  </si>
  <si>
    <t>Renal</t>
  </si>
  <si>
    <t>RenalCompartments</t>
  </si>
  <si>
    <t>RenalSubstances</t>
  </si>
  <si>
    <t>Cardiovascular</t>
  </si>
  <si>
    <t>CardiovascularCompartments</t>
  </si>
  <si>
    <t>Endocrine</t>
  </si>
  <si>
    <t>Energy</t>
  </si>
  <si>
    <t>Gastrointestinal</t>
  </si>
  <si>
    <t>PulmonaryFunctionTest</t>
  </si>
  <si>
    <t>CompleteBloodCount</t>
  </si>
  <si>
    <t>CompleteMetabolicPanel</t>
  </si>
  <si>
    <t>guyton2006medical,
valtin1995renal</t>
  </si>
  <si>
    <t>pg/ct</t>
  </si>
  <si>
    <t>guyton2006medical,
valentin2002icrp</t>
  </si>
  <si>
    <t>guyton2006medical,
onofrio1995sim</t>
  </si>
  <si>
    <t>LungVolumePlot*</t>
  </si>
  <si>
    <t>ResultsFile</t>
  </si>
  <si>
    <t>CBC@</t>
  </si>
  <si>
    <t>CMP@</t>
  </si>
  <si>
    <t>FatigueLevel*</t>
  </si>
  <si>
    <t>SignificantDigits</t>
  </si>
  <si>
    <t>[1033.2, 1034.2]</t>
  </si>
  <si>
    <t>[1032.2, 1033.2]</t>
  </si>
  <si>
    <t>[1034.0, 1038.2],
1034.2</t>
  </si>
  <si>
    <t>[1028.2, 1032.4],
1032.2</t>
  </si>
  <si>
    <t>[0.235, 0.250],
0.300</t>
  </si>
  <si>
    <t>Wikipedia - "Spirometry"</t>
  </si>
  <si>
    <t>[2,3]</t>
  </si>
  <si>
    <t>[6,8]</t>
  </si>
  <si>
    <t>TotalProtein</t>
  </si>
  <si>
    <t>[150000,400000]</t>
  </si>
  <si>
    <t>https://en.wikipedia.org/wiki/Platelet#cite_note-22</t>
  </si>
  <si>
    <t>p419</t>
  </si>
  <si>
    <t>[27,31]</t>
  </si>
  <si>
    <t>wikipedia</t>
  </si>
  <si>
    <t>ross1988stability</t>
  </si>
  <si>
    <t>[27,39.25]</t>
  </si>
  <si>
    <t>[C&lt;sub&gt;Hb&lt;/sub&gt;/Hematocrit]</t>
  </si>
  <si>
    <t>MeanCorpuscularHemoglobin</t>
  </si>
  <si>
    <t>MeanCorpuscularHemoglobinConcentration</t>
  </si>
  <si>
    <t>MeanCorpuscularVolume</t>
  </si>
  <si>
    <t>PlateletCount</t>
  </si>
  <si>
    <t>Complete Metabolic Panel</t>
  </si>
  <si>
    <t>https://en.wikipedia.org/wiki/Mean_corpuscular_hemoglobin</t>
  </si>
  <si>
    <t>LeftAfferentArterioleResistance</t>
  </si>
  <si>
    <t>LeftEfferentArterioleResistance</t>
  </si>
  <si>
    <t>RightAfferentArterioleResistance</t>
  </si>
  <si>
    <t>RightEfferentArterioleResistance</t>
  </si>
  <si>
    <t>Valtin &amp; Shaffer p. 10</t>
  </si>
  <si>
    <t>Valtin &amp; Shaffer p.10</t>
  </si>
  <si>
    <t>mmol/L</t>
  </si>
  <si>
    <t>[22.0, 26.0]</t>
  </si>
  <si>
    <t xml:space="preserve"> [136, 146]</t>
  </si>
  <si>
    <t>Wikipedia - "Spirometry".  Falls just outside the limit defined by crapo1981reference</t>
  </si>
  <si>
    <t>In healty subjects, the FVC and VC are the same.</t>
  </si>
  <si>
    <t>crapo1981reference</t>
  </si>
  <si>
    <t>FEV1 for Standard Patient</t>
  </si>
  <si>
    <t>[2.76, 4.13]</t>
  </si>
  <si>
    <t>FEF25,75 for Standard Patient</t>
  </si>
  <si>
    <t>[140.0, 180.0]</t>
  </si>
  <si>
    <t>In healty subjects, the SVC and VC are the same.</t>
  </si>
  <si>
    <t>Wikipedia - "Spirometry".  Falls withing limits defined by crapo1981reference</t>
  </si>
  <si>
    <t>[3.496, 4.188]</t>
  </si>
  <si>
    <t>PFT@</t>
  </si>
  <si>
    <t>ForcedVitalCapacity*</t>
  </si>
  <si>
    <t>ForcedExpiratoryVolume*</t>
  </si>
  <si>
    <t>ForcedExpiratoryFlow*</t>
  </si>
  <si>
    <t>MaximumVoluntaryVentilation*</t>
  </si>
  <si>
    <t>PeakExpiratoryFlow*</t>
  </si>
  <si>
    <t>SlowVitalCapacity*</t>
  </si>
  <si>
    <t>Urinalysis</t>
  </si>
  <si>
    <t>Urinalysis@</t>
  </si>
  <si>
    <t>Color</t>
  </si>
  <si>
    <t>Appearance*</t>
  </si>
  <si>
    <t>Ketone</t>
  </si>
  <si>
    <t>SpecificGravity</t>
  </si>
  <si>
    <t>Blood</t>
  </si>
  <si>
    <t>Protein</t>
  </si>
  <si>
    <t>Bilirubin*</t>
  </si>
  <si>
    <t>pH*</t>
  </si>
  <si>
    <t>Urobilinogen*</t>
  </si>
  <si>
    <t>Nitrite*</t>
  </si>
  <si>
    <t>LeukocyteEsterase*</t>
  </si>
  <si>
    <t>Negative</t>
  </si>
  <si>
    <t>Enum</t>
  </si>
  <si>
    <t>Yellow</t>
  </si>
  <si>
    <t>brandfonbrener1955changes</t>
  </si>
  <si>
    <t>Implementation does not filter this, it should be NaN and fail. That is expected</t>
  </si>
  <si>
    <t>Color is a gradient based on Urine Osmolality</t>
  </si>
  <si>
    <t>[1.01,1.022],
[1.003,1.040]</t>
  </si>
  <si>
    <t>N/A</t>
  </si>
  <si>
    <t>Determined by concentration &gt; 100mg/dL</t>
  </si>
  <si>
    <t>Determined by concentration &gt; 5 mg/dL</t>
  </si>
  <si>
    <t>Determined by concentration &gt; 0.15 mg/dL</t>
  </si>
  <si>
    <t>Determined by concentration &gt; 25 mg/dL</t>
  </si>
  <si>
    <t>sapir1975renal</t>
  </si>
  <si>
    <t>walker1990clinical</t>
  </si>
  <si>
    <t>valtin1995renal,
walker1990clinical</t>
  </si>
  <si>
    <t>rhoades2003medical</t>
  </si>
  <si>
    <t>rhoades2003medical, 
guyton2006medical</t>
  </si>
  <si>
    <t>[5.2, 7.2]</t>
  </si>
  <si>
    <t>GFR/RenalPlasmaFlow</t>
  </si>
  <si>
    <t>(UrineConcentration)(UrineProductionRate) / (PatientMass*(PlasmaConcentration))</t>
  </si>
  <si>
    <t>Calculated from (Filtration - Excretion)</t>
  </si>
  <si>
    <t>Assume P&lt;sub&gt;atm&lt;/sub&gt; = 1033.2 cmH2O</t>
  </si>
  <si>
    <t>Assume  P&lt;sub&gt;atm&lt;/sub&gt; = 1033.2 cmH2O</t>
  </si>
  <si>
    <t>(85mmHg - 60mmHg) / (RenalBloodFlow / 2)</t>
  </si>
  <si>
    <t>(59mmHg - 18mmHg) / ((RenalBloodFlow - GFR) / 2)</t>
  </si>
  <si>
    <t>gupta2010characterizing</t>
  </si>
  <si>
    <t>Dependent on Hematocrit</t>
  </si>
  <si>
    <t>5000-15000 cm^2 per 100 g renal tissue @cite valtin1995renal &lt;br&gt; mass of 2 kidneys in adult male = 310 g / 2 @cite valentin2002icrp</t>
  </si>
  <si>
    <t>[[urine](UrineProductionRate) / (PatientMass*[plasma])] @cite valtin1995renal</t>
  </si>
  <si>
    <t>Calc from (Filtration - Excretion) &lt;br&gt; converted from 0.4947 mEq/min</t>
  </si>
  <si>
    <t>[urine](UrineProductionRate) / (PatientMass*[plasma]) @cite bellomo2002bench</t>
  </si>
  <si>
    <t>Ureter Length 28.5 cm @cite valentin2002icrp &lt;br&gt; Estimated Diameter 0.89 mm (factoring vessel wall) @cite zelenko2004normal</t>
  </si>
  <si>
    <t>medline2015corpuscular</t>
  </si>
  <si>
    <t>[2,6]</t>
  </si>
  <si>
    <t>pg. 93 in Leeuwen
(Also, we have 3-8 citing T.A. Goers. Washington Manual of Surgery, but I'd like to verify that before I change the limits Rodney 1/15/2015)</t>
  </si>
  <si>
    <t>[60,90]</t>
  </si>
  <si>
    <t xml:space="preserve">pg. 93 in Leeuwen </t>
  </si>
  <si>
    <t>Leeuwen says 0.65 on pg. 94</t>
  </si>
  <si>
    <t>Leeuwen has SV index on pg. 94 which is SV adjusted to body surface area, 33 - 57 mL/m^2</t>
  </si>
  <si>
    <t>[70,105]</t>
  </si>
  <si>
    <t>[4,12]</t>
  </si>
  <si>
    <t>p180</t>
  </si>
  <si>
    <t>p93</t>
  </si>
  <si>
    <t>previously had 10-13 from solin1999influence, but that population was all sleep apnea pts who one might expect to have elevated PCWP</t>
  </si>
  <si>
    <t>pg. 180 in 13th edition
No range in Leeuwen. A cursory search indicates that providers will investigate any deviation from 40.</t>
  </si>
  <si>
    <t>[2,8]</t>
  </si>
  <si>
    <t>http://ht.edwards.com/scin/edwards/sitecollectionimages/edwards/products/presep/ar04313hemodynpocketcard.pdf</t>
  </si>
  <si>
    <t xml:space="preserve">p93
</t>
  </si>
  <si>
    <t>[9,18]</t>
  </si>
  <si>
    <t>[131,189]</t>
  </si>
  <si>
    <t>homoud2008introduction</t>
  </si>
  <si>
    <t>p8</t>
  </si>
  <si>
    <t>Course notes. Neither Guyton nor Boron have ranges. Boron says that the left ventricle systolic pressure is approximately equal to the aorta systolic pressure (p.533)</t>
  </si>
  <si>
    <t>[58,98],
[50,100]</t>
  </si>
  <si>
    <t>[157,223],
[100,160]</t>
  </si>
  <si>
    <t>[4,12],
[8,15]</t>
  </si>
  <si>
    <t>mL/s</t>
  </si>
  <si>
    <t>mL/min m^2 mmHg</t>
  </si>
  <si>
    <t>tuma2011microcirculation</t>
  </si>
  <si>
    <t>AchievedExerciseLevel*</t>
  </si>
  <si>
    <t>Under resting state, this is essentially NaN</t>
  </si>
  <si>
    <t>ExerciseMeanArterialPressureDelta*</t>
  </si>
  <si>
    <t>Used in Barorecptors</t>
  </si>
  <si>
    <t>TotalWorkRateLevel*</t>
  </si>
  <si>
    <t>This needs to be validated</t>
  </si>
  <si>
    <t>converted from 18000 mmol/day</t>
  </si>
  <si>
    <t>[1.06,4.61]</t>
  </si>
  <si>
    <t>[0.78,2.74]</t>
  </si>
  <si>
    <t>Converted to g/L by multiplying by Sodium Molar Mass: 39.0983 g/mol</t>
  </si>
  <si>
    <t>Reduced from ICRP value of 0.06 because we have arms and legs</t>
  </si>
  <si>
    <t>Arms and legs are a guess - some comes from the aorta/large arteries and some comes from "other"</t>
  </si>
  <si>
    <t>Skeleton</t>
  </si>
  <si>
    <t>We have other validation data which suggests that 0.045 is too high for both sides of the heart. We will use the Hudsmuth reference for validation, which unlike the ICRP is actual data.</t>
  </si>
  <si>
    <t>Half the ICRP value for both kidneys plus a little bit to make everything add to 1.0</t>
  </si>
  <si>
    <t>This is a little less because we also have a splanchnic compartment</t>
  </si>
  <si>
    <t>Added a little here to make the numbers add to 1.0</t>
  </si>
  <si>
    <t>Skeletal muscle</t>
  </si>
  <si>
    <t>Coronary tissue</t>
  </si>
  <si>
    <t>The artery/capillary/vein split is an estimate</t>
  </si>
  <si>
    <t>Stomach plus a little bit of "other"</t>
  </si>
  <si>
    <t>This includes the portal flow.</t>
  </si>
  <si>
    <t>Half of the total per kidney, plus a little extra to absorb "other"</t>
  </si>
  <si>
    <t>Unless otherwise noted, any deviation from the ICRP value is a result of incorporation of "other" blood flow.</t>
  </si>
  <si>
    <t>[0.08,0.1]</t>
  </si>
  <si>
    <t>cheuvront2014comparison</t>
  </si>
  <si>
    <t>Assumed to be the same as plasma. NO SCIENTIFIC BASIS for this assumption</t>
  </si>
  <si>
    <t>Concentrtion of "protein" is 6 to 8 g/dL. Albumin is 4 to 5 g/dL, and globulin makes the difference.</t>
  </si>
  <si>
    <t>Fery1983ketone</t>
  </si>
  <si>
    <t xml:space="preserve">
p108</t>
  </si>
  <si>
    <t>pmol/L</t>
  </si>
  <si>
    <t>p1278
p289</t>
  </si>
  <si>
    <t>[50,150]</t>
  </si>
  <si>
    <t>[20,34],
[19.26,38.52],
[12.84,42.8]</t>
  </si>
  <si>
    <t>http://acutecaretesting.org/en/articles/urea-and-the-clinical-value-of-measuring-blood-urea-concentration</t>
  </si>
  <si>
    <t>Huisinga assumes density of 0.92 kg/L to compute adipose tissue volume</t>
  </si>
  <si>
    <t>Huisinga assumes density of 1.0 kg/L</t>
  </si>
  <si>
    <t>Huisinga assumes density of 1.3 kg/L to compute skeletal tissue volume</t>
  </si>
  <si>
    <t>I can't find a Deepak reference</t>
  </si>
  <si>
    <t>Assumed to be same as interstitium</t>
  </si>
  <si>
    <t>boron2012medical</t>
  </si>
  <si>
    <t>p108</t>
  </si>
  <si>
    <t>Cannot find validation data. We know that it is produced in muscle cells and it diffuses into blood, so the concentration should be elevated in muscles.</t>
  </si>
  <si>
    <t>Cannot find validation data. We know that it is produced in muscle cells and it diffuses into blood, so the concentration should be elevated in muscles, and I would imagine also in the muscle interstitial space.</t>
  </si>
  <si>
    <t>Assumed to be the same as plasma everywhere except in the compartment where it is produced. The adrenals are on the kidneys, and epi is cleared in the kidneys. Probably the model should be that the concentration is set to basal everywhere, and if there is an increase or decrease in production or consumption the the kidney EV concentration may be different from vascular.</t>
  </si>
  <si>
    <t>no reference - too large to diffuse</t>
  </si>
  <si>
    <t>p978</t>
  </si>
  <si>
    <t xml:space="preserve">p1555
</t>
  </si>
  <si>
    <t>maclean1999muscle</t>
  </si>
  <si>
    <t>Assumed same as plasma except in muscles, where it is produced</t>
  </si>
  <si>
    <t>[3.5,3.9]</t>
  </si>
  <si>
    <t>[0.3,1.3]</t>
  </si>
  <si>
    <t>[0.6,1.7]</t>
  </si>
  <si>
    <t>p1555</t>
  </si>
  <si>
    <t>Assumed same as plasma except in muscles, where it is produced. There is evidence that it is higher in the skin interstitium than in the blood, which suggests that it could be higher in all the extracellular space (petersen1999interstitial)</t>
  </si>
  <si>
    <t xml:space="preserve">
p1558</t>
  </si>
  <si>
    <t>This is a tough one</t>
  </si>
  <si>
    <t>Assume same as plasma based on comment on pg. 289 of Valtin "urea diffuses freely into cells"</t>
  </si>
  <si>
    <t>Cannot find validation, but it dissolves freely and doesn't bind to anything, so it should be Henry's law.</t>
  </si>
  <si>
    <t>Cannot find validation. It's being produced in the tissues. Should be around venous values as only dissolved diffuses.</t>
  </si>
  <si>
    <t>[1.7 ,2.2]</t>
  </si>
  <si>
    <t>[0.03,0.07]</t>
  </si>
  <si>
    <t>28 is the difference between intravascular fluid volume and total extracellular fluid volume, reported in the ICRP</t>
  </si>
  <si>
    <t xml:space="preserve">TotalKidney = 34.8 &lt;br&gt; TotalKidneyLargeVasculature = TotalKidney/2 &lt;br&gt; LargeVasculature = TotalKidneyLargeVasculature/3 </t>
  </si>
  <si>
    <t>TotalKidney = 34.8 &lt;br&gt; TotalKidneyLargeVasculature = TotalKidney/2 &lt;br&gt; LargeVasculature = TotalKidneyLargeVasculature/3</t>
  </si>
  <si>
    <t>TotalKidney = 34.8 &lt;br&gt; TotalKidneySmallVasculature = TotalKidney/2 &lt;br&gt; SmallVasculature = TotalKidneySmallVasculature/5</t>
  </si>
  <si>
    <t>Leeuwen2015laboratory,
polonsky1987insulin</t>
  </si>
  <si>
    <t>[245, 605],
[0.01,273]</t>
  </si>
  <si>
    <t>Zauner2000starvation,
Kratz2004Case</t>
  </si>
  <si>
    <t>Kratz2004Case,
phypers2006lactate</t>
  </si>
  <si>
    <t>musch2006age,
BUN*2.14,
BUN*2.14</t>
  </si>
  <si>
    <t>[0.01,118.1],
59.75</t>
  </si>
  <si>
    <t>RespiratoryExchangeRatio</t>
  </si>
  <si>
    <t>Phosphate</t>
  </si>
  <si>
    <t>Tissue</t>
  </si>
  <si>
    <t>TissueCompartments</t>
  </si>
  <si>
    <t>StrongIonDifference</t>
  </si>
  <si>
    <t>Aorta-Volume</t>
  </si>
  <si>
    <t xml:space="preserve">Aorta-InFlow </t>
  </si>
  <si>
    <t xml:space="preserve">BrainVasculature-Volume </t>
  </si>
  <si>
    <t xml:space="preserve">BrainVasculature-InFlow </t>
  </si>
  <si>
    <t xml:space="preserve">BoneVasculature-Volume </t>
  </si>
  <si>
    <t xml:space="preserve">BoneVasculature-InFlow </t>
  </si>
  <si>
    <t xml:space="preserve">FatVasculature-Volume </t>
  </si>
  <si>
    <t xml:space="preserve">FatVasculature-InFlow </t>
  </si>
  <si>
    <t xml:space="preserve">LargeIntestineVasculature-Volume </t>
  </si>
  <si>
    <t xml:space="preserve">LargeIntestineVasculature-InFlow </t>
  </si>
  <si>
    <t xml:space="preserve">LeftArmVasculature-Volume </t>
  </si>
  <si>
    <t xml:space="preserve">LeftKidneyVasculature-Volume </t>
  </si>
  <si>
    <t xml:space="preserve">LeftKidneyVasculature-InFlow </t>
  </si>
  <si>
    <t xml:space="preserve">LeftLegVasculature-Volume </t>
  </si>
  <si>
    <t xml:space="preserve">LiverVasculature-Volume </t>
  </si>
  <si>
    <t xml:space="preserve">LiverVasculature-InFlow </t>
  </si>
  <si>
    <t xml:space="preserve">MuscleVasculature-Volume </t>
  </si>
  <si>
    <t xml:space="preserve">MuscleVasculature-InFlow </t>
  </si>
  <si>
    <t xml:space="preserve">MyocardiumVasculature-Volume </t>
  </si>
  <si>
    <t xml:space="preserve">MyocardiumVasculature-InFlow </t>
  </si>
  <si>
    <t xml:space="preserve">RightArmVasculature-Volume </t>
  </si>
  <si>
    <t xml:space="preserve">RightKidneyVasculature-Volume </t>
  </si>
  <si>
    <t xml:space="preserve">RightKidneyVasculature-InFlow </t>
  </si>
  <si>
    <t xml:space="preserve">RightLegVasculature-Volume </t>
  </si>
  <si>
    <t xml:space="preserve">SkinVasculature-Volume </t>
  </si>
  <si>
    <t xml:space="preserve">SkinVasculature-InFlow </t>
  </si>
  <si>
    <t xml:space="preserve">SmallIntestineVasculature-Volume </t>
  </si>
  <si>
    <t xml:space="preserve">SmallIntestineVasculature-InFlow </t>
  </si>
  <si>
    <t xml:space="preserve">SplanchnicVasculature-Volume </t>
  </si>
  <si>
    <t xml:space="preserve">SplanchnicVasculature-InFlow </t>
  </si>
  <si>
    <t xml:space="preserve">SpleenVasculature-Volume </t>
  </si>
  <si>
    <t xml:space="preserve">SpleenVasculature-InFlow </t>
  </si>
  <si>
    <t xml:space="preserve">VenaCava-Volume </t>
  </si>
  <si>
    <t xml:space="preserve">VenaCava-InFlow </t>
  </si>
  <si>
    <t xml:space="preserve">LeftPulmonaryArteries-Volume </t>
  </si>
  <si>
    <t xml:space="preserve">LeftPulmonaryArteries-InFlow </t>
  </si>
  <si>
    <t xml:space="preserve">LeftPulmonaryCapillaries-Volume </t>
  </si>
  <si>
    <t xml:space="preserve">LeftPulmonaryCapillaries-InFlow </t>
  </si>
  <si>
    <t xml:space="preserve">LeftPulmonaryVeins-Volume </t>
  </si>
  <si>
    <t xml:space="preserve">LeftPulmonaryVeins-InFlow </t>
  </si>
  <si>
    <t xml:space="preserve">PulmonaryArteries-Volume </t>
  </si>
  <si>
    <t xml:space="preserve">PulmonaryArteries-InFlow </t>
  </si>
  <si>
    <t xml:space="preserve">PulmonaryArteries-Pressure </t>
  </si>
  <si>
    <t xml:space="preserve">PulmonaryCapillaries-Volume </t>
  </si>
  <si>
    <t xml:space="preserve">PulmonaryCapillaries-InFlow </t>
  </si>
  <si>
    <t xml:space="preserve">PulmonaryCapillaries-Pressure </t>
  </si>
  <si>
    <t xml:space="preserve">PulmonaryVeins-Volume </t>
  </si>
  <si>
    <t xml:space="preserve">PulmonaryVeins-InFlow </t>
  </si>
  <si>
    <t xml:space="preserve">PulmonaryVeins-Pressure </t>
  </si>
  <si>
    <t xml:space="preserve">RightHeart-Volume </t>
  </si>
  <si>
    <t xml:space="preserve">RightHeart-Pressure </t>
  </si>
  <si>
    <t xml:space="preserve">RightHeart-InFlow </t>
  </si>
  <si>
    <t xml:space="preserve">RightPulmonaryArteries-Volume </t>
  </si>
  <si>
    <t xml:space="preserve">RightPulmonaryArteries-InFlow </t>
  </si>
  <si>
    <t xml:space="preserve">RightPulmonaryCapillaries-Volume </t>
  </si>
  <si>
    <t xml:space="preserve">RightPulmonaryCapillaries-InFlow </t>
  </si>
  <si>
    <t xml:space="preserve">RightPulmonaryVeins-Volume </t>
  </si>
  <si>
    <t xml:space="preserve">RightPulmonaryVeins-InFlow </t>
  </si>
  <si>
    <t xml:space="preserve">KidneyVasculature-Volume </t>
  </si>
  <si>
    <t xml:space="preserve">KidneyVasculature-InFlow </t>
  </si>
  <si>
    <t xml:space="preserve">LeftHeart-Pressure </t>
  </si>
  <si>
    <t xml:space="preserve">LeftHeart-Volume </t>
  </si>
  <si>
    <t xml:space="preserve">LeftHeart-InFlow </t>
  </si>
  <si>
    <t>Carina-Pressure</t>
  </si>
  <si>
    <t>Carina-Oxygen-PartialPressure</t>
  </si>
  <si>
    <t>Carina-CarbonDioxide-PartialPressure</t>
  </si>
  <si>
    <t>LeftPleuralCavity-Pressure</t>
  </si>
  <si>
    <t>RightPleuralCavity-Pressure</t>
  </si>
  <si>
    <t>LeftAlveoli-Volume</t>
  </si>
  <si>
    <t>LeftAlveoli-Pressure</t>
  </si>
  <si>
    <t>LeftAlveoli-Oxygen-PartialPressure</t>
  </si>
  <si>
    <t>LeftAlveoli-CarbonDioxide-PartialPressure</t>
  </si>
  <si>
    <t>RightAlveoli-Volume</t>
  </si>
  <si>
    <t>RightAlveoli-Pressure</t>
  </si>
  <si>
    <t>RightAlveoli-Oxygen-PartialPressure</t>
  </si>
  <si>
    <t>RightAlveoli-CarbonDioxide-PartialPressure</t>
  </si>
  <si>
    <t>LeftDeadSpace-Volume</t>
  </si>
  <si>
    <t>LeftDeadSpace-Oxygen-PartialPressure</t>
  </si>
  <si>
    <t>LeftDeadSpace-CarbonDioxide-PartialPressure</t>
  </si>
  <si>
    <t>RightDeadSpace-Volume</t>
  </si>
  <si>
    <t>RightDeadSpace-Oxygen-PartialPressure</t>
  </si>
  <si>
    <t>RightDeadSpace-CarbonDioxide-PartialPressure</t>
  </si>
  <si>
    <t>PulmonaryLungs-Volume</t>
  </si>
  <si>
    <t>LeftLungPulmonary-Pressure</t>
  </si>
  <si>
    <t>RightLungPulmonary-Pressure</t>
  </si>
  <si>
    <t>Bladder-Albumin-Concentration</t>
  </si>
  <si>
    <t>Bladder-Bicarbonate-Concentration</t>
  </si>
  <si>
    <t>Bladder-Calcium-Concentration</t>
  </si>
  <si>
    <t>Bladder-Creatinine-Concentration</t>
  </si>
  <si>
    <t>Bladder-Glucose-Concentration</t>
  </si>
  <si>
    <t>Bladder-Chloride-Concentration</t>
  </si>
  <si>
    <t>Bladder-Potassium-Concentration</t>
  </si>
  <si>
    <t>Bladder-Lactate-Concentration</t>
  </si>
  <si>
    <t>Bladder-Sodium-Concentration</t>
  </si>
  <si>
    <t>Bladder-Urea-Concentration</t>
  </si>
  <si>
    <t>LeftBowmansCapsules-Volume</t>
  </si>
  <si>
    <t>LeftTubules-Volume</t>
  </si>
  <si>
    <t>LeftUreter-Volume</t>
  </si>
  <si>
    <t>RightBowmansCapsules-Volume</t>
  </si>
  <si>
    <t>RightTubules-Volume</t>
  </si>
  <si>
    <t>RightUreter-Volume</t>
  </si>
  <si>
    <t>LeftBowmansCapsules-Pressure</t>
  </si>
  <si>
    <t>RightBowmansCapsules-Pressure</t>
  </si>
  <si>
    <t>LeftUreter-InFlow</t>
  </si>
  <si>
    <t>RightUreter-InFlow</t>
  </si>
  <si>
    <t>LeftKidneyVasculature-Volume</t>
  </si>
  <si>
    <t>LeftRenalArtery-Volume</t>
  </si>
  <si>
    <t>LeftRenalVein-Volume</t>
  </si>
  <si>
    <t>LeftAfferentArteriole-Volume</t>
  </si>
  <si>
    <t>LeftGlomerularCapillaries-Volume</t>
  </si>
  <si>
    <t>LeftEfferentArteriole-Volume</t>
  </si>
  <si>
    <t>LeftPeritubularCapillaries-Volume</t>
  </si>
  <si>
    <t>RightKidneyVasculature-Volume</t>
  </si>
  <si>
    <t>RightRenalArtery-Volume</t>
  </si>
  <si>
    <t>RightRenalVein-Volume</t>
  </si>
  <si>
    <t>RightAfferentArteriole-Volume</t>
  </si>
  <si>
    <t>RightGlomerularCapillaries-Volume</t>
  </si>
  <si>
    <t>RightEfferentArteriole-Volume</t>
  </si>
  <si>
    <t>RightPeritubularCapillaries-Volume</t>
  </si>
  <si>
    <t>LeftRenalArtery-Pressure</t>
  </si>
  <si>
    <t>LeftRenalVein-Pressure</t>
  </si>
  <si>
    <t>LeftAfferentArteriole-Pressure</t>
  </si>
  <si>
    <t>LeftGlomerularCapillaries-Pressure</t>
  </si>
  <si>
    <t>LeftEfferentArteriole-Pressure</t>
  </si>
  <si>
    <t>LeftPeritubularCapillaries-Pressure</t>
  </si>
  <si>
    <t>RightRenalArtery-Pressure</t>
  </si>
  <si>
    <t>RightRenalVein-Pressure</t>
  </si>
  <si>
    <t>RightAfferentArteriole-Pressure</t>
  </si>
  <si>
    <t>RightGlomerularCapillaries-Pressure</t>
  </si>
  <si>
    <t>RightEfferentArteriole-Pressure</t>
  </si>
  <si>
    <t>RightPeritubularCapillaries-Pressure</t>
  </si>
  <si>
    <t>LeftRenalArtery-InFlow</t>
  </si>
  <si>
    <t>RightRenalArtery-InFlow</t>
  </si>
  <si>
    <t>Acetoacetate is one of the main ketone bodies used for energy (along with beta-hydroxybutyrate). Note that total ketone body normal concnetration is 0.31 ± 0.05. See the reference (in energy folder).
Note that the concentration is converted from molarity ([0.08,0.1] mmol/L).</t>
  </si>
  <si>
    <t>[8.1672,10.209]</t>
  </si>
  <si>
    <t>mg/L</t>
  </si>
  <si>
    <t>Converted from molarity ([104, 109],102 mmol/L)</t>
  </si>
  <si>
    <t>ug/L</t>
  </si>
  <si>
    <t>cheuvront2014comparison,
Boron2012medical,
Leeuwen2015laboratory</t>
  </si>
  <si>
    <t>[3.6868,3.86405],
3.6159,
[3.43865,3.79315]</t>
  </si>
  <si>
    <t>Converted from molarity ([0.6, 1.7],[0.3, 1.3] mmol/L)</t>
  </si>
  <si>
    <t>[53.442,151.419],
[26.721,115.791]</t>
  </si>
  <si>
    <t>Converted from molarity  ([136, 146] mmol/L).</t>
  </si>
  <si>
    <t>[108.85,164.83],
[108.85,171.05]</t>
  </si>
  <si>
    <t>Leeuwen2015laboratory,
valtin1995renal</t>
  </si>
  <si>
    <t>Converted from molarity ([3.5, 5.3],[3.5, 5.5] mmol/L)</t>
  </si>
  <si>
    <t>[0.02,0.05]</t>
  </si>
  <si>
    <t>p127</t>
  </si>
  <si>
    <t>levitzky2013pulmonary</t>
  </si>
  <si>
    <t>PulmonaryMeanCapillaryFlow*</t>
  </si>
  <si>
    <t>PulmonaryMeanShuntFlow*</t>
  </si>
  <si>
    <t>Based on the wedge pressure</t>
  </si>
  <si>
    <t>Based on the wedge pressure. Pulmonary vein pressure must be less than pulmonary capillary pressure.</t>
  </si>
  <si>
    <t>[31.7,37.9]</t>
  </si>
  <si>
    <t>effros1967vascular</t>
  </si>
  <si>
    <t>[63.4,75.8]</t>
  </si>
  <si>
    <t>[5.3,6.3]</t>
  </si>
  <si>
    <t>[3.18,3.78]</t>
  </si>
  <si>
    <t>ExtracellularFluidVolume</t>
  </si>
  <si>
    <t>IntracellularFluidVolume</t>
  </si>
  <si>
    <t>Change to a fraction of the total extravascular volume</t>
  </si>
  <si>
    <t>Excluding intravascular fluid</t>
  </si>
  <si>
    <t>LeftTubules-Pressure*</t>
  </si>
  <si>
    <t>RightTubules-Pressure*</t>
  </si>
  <si>
    <t>RightTubularHydrostaticPressure*</t>
  </si>
  <si>
    <t>LeftTubularHydrostaticPressure*</t>
  </si>
  <si>
    <t>BloodUreaNitrogenConcentration</t>
  </si>
  <si>
    <t>TotalProteinConcentration</t>
  </si>
  <si>
    <t>No data for this</t>
  </si>
  <si>
    <t>2g</t>
  </si>
  <si>
    <t>3g</t>
  </si>
  <si>
    <t>1g</t>
  </si>
  <si>
    <t>5g</t>
  </si>
  <si>
    <t>4g</t>
  </si>
  <si>
    <t>converted from 1.2 +- 0.1 mmol/L</t>
  </si>
  <si>
    <t>[44.08,52.1]</t>
  </si>
  <si>
    <t>[5.0,15.0]</t>
  </si>
  <si>
    <t>[0.1,4.76],
0.324</t>
  </si>
  <si>
    <t>Changes with glucose load. See Leeuwen for time course expectations. Polonsky also has plotted data. Value from Polonsky converted from microIU/ml). Value from Leeuwen converted from pmol/L</t>
  </si>
  <si>
    <t xml:space="preserve">[0.1, 0.2]
</t>
  </si>
  <si>
    <t>[9.9,9.8]</t>
  </si>
  <si>
    <t>[0.55,436]</t>
  </si>
  <si>
    <t>tolic2000modeling</t>
  </si>
  <si>
    <t>the insulin secretion rate is going to be highly dynamic because of the feeding at the begining of the validation scenario. We need to include insulin synthesis validation in the meal validation.</t>
  </si>
  <si>
    <t>Leeuwen2015laboratory</t>
  </si>
  <si>
    <t>[65,139]</t>
  </si>
  <si>
    <t>Women</t>
  </si>
  <si>
    <t>Volumes</t>
  </si>
  <si>
    <t>FatTissueExtracellular-Volume</t>
  </si>
  <si>
    <t>FatTissueIntracellular-Volume</t>
  </si>
  <si>
    <t>BoneTissueExtracellular-Volume</t>
  </si>
  <si>
    <t>BoneTissueIntracellular-Volume</t>
  </si>
  <si>
    <t>BrainTissueExtracellular-Volume</t>
  </si>
  <si>
    <t>BrainTissueIntracellular-Volume</t>
  </si>
  <si>
    <t>GutTissueExtracellular-Volume</t>
  </si>
  <si>
    <t>GutTissueIntracellular-Volume</t>
  </si>
  <si>
    <t>RightKidneyTissueExtracellular-Volume</t>
  </si>
  <si>
    <t>RightKidneyTissueIntracellular-Volume</t>
  </si>
  <si>
    <t>LeftKidneyTissueExtracellular-Volume</t>
  </si>
  <si>
    <t>LeftKidneyTissueIntracellular-Volume</t>
  </si>
  <si>
    <t>LiverTissueExtracellular-Volume</t>
  </si>
  <si>
    <t>LiverTissueIntracellular-Volume</t>
  </si>
  <si>
    <t>RightLungTissueExtracellular-Volume</t>
  </si>
  <si>
    <t>RightLungTissueIntracellular-Volume</t>
  </si>
  <si>
    <t>LeftLungTissueExtracellular-Volume</t>
  </si>
  <si>
    <t>LeftLungTissueIntracellular-Volume</t>
  </si>
  <si>
    <t>MuscleTissueExtracellular-Volume</t>
  </si>
  <si>
    <t>MuscleTissueIntracellular-Volume</t>
  </si>
  <si>
    <t>Muscle-Glucose-ExtracellularMolarity*</t>
  </si>
  <si>
    <t>Muscle-Lactate-ExtracellularMolarity*</t>
  </si>
  <si>
    <t>MyocardiumTissueExtracellular-Volume</t>
  </si>
  <si>
    <t>MyocardiumTissueIntracellular-Volume</t>
  </si>
  <si>
    <t>SkinTissueExtracellular-Volume</t>
  </si>
  <si>
    <t>SkinTissueIntracellular-Volume</t>
  </si>
  <si>
    <t>SpleenTissueExtracellular-Volume</t>
  </si>
  <si>
    <t>SpleenTissueIntracellular-Volume</t>
  </si>
  <si>
    <t>TissueSubstances</t>
  </si>
  <si>
    <t>Albumin-ExtracellularMolarity*</t>
  </si>
  <si>
    <t>Bicarbonate-ExtracellularMolarity*</t>
  </si>
  <si>
    <t>CarbonDioxide-ExtracellularMolarity*</t>
  </si>
  <si>
    <t>Creatinine-ExtracellularMolarity*</t>
  </si>
  <si>
    <t>Epinephrine-ExtracellularMolarity*</t>
  </si>
  <si>
    <t>Glucose-ExtracellularMolarity*</t>
  </si>
  <si>
    <t>Hemoglobin-ExtracellularMolarity*</t>
  </si>
  <si>
    <t>Insulin-ExtracellularMolarity*</t>
  </si>
  <si>
    <t>Lactate-ExtracellularMolarity*</t>
  </si>
  <si>
    <t>Nitrogen-ExtracellularMolarity*</t>
  </si>
  <si>
    <t>Oxygen-ExtracellularMolarity*</t>
  </si>
  <si>
    <t>Urea-ExtracellularMolarity*</t>
  </si>
  <si>
    <t>Albumin-IntracellularMolarity*</t>
  </si>
  <si>
    <t>Bicarbonate-IntracellularMolarity*</t>
  </si>
  <si>
    <t>CarbonDioxide-IntracellularMolarity*</t>
  </si>
  <si>
    <t>Creatinine-IntracellularMolarity*</t>
  </si>
  <si>
    <t>Epinephrine-IntracellularMolarity*</t>
  </si>
  <si>
    <t>Glucose-IntracellularMolarity*</t>
  </si>
  <si>
    <t>Hemoglobin-IntracellularMolarity*</t>
  </si>
  <si>
    <t>Insulin-IntracellularMolarity*</t>
  </si>
  <si>
    <t>Lactate-IntracellularMolarity*</t>
  </si>
  <si>
    <t>Nitrogen-IntracellularMolarity*</t>
  </si>
  <si>
    <t>Oxygen-IntracellularMolarity*</t>
  </si>
  <si>
    <t>Urea-IntracellularMolarity*</t>
  </si>
  <si>
    <t>This is a sum of the volumes</t>
  </si>
  <si>
    <t>Need to compute a range for SVR in PRUs (see p163 in Guyton)</t>
  </si>
  <si>
    <t>[0.8,1.4]</t>
  </si>
  <si>
    <t>[40,42]</t>
  </si>
  <si>
    <t>kellum2009stewart</t>
  </si>
  <si>
    <t>BaroreceptorHeartRateScale*</t>
  </si>
  <si>
    <t>BaroreceptorComplianceScale*</t>
  </si>
  <si>
    <t>BaroreceptorResistanceScale*</t>
  </si>
  <si>
    <t>BaroreceptorHeartElastanceScale*</t>
  </si>
  <si>
    <t>Leeuwen2015laboratory,
Edwards2009pocket</t>
  </si>
  <si>
    <t>Edwards2009pocket</t>
  </si>
  <si>
    <t>hudsmuth2005heartvolume,
Edwards2009pocket</t>
  </si>
  <si>
    <t>blaine2014renal</t>
  </si>
  <si>
    <t>[(3.14*(diameter/2)&lt;sup&gt;2&lt;/sup&gt;)*length]</t>
  </si>
  <si>
    <t>Converted to g/L by multiplying by Sodium Molar Mass: 35.45 g/mol</t>
  </si>
  <si>
    <t>8 of online supplement</t>
  </si>
  <si>
    <t>huisinga2012modeling</t>
  </si>
  <si>
    <t>[7,15]</t>
  </si>
  <si>
    <t>[60,98]</t>
  </si>
  <si>
    <t>[MAP-ICP]</t>
  </si>
  <si>
    <t>CerebralBloodFlow</t>
  </si>
  <si>
    <t>CerebralPerfusionPressure</t>
  </si>
  <si>
    <t>IntracranialPressure</t>
  </si>
  <si>
    <t>50-65 mL per 100g per min, assuming an average 1450g/male and 1300g/female brain mass</t>
  </si>
  <si>
    <t>[725,942.5]</t>
  </si>
  <si>
    <t>steiner2006monitoring</t>
  </si>
  <si>
    <t>p787</t>
  </si>
  <si>
    <t>Assumes supine adult</t>
  </si>
  <si>
    <t>Substance Blood Concentrations</t>
  </si>
  <si>
    <t>Albumin-BloodConcentration</t>
  </si>
  <si>
    <t>Bicarbonate-BloodConcentration</t>
  </si>
  <si>
    <t>Calcium-BloodConcentration</t>
  </si>
  <si>
    <t>Chloride-BloodConcentration</t>
  </si>
  <si>
    <t>Creatinine-BloodConcentration</t>
  </si>
  <si>
    <t>Globulin-BloodConcentration</t>
  </si>
  <si>
    <t>Glucose-BloodConcentration</t>
  </si>
  <si>
    <t>Hemoglobin-BloodConcentration</t>
  </si>
  <si>
    <t>Insulin-BloodConcentration</t>
  </si>
  <si>
    <t>Lactate-BloodConcentration</t>
  </si>
  <si>
    <t>Potassium-BloodConcentration</t>
  </si>
  <si>
    <t>Sodium-BloodConcentration</t>
  </si>
  <si>
    <t>Urea-BloodConcentration</t>
  </si>
  <si>
    <t>[0.25, 0.50]</t>
  </si>
  <si>
    <t>CardiacIndex</t>
  </si>
  <si>
    <t>PulmonaryVascularResistance</t>
  </si>
  <si>
    <t>PulmonaryVascularResistanceIndex</t>
  </si>
  <si>
    <t>p167</t>
  </si>
  <si>
    <t>mmHg s/mL m^2</t>
  </si>
  <si>
    <t>L/min m^2</t>
  </si>
  <si>
    <t>p167 &amp; p232</t>
  </si>
  <si>
    <t>"The normal human weighing 70kg has a body surface area of about 1.7 square meteres." Therefore, 0.14/1.7.</t>
  </si>
  <si>
    <t>RespirationMusclePressure*</t>
  </si>
  <si>
    <t>CarricoIndex</t>
  </si>
  <si>
    <t>95 mmHg / 0.21</t>
  </si>
  <si>
    <t>EndTidalCarbonDioxidePressure*</t>
  </si>
  <si>
    <t>p503</t>
  </si>
  <si>
    <t>AlveolarArterialGradient</t>
  </si>
  <si>
    <t>[5,14]</t>
  </si>
  <si>
    <t>costanzo2006brs</t>
  </si>
  <si>
    <t>"A conservative estimate of normal A–a gradient is less than [age in years/4] + 4. Thus, a 40-year-old should have an A–a gradient less than 14."</t>
  </si>
  <si>
    <t>InspiratoryFlow</t>
  </si>
  <si>
    <t>ExpiratoryFlow</t>
  </si>
  <si>
    <t>Albumin-Clearance-GlomerularFilterability</t>
  </si>
  <si>
    <t>Bicarbonate-Clearance-RenalExcretionRate</t>
  </si>
  <si>
    <t>Bicarbonate-Clearance-RenalFiltrationRate</t>
  </si>
  <si>
    <t>Bicarbonate-Clearance-RenalReabsorptionRate</t>
  </si>
  <si>
    <t>Calcium-Clearance-RenalExcretionRate</t>
  </si>
  <si>
    <t>Calcium-Clearance-RenalFiltrationRate</t>
  </si>
  <si>
    <t>Calcium-Clearance-RenalReabsorptionRate</t>
  </si>
  <si>
    <t>Creatinine-Clearance-RenalExcretionRate</t>
  </si>
  <si>
    <t>Creatinine-Clearance-RenalFiltrationRate</t>
  </si>
  <si>
    <t>Creatinine-Clearance-RenalReabsorptionRate</t>
  </si>
  <si>
    <t>Glucose-Clearance-RenalExcretionRate</t>
  </si>
  <si>
    <t>Glucose-Clearance-RenalFiltrationRate</t>
  </si>
  <si>
    <t>Glucose-Clearance-GlomerularFilterability</t>
  </si>
  <si>
    <t>Glucose-Clearance-RenalReabsorptionRate</t>
  </si>
  <si>
    <t>Hemoglobin-Clearance-GlomerularFilterability</t>
  </si>
  <si>
    <t>Sodium-Clearance-RenalExcretionRate</t>
  </si>
  <si>
    <t>Sodium-Clearance-RenalFiltrationRate</t>
  </si>
  <si>
    <t>Sodium-Clearance-GlomerularFilterability</t>
  </si>
  <si>
    <t>Sodium-Clearance-RenalReabsorptionRate</t>
  </si>
  <si>
    <t>Chloride-Clearance-RenalExcretionRate</t>
  </si>
  <si>
    <t>Chloride-Clearance-RenalFiltrationRate</t>
  </si>
  <si>
    <t>Chloride-Clearance-GlomerularFilterability</t>
  </si>
  <si>
    <t>Chloride-Clearance-RenalReabsorptionRate</t>
  </si>
  <si>
    <t>Urea-Clearance-RenalExcretionRate</t>
  </si>
  <si>
    <t>Urea-Clearance-RenalFiltrationRate</t>
  </si>
  <si>
    <t>Urea-Clearance-RenalReabsorptionRate</t>
  </si>
  <si>
    <t>ChemoreceptorHeartElastanceScale*</t>
  </si>
  <si>
    <t>ChemoreceptorHeartRateScale*</t>
  </si>
  <si>
    <t>PulseOximetry</t>
  </si>
  <si>
    <t>BrainVasculature-Oxygen-PartialPressure</t>
  </si>
  <si>
    <t>dhawan2011neurointensive</t>
  </si>
  <si>
    <t>CarbonMonoxideSaturation*</t>
  </si>
  <si>
    <t>Epinephrine-BloodConcentration</t>
  </si>
  <si>
    <t>None in default system/enviornment</t>
  </si>
  <si>
    <t xml:space="preserve">[0.032, 0.036],
[0.028, 0.072],
[0.015, 0.021],
[0.022, 0.034],
[0.045, 0.111] </t>
  </si>
  <si>
    <t>wortsman1984adrenomedullary,
stratton1985hemodynamic,
stein1998basal,
penesova2008role,
zauner2000resting</t>
  </si>
  <si>
    <t>4f</t>
  </si>
  <si>
    <t>3f</t>
  </si>
  <si>
    <t>2f</t>
  </si>
  <si>
    <t>1f</t>
  </si>
  <si>
    <t>0f</t>
  </si>
  <si>
    <t>Ketones-BloodConcentration</t>
  </si>
  <si>
    <t>Triacylglycerol-BloodConcentration</t>
  </si>
  <si>
    <t>Bladder-Ketones-Concentration</t>
  </si>
  <si>
    <t>Ketones-Clearance-RenalClearance</t>
  </si>
  <si>
    <t>Ketones-ExtracellularMolarity*</t>
  </si>
  <si>
    <t>Triacylglycerol-ExtracellularMolarity*</t>
  </si>
  <si>
    <t>Ketones-IntracellularMolarity*</t>
  </si>
  <si>
    <t>Triacylglycerol-IntracellularMolarity*</t>
  </si>
  <si>
    <t>GlucagonSynthesisRate*</t>
  </si>
  <si>
    <t>[0,22]</t>
  </si>
  <si>
    <t>The glucagon synthesis rate is based upon its counterpart, the clearance rate, which is validated</t>
  </si>
  <si>
    <t>MuscleGlycogen*</t>
  </si>
  <si>
    <t>StoredProtein*</t>
  </si>
  <si>
    <t>StoredFat*</t>
  </si>
  <si>
    <t>LiverInsulinSetPoint*</t>
  </si>
  <si>
    <t>LiverGlucagonSetPoint*</t>
  </si>
  <si>
    <t>MuscleInsulinSetPoint*</t>
  </si>
  <si>
    <t>MuscleGlucagonSetPoint*</t>
  </si>
  <si>
    <t>FatInsulinSetPoint*</t>
  </si>
  <si>
    <t>FatGlucagonSetPoint*</t>
  </si>
  <si>
    <t>CreatinineProductionRate*</t>
  </si>
  <si>
    <t>[0,120]</t>
  </si>
  <si>
    <t>LiverGlycogen</t>
  </si>
  <si>
    <t>CarbonDioxideSaturation*</t>
  </si>
  <si>
    <t>Basically a BS value</t>
  </si>
  <si>
    <t>ChymeAbsorptionRate</t>
  </si>
  <si>
    <t>LeftPeritubularCapillariesHydrostaticPressure*</t>
  </si>
  <si>
    <t>RightPeritubularCapillariesHydrostaticPressure*</t>
  </si>
  <si>
    <t>Albumin-Clearance-RenalClearance*</t>
  </si>
  <si>
    <t>Bicarbonate-Clearance-RenalClearance*</t>
  </si>
  <si>
    <t>Calcium-Clearance-RenalClearance*</t>
  </si>
  <si>
    <t>Creatinine-Clearance-RenalClearance*</t>
  </si>
  <si>
    <t>Glucose-Clearance-RenalClearance*</t>
  </si>
  <si>
    <t>Lactate-Clearance-RenalClearance*</t>
  </si>
  <si>
    <t>Sodium-Clearance-RenalClearance*</t>
  </si>
  <si>
    <t>Chloride-Clearance-RenalClearance*</t>
  </si>
  <si>
    <t>Urea-Clearance-RenalClearance*</t>
  </si>
  <si>
    <t>nelson2008principles</t>
  </si>
  <si>
    <t>[102,110]</t>
  </si>
  <si>
    <t>Chloride</t>
  </si>
  <si>
    <t>Potassium</t>
  </si>
  <si>
    <t>SodiumLostToSweat*</t>
  </si>
  <si>
    <t>PotassiumLostToSweat*</t>
  </si>
  <si>
    <t>ChlorideLostToSweat*</t>
  </si>
  <si>
    <t>[3.5,5.5]</t>
  </si>
  <si>
    <t>MuscleTissueExtracellular-Chloride-Molarity</t>
  </si>
  <si>
    <t>MuscleTissueExtracellular-Calcium-Molarity</t>
  </si>
  <si>
    <t>MuscleTissueExtracellular-Potassium-Molarity</t>
  </si>
  <si>
    <t>MuscleTissueExtracellular-Sodium-Molarity</t>
  </si>
  <si>
    <t>MuscleTissueIntracellular-Calcium-Molarity</t>
  </si>
  <si>
    <t>MuscleTissueIntracellular-Chloride-Molarity</t>
  </si>
  <si>
    <t>MuscleTissueIntracellular-Potassium-Molarity</t>
  </si>
  <si>
    <t>MuscleTissueIntracellular-Sodium-Molarity</t>
  </si>
  <si>
    <t>BrainTissueExtracellular-Calcium-Molarity</t>
  </si>
  <si>
    <t>BrainTissueExtracellular-Chloride-Molarity</t>
  </si>
  <si>
    <t>BrainTissueExtracellular-Potassium-Molarity</t>
  </si>
  <si>
    <t>BrainTissueExtracellular-Sodium-Molarity</t>
  </si>
  <si>
    <t>BrainTissueIntracellular-Calcium-Molarity</t>
  </si>
  <si>
    <t>BrainTissueIntracellular-Chloride-Molarity</t>
  </si>
  <si>
    <t>BrainTissueIntracellular-Potassium-Molarity</t>
  </si>
  <si>
    <t>BrainTissueIntracellular-Sodium-Molarity</t>
  </si>
  <si>
    <t>BoneTissueExtracellular-Calcium-Molarity</t>
  </si>
  <si>
    <t>BoneTissueExtracellular-Chloride-Molarity</t>
  </si>
  <si>
    <t>BoneTissueExtracellular-Potassium-Molarity</t>
  </si>
  <si>
    <t>BoneTissueExtracellular-Sodium-Molarity</t>
  </si>
  <si>
    <t>BoneTissueIntracellular-Calcium-Molarity</t>
  </si>
  <si>
    <t>BoneTissueIntracellular-Chloride-Molarity</t>
  </si>
  <si>
    <t>BoneTissueIntracellular-Potassium-Molarity</t>
  </si>
  <si>
    <t>BoneTissueIntracellular-Sodium-Molarity</t>
  </si>
  <si>
    <t>FatTissueExtracellular-Calcium-Molarity</t>
  </si>
  <si>
    <t>FatTissueExtracellular-Chloride-Molarity</t>
  </si>
  <si>
    <t>FatTissueExtracellular-Potassium-Molarity</t>
  </si>
  <si>
    <t>FatTissueExtracellular-Sodium-Molarity</t>
  </si>
  <si>
    <t>FatTissueIntracellular-Calcium-Molarity</t>
  </si>
  <si>
    <t>FatTissueIntracellular-Chloride-Molarity</t>
  </si>
  <si>
    <t>FatTissueIntracellular-Potassium-Molarity</t>
  </si>
  <si>
    <t>FatTissueIntracellular-Sodium-Molarity</t>
  </si>
  <si>
    <t>GutTissueExtracellular-Calcium-Molarity</t>
  </si>
  <si>
    <t>GutTissueExtracellular-Chloride-Molarity</t>
  </si>
  <si>
    <t>GutTissueExtracellular-Potassium-Molarity</t>
  </si>
  <si>
    <t>GutTissueExtracellular-Sodium-Molarity</t>
  </si>
  <si>
    <t>GutTissueIntracellular-Calcium-Molarity</t>
  </si>
  <si>
    <t>GutTissueIntracellular-Chloride-Molarity</t>
  </si>
  <si>
    <t>GutTissueIntracellular-Potassium-Molarity</t>
  </si>
  <si>
    <t>GutTissueIntracellular-Sodium-Molarity</t>
  </si>
  <si>
    <t>LeftKidneyTissueExtracellular-Calcium-Molarity</t>
  </si>
  <si>
    <t>LeftKidneyTissueExtracellular-Chloride-Molarity</t>
  </si>
  <si>
    <t>LeftKidneyTissueExtracellular-Potassium-Molarity</t>
  </si>
  <si>
    <t>LeftKidneyTissueExtracellular-Sodium-Molarity</t>
  </si>
  <si>
    <t>LeftKidneyTissueIntracellular-Calcium-Molarity</t>
  </si>
  <si>
    <t>LeftKidneyTissueIntracellular-Chloride-Molarity</t>
  </si>
  <si>
    <t>LeftKidneyTissueIntracellular-Potassium-Molarity</t>
  </si>
  <si>
    <t>LeftKidneyTissueIntracellular-Sodium-Molarity</t>
  </si>
  <si>
    <t>RightKidneyTissueExtracellular-Calcium-Molarity</t>
  </si>
  <si>
    <t>RightKidneyTissueExtracellular-Chloride-Molarity</t>
  </si>
  <si>
    <t>RightKidneyTissueExtracellular-Potassium-Molarity</t>
  </si>
  <si>
    <t>RightKidneyTissueExtracellular-Sodium-Molarity</t>
  </si>
  <si>
    <t>RightKidneyTissueIntracellular-Calcium-Molarity</t>
  </si>
  <si>
    <t>RightKidneyTissueIntracellular-Chloride-Molarity</t>
  </si>
  <si>
    <t>RightKidneyTissueIntracellular-Potassium-Molarity</t>
  </si>
  <si>
    <t>RightKidneyTissueIntracellular-Sodium-Molarity</t>
  </si>
  <si>
    <t>RightLungTissueExtracellular-Calcium-Molarity</t>
  </si>
  <si>
    <t>RightLungTissueExtracellular-Chloride-Molarity</t>
  </si>
  <si>
    <t>RightLungTissueExtracellular-Potassium-Molarity</t>
  </si>
  <si>
    <t>RightLungTissueExtracellular-Sodium-Molarity</t>
  </si>
  <si>
    <t>RightLungTissueIntracellular-Calcium-Molarity</t>
  </si>
  <si>
    <t>RightLungTissueIntracellular-Chloride-Molarity</t>
  </si>
  <si>
    <t>RightLungTissueIntracellular-Potassium-Molarity</t>
  </si>
  <si>
    <t>RightLungTissueIntracellular-Sodium-Molarity</t>
  </si>
  <si>
    <t>LeftLungTissueExtracellular-Calcium-Molarity</t>
  </si>
  <si>
    <t>LeftLungTissueExtracellular-Chloride-Molarity</t>
  </si>
  <si>
    <t>LeftLungTissueExtracellular-Potassium-Molarity</t>
  </si>
  <si>
    <t>LeftLungTissueExtracellular-Sodium-Molarity</t>
  </si>
  <si>
    <t>LeftLungTissueIntracellular-Calcium-Molarity</t>
  </si>
  <si>
    <t>LeftLungTissueIntracellular-Chloride-Molarity</t>
  </si>
  <si>
    <t>LeftLungTissueIntracellular-Potassium-Molarity</t>
  </si>
  <si>
    <t>LeftLungTissueIntracellular-Sodium-Molarity</t>
  </si>
  <si>
    <t>LiverTissueExtracellular-Calcium-Molarity</t>
  </si>
  <si>
    <t>LiverTissueExtracellular-Chloride-Molarity</t>
  </si>
  <si>
    <t>LiverTissueExtracellular-Potassium-Molarity</t>
  </si>
  <si>
    <t>LiverTissueExtracellular-Sodium-Molarity</t>
  </si>
  <si>
    <t>LiverTissueIntracellular-Calcium-Molarity</t>
  </si>
  <si>
    <t>LiverTissueIntracellular-Chloride-Molarity</t>
  </si>
  <si>
    <t>LiverTissueIntracellular-Potassium-Molarity</t>
  </si>
  <si>
    <t>LiverTissueIntracellular-Sodium-Molarity</t>
  </si>
  <si>
    <t>MyocardiumTissueExtracellular-Calcium-Molarity</t>
  </si>
  <si>
    <t>MyocardiumTissueExtracellular-Chloride-Molarity</t>
  </si>
  <si>
    <t>MyocardiumTissueExtracellular-Potassium-Molarity</t>
  </si>
  <si>
    <t>MyocardiumTissueExtracellular-Sodium-Molarity</t>
  </si>
  <si>
    <t>MyocardiumTissueIntracellular-Calcium-Molarity</t>
  </si>
  <si>
    <t>MyocardiumTissueIntracellular-Chloride-Molarity</t>
  </si>
  <si>
    <t>MyocardiumTissueIntracellular-Potassium-Molarity</t>
  </si>
  <si>
    <t>MyocardiumTissueIntracellular-Sodium-Molarity</t>
  </si>
  <si>
    <t>SkinTissueExtracellular-Calcium-Molarity</t>
  </si>
  <si>
    <t>SkinTissueExtracellular-Chloride-Molarity</t>
  </si>
  <si>
    <t>SkinTissueExtracellular-Potassium-Molarity</t>
  </si>
  <si>
    <t>SkinTissueExtracellular-Sodium-Molarity</t>
  </si>
  <si>
    <t>SkinTissueIntracellular-Calcium-Molarity</t>
  </si>
  <si>
    <t>SkinTissueIntracellular-Chloride-Molarity</t>
  </si>
  <si>
    <t>SkinTissueIntracellular-Potassium-Molarity</t>
  </si>
  <si>
    <t>SkinTissueIntracellular-Sodium-Molarity</t>
  </si>
  <si>
    <t>SpleenTissueExtracellular-Calcium-Molarity</t>
  </si>
  <si>
    <t>SpleenTissueExtracellular-Chloride-Molarity</t>
  </si>
  <si>
    <t>SpleenTissueExtracellular-Potassium-Molarity</t>
  </si>
  <si>
    <t>SpleenTissueExtracellular-Sodium-Molarity</t>
  </si>
  <si>
    <t>SpleenTissueIntracellular-Calcium-Molarity</t>
  </si>
  <si>
    <t>SpleenTissueIntracellular-Chloride-Molarity</t>
  </si>
  <si>
    <t>SpleenTissueIntracellular-Potassium-Molarity</t>
  </si>
  <si>
    <t>SpleenTissueIntracellular-Sodium-Molarity</t>
  </si>
  <si>
    <t>RedBloodCellAcetylcholinesterase*</t>
  </si>
  <si>
    <t>TotalBodyFluidVolume*</t>
  </si>
  <si>
    <t>DehydrationFraction*</t>
  </si>
  <si>
    <t>yi2002mathematical</t>
  </si>
  <si>
    <t>[1064, 1200]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</si>
</sst>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0"/>
  </numFmts>
  <fonts count="36">
    <font>
      <sz val="11"/>
      <color theme="1"/>
      <name val="Calibri"/>
      <family val="2"/>
      <scheme val="minor"/>
    </font>
    <font>
      <sz val="11"/>
      <color theme="1"/>
      <name val="Calibri"/>
      <family val="2"/>
    </font>
    <font>
      <b/>
      <sz val="9"/>
      <color theme="0"/>
      <name val="Calibri"/>
      <family val="2"/>
    </font>
    <font>
      <sz val="9"/>
      <color theme="1"/>
      <name val="Calibri"/>
      <family val="2"/>
    </font>
    <font>
      <b/>
      <sz val="9"/>
      <color theme="1"/>
      <name val="Calibri"/>
      <family val="2"/>
    </font>
    <font>
      <sz val="9"/>
      <color rgb="FFFF0000"/>
      <name val="Calibri"/>
      <family val="2"/>
    </font>
    <font>
      <sz val="9"/>
      <name val="Calibri"/>
      <family val="2"/>
    </font>
    <font>
      <u/>
      <sz val="11"/>
      <color theme="10"/>
      <name val="Calibri"/>
      <family val="2"/>
      <scheme val="minor"/>
    </font>
    <font>
      <b/>
      <sz val="9"/>
      <name val="Calibri"/>
      <family val="2"/>
    </font>
    <font>
      <sz val="9"/>
      <name val="Calibri"/>
      <family val="2"/>
      <scheme val="minor"/>
    </font>
    <font>
      <b/>
      <sz val="11"/>
      <color theme="1"/>
      <name val="Calibri"/>
      <family val="2"/>
      <scheme val="minor"/>
    </font>
    <font>
      <sz val="9"/>
      <color theme="1"/>
      <name val="Calibri"/>
      <family val="2"/>
      <scheme val="minor"/>
    </font>
    <font>
      <u/>
      <sz val="9"/>
      <color theme="10"/>
      <name val="Calibri"/>
      <family val="2"/>
      <scheme val="minor"/>
    </font>
    <font>
      <sz val="9"/>
      <color rgb="FF333333"/>
      <name val="Arial"/>
      <family val="2"/>
    </font>
    <font>
      <sz val="9"/>
      <color theme="1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u/>
      <sz val="9"/>
      <color theme="1"/>
      <name val="Calibri"/>
      <family val="2"/>
    </font>
    <font>
      <b/>
      <sz val="9"/>
      <color theme="1"/>
      <name val="Calibri"/>
      <family val="2"/>
      <scheme val="minor"/>
    </font>
    <font>
      <sz val="9"/>
      <color rgb="FF000000"/>
      <name val="Calibri"/>
      <family val="2"/>
    </font>
    <font>
      <sz val="10"/>
      <color theme="1"/>
      <name val="Arial Unicode MS"/>
      <family val="2"/>
    </font>
    <font>
      <sz val="8"/>
      <color theme="1"/>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
      <patternFill patternType="solid">
        <fgColor rgb="FFC5D9F1"/>
        <bgColor indexed="64"/>
      </patternFill>
    </fill>
    <fill>
      <patternFill patternType="solid">
        <fgColor rgb="FFFFFFFF"/>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rgb="FFFFFF00"/>
        <bgColor indexed="64"/>
      </patternFill>
    </fill>
    <fill>
      <patternFill patternType="solid">
        <fgColor rgb="FFFFC000"/>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43">
    <xf numFmtId="0" fontId="0" fillId="0" borderId="0"/>
    <xf numFmtId="0" fontId="7" fillId="0" borderId="0" applyNumberFormat="0" applyFill="0" applyBorder="0" applyAlignment="0" applyProtection="0"/>
    <xf numFmtId="0" fontId="16" fillId="0" borderId="0" applyNumberFormat="0" applyFill="0" applyBorder="0" applyAlignment="0" applyProtection="0"/>
    <xf numFmtId="0" fontId="17" fillId="0" borderId="6" applyNumberFormat="0" applyFill="0" applyAlignment="0" applyProtection="0"/>
    <xf numFmtId="0" fontId="18" fillId="0" borderId="7" applyNumberFormat="0" applyFill="0" applyAlignment="0" applyProtection="0"/>
    <xf numFmtId="0" fontId="19" fillId="0" borderId="8" applyNumberFormat="0" applyFill="0" applyAlignment="0" applyProtection="0"/>
    <xf numFmtId="0" fontId="19" fillId="0" borderId="0" applyNumberFormat="0" applyFill="0" applyBorder="0" applyAlignment="0" applyProtection="0"/>
    <xf numFmtId="0" fontId="20" fillId="8" borderId="0" applyNumberFormat="0" applyBorder="0" applyAlignment="0" applyProtection="0"/>
    <xf numFmtId="0" fontId="21" fillId="9" borderId="0" applyNumberFormat="0" applyBorder="0" applyAlignment="0" applyProtection="0"/>
    <xf numFmtId="0" fontId="22" fillId="10" borderId="0" applyNumberFormat="0" applyBorder="0" applyAlignment="0" applyProtection="0"/>
    <xf numFmtId="0" fontId="23" fillId="11" borderId="9" applyNumberFormat="0" applyAlignment="0" applyProtection="0"/>
    <xf numFmtId="0" fontId="24" fillId="12" borderId="10" applyNumberFormat="0" applyAlignment="0" applyProtection="0"/>
    <xf numFmtId="0" fontId="25" fillId="12" borderId="9" applyNumberFormat="0" applyAlignment="0" applyProtection="0"/>
    <xf numFmtId="0" fontId="26" fillId="0" borderId="11" applyNumberFormat="0" applyFill="0" applyAlignment="0" applyProtection="0"/>
    <xf numFmtId="0" fontId="27" fillId="13" borderId="12" applyNumberFormat="0" applyAlignment="0" applyProtection="0"/>
    <xf numFmtId="0" fontId="28" fillId="0" borderId="0" applyNumberFormat="0" applyFill="0" applyBorder="0" applyAlignment="0" applyProtection="0"/>
    <xf numFmtId="0" fontId="15" fillId="14" borderId="13" applyNumberFormat="0" applyFont="0" applyAlignment="0" applyProtection="0"/>
    <xf numFmtId="0" fontId="29" fillId="0" borderId="0" applyNumberFormat="0" applyFill="0" applyBorder="0" applyAlignment="0" applyProtection="0"/>
    <xf numFmtId="0" fontId="10" fillId="0" borderId="14" applyNumberFormat="0" applyFill="0" applyAlignment="0" applyProtection="0"/>
    <xf numFmtId="0" fontId="30"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30" fillId="18" borderId="0" applyNumberFormat="0" applyBorder="0" applyAlignment="0" applyProtection="0"/>
    <xf numFmtId="0" fontId="30"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30" fillId="22" borderId="0" applyNumberFormat="0" applyBorder="0" applyAlignment="0" applyProtection="0"/>
    <xf numFmtId="0" fontId="30"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30" fillId="26" borderId="0" applyNumberFormat="0" applyBorder="0" applyAlignment="0" applyProtection="0"/>
    <xf numFmtId="0" fontId="30" fillId="27" borderId="0" applyNumberFormat="0" applyBorder="0" applyAlignment="0" applyProtection="0"/>
    <xf numFmtId="0" fontId="15" fillId="28" borderId="0" applyNumberFormat="0" applyBorder="0" applyAlignment="0" applyProtection="0"/>
    <xf numFmtId="0" fontId="15" fillId="29" borderId="0" applyNumberFormat="0" applyBorder="0" applyAlignment="0" applyProtection="0"/>
    <xf numFmtId="0" fontId="30" fillId="30" borderId="0" applyNumberFormat="0" applyBorder="0" applyAlignment="0" applyProtection="0"/>
    <xf numFmtId="0" fontId="30" fillId="31" borderId="0" applyNumberFormat="0" applyBorder="0" applyAlignment="0" applyProtection="0"/>
    <xf numFmtId="0" fontId="15" fillId="32" borderId="0" applyNumberFormat="0" applyBorder="0" applyAlignment="0" applyProtection="0"/>
    <xf numFmtId="0" fontId="15" fillId="33" borderId="0" applyNumberFormat="0" applyBorder="0" applyAlignment="0" applyProtection="0"/>
    <xf numFmtId="0" fontId="30" fillId="34" borderId="0" applyNumberFormat="0" applyBorder="0" applyAlignment="0" applyProtection="0"/>
    <xf numFmtId="0" fontId="30" fillId="35" borderId="0" applyNumberFormat="0" applyBorder="0" applyAlignment="0" applyProtection="0"/>
    <xf numFmtId="0" fontId="15" fillId="36" borderId="0" applyNumberFormat="0" applyBorder="0" applyAlignment="0" applyProtection="0"/>
    <xf numFmtId="0" fontId="15" fillId="37" borderId="0" applyNumberFormat="0" applyBorder="0" applyAlignment="0" applyProtection="0"/>
    <xf numFmtId="0" fontId="30" fillId="38" borderId="0" applyNumberFormat="0" applyBorder="0" applyAlignment="0" applyProtection="0"/>
  </cellStyleXfs>
  <cellXfs count="196">
    <xf numFmtId="0" fontId="0" fillId="0" borderId="0" xfId="0"/>
    <xf numFmtId="0" fontId="1" fillId="0" borderId="0" xfId="0" applyFont="1"/>
    <xf numFmtId="0" fontId="2" fillId="2" borderId="2" xfId="0" applyFont="1" applyFill="1" applyBorder="1" applyAlignment="1">
      <alignment horizontal="center" vertical="center" wrapText="1"/>
    </xf>
    <xf numFmtId="0" fontId="1" fillId="0" borderId="0" xfId="0" applyFont="1"/>
    <xf numFmtId="0" fontId="6" fillId="3" borderId="1" xfId="0" applyFont="1" applyFill="1" applyBorder="1" applyAlignment="1">
      <alignment horizontal="center" vertical="center" wrapText="1"/>
    </xf>
    <xf numFmtId="0" fontId="9" fillId="0" borderId="1" xfId="1" applyFont="1" applyFill="1" applyBorder="1" applyAlignment="1">
      <alignment horizontal="center" vertical="center" wrapText="1"/>
    </xf>
    <xf numFmtId="0" fontId="3" fillId="3" borderId="1" xfId="0" applyFont="1" applyFill="1" applyBorder="1" applyAlignment="1">
      <alignment horizontal="center" vertical="center"/>
    </xf>
    <xf numFmtId="0" fontId="6" fillId="0" borderId="1"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2" fillId="2" borderId="1" xfId="0" applyFont="1" applyFill="1" applyBorder="1" applyAlignment="1">
      <alignment vertical="center" wrapText="1"/>
    </xf>
    <xf numFmtId="0" fontId="0" fillId="0" borderId="1" xfId="0" applyBorder="1"/>
    <xf numFmtId="0" fontId="2" fillId="2" borderId="1" xfId="0" applyFont="1" applyFill="1" applyBorder="1" applyAlignment="1">
      <alignment vertical="center" wrapText="1"/>
    </xf>
    <xf numFmtId="0" fontId="0" fillId="0" borderId="0" xfId="0" applyAlignment="1">
      <alignment horizontal="center"/>
    </xf>
    <xf numFmtId="0" fontId="11" fillId="0" borderId="1" xfId="0" applyFont="1" applyBorder="1" applyAlignment="1">
      <alignment horizontal="center"/>
    </xf>
    <xf numFmtId="0" fontId="0" fillId="0" borderId="0" xfId="0"/>
    <xf numFmtId="0" fontId="2" fillId="2" borderId="1" xfId="0" applyFont="1" applyFill="1" applyBorder="1" applyAlignment="1">
      <alignment horizontal="center" vertical="center" wrapText="1"/>
    </xf>
    <xf numFmtId="0" fontId="8" fillId="4" borderId="1" xfId="0" applyFont="1" applyFill="1" applyBorder="1" applyAlignment="1">
      <alignment vertical="center" wrapText="1"/>
    </xf>
    <xf numFmtId="0" fontId="6" fillId="0" borderId="1" xfId="0" applyFont="1" applyFill="1" applyBorder="1" applyAlignment="1">
      <alignment horizontal="center" wrapText="1"/>
    </xf>
    <xf numFmtId="0" fontId="6" fillId="0" borderId="1" xfId="0" applyFont="1" applyBorder="1" applyAlignment="1">
      <alignment horizontal="center"/>
    </xf>
    <xf numFmtId="0" fontId="2" fillId="2" borderId="0" xfId="0" applyFont="1" applyFill="1" applyBorder="1" applyAlignment="1">
      <alignment horizontal="center" vertical="center" wrapText="1"/>
    </xf>
    <xf numFmtId="0" fontId="4" fillId="5" borderId="1" xfId="0" applyFont="1" applyFill="1" applyBorder="1" applyAlignment="1">
      <alignment vertical="center" wrapText="1"/>
    </xf>
    <xf numFmtId="0" fontId="2" fillId="3" borderId="1" xfId="0" applyFont="1" applyFill="1" applyBorder="1" applyAlignment="1">
      <alignment horizontal="center" vertical="center" wrapText="1"/>
    </xf>
    <xf numFmtId="0" fontId="8" fillId="7" borderId="1" xfId="0" applyFont="1" applyFill="1" applyBorder="1" applyAlignment="1">
      <alignment vertical="center" wrapText="1"/>
    </xf>
    <xf numFmtId="0" fontId="8" fillId="3" borderId="1" xfId="0" applyFont="1" applyFill="1" applyBorder="1" applyAlignment="1">
      <alignment horizontal="center" vertical="center" wrapText="1"/>
    </xf>
    <xf numFmtId="0" fontId="9" fillId="0" borderId="1" xfId="0" applyFont="1" applyBorder="1"/>
    <xf numFmtId="0" fontId="9" fillId="0" borderId="1" xfId="0" applyFont="1" applyBorder="1" applyAlignment="1">
      <alignment wrapText="1"/>
    </xf>
    <xf numFmtId="0" fontId="11" fillId="0" borderId="0" xfId="0" applyFont="1" applyAlignment="1">
      <alignment horizontal="center"/>
    </xf>
    <xf numFmtId="0" fontId="2" fillId="2" borderId="5" xfId="0" applyFont="1" applyFill="1" applyBorder="1" applyAlignment="1">
      <alignment horizontal="center" vertical="center" wrapText="1"/>
    </xf>
    <xf numFmtId="0" fontId="8" fillId="4" borderId="1" xfId="0" applyFont="1" applyFill="1" applyBorder="1" applyAlignment="1">
      <alignment horizontal="left" vertical="center" wrapText="1"/>
    </xf>
    <xf numFmtId="0" fontId="8" fillId="7" borderId="1" xfId="0" applyFont="1" applyFill="1" applyBorder="1" applyAlignment="1">
      <alignment horizontal="left" vertical="center" wrapText="1"/>
    </xf>
    <xf numFmtId="0" fontId="3" fillId="0" borderId="1" xfId="0" quotePrefix="1" applyFont="1" applyBorder="1" applyAlignment="1">
      <alignment horizontal="center" vertical="center" wrapText="1"/>
    </xf>
    <xf numFmtId="16" fontId="6" fillId="0" borderId="1" xfId="0" applyNumberFormat="1" applyFont="1" applyFill="1" applyBorder="1" applyAlignment="1">
      <alignment horizontal="center" vertical="center" wrapText="1"/>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xf>
    <xf numFmtId="0" fontId="9" fillId="0" borderId="1"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13" fillId="0" borderId="3" xfId="0" applyFont="1" applyBorder="1" applyAlignment="1">
      <alignment horizontal="left" vertical="center" wrapText="1" indent="1"/>
    </xf>
    <xf numFmtId="0" fontId="13" fillId="0" borderId="3" xfId="0" applyFont="1" applyBorder="1" applyAlignment="1">
      <alignment horizontal="left" vertical="center" wrapText="1"/>
    </xf>
    <xf numFmtId="0" fontId="11" fillId="0" borderId="3" xfId="0" applyFont="1" applyBorder="1"/>
    <xf numFmtId="0" fontId="14" fillId="0" borderId="3" xfId="1" applyFont="1" applyBorder="1" applyAlignment="1">
      <alignment wrapText="1"/>
    </xf>
    <xf numFmtId="0" fontId="3" fillId="0" borderId="3" xfId="0" applyFont="1" applyBorder="1" applyAlignment="1">
      <alignment wrapText="1"/>
    </xf>
    <xf numFmtId="0" fontId="3" fillId="0" borderId="3" xfId="0" applyFont="1" applyBorder="1"/>
    <xf numFmtId="3" fontId="9" fillId="3" borderId="1" xfId="0" applyNumberFormat="1" applyFont="1" applyFill="1" applyBorder="1" applyAlignment="1">
      <alignment horizontal="center" vertical="center" wrapText="1"/>
    </xf>
    <xf numFmtId="0" fontId="9" fillId="0" borderId="1" xfId="0" applyFont="1" applyBorder="1" applyAlignment="1">
      <alignment horizontal="center" vertical="center"/>
    </xf>
    <xf numFmtId="0" fontId="6" fillId="3" borderId="4" xfId="0" applyFont="1" applyFill="1" applyBorder="1" applyAlignment="1">
      <alignment horizontal="center" vertical="center" wrapText="1"/>
    </xf>
    <xf numFmtId="0" fontId="11" fillId="3" borderId="1" xfId="0" applyFont="1" applyFill="1" applyBorder="1"/>
    <xf numFmtId="0" fontId="9" fillId="3" borderId="1" xfId="0" applyFont="1" applyFill="1" applyBorder="1" applyAlignment="1">
      <alignment horizontal="center" vertical="center" wrapText="1"/>
    </xf>
    <xf numFmtId="0" fontId="8" fillId="3" borderId="1" xfId="0" applyFont="1" applyFill="1" applyBorder="1" applyAlignment="1">
      <alignment vertical="center" wrapText="1"/>
    </xf>
    <xf numFmtId="0" fontId="8" fillId="3"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8" fillId="4" borderId="1" xfId="0" applyFont="1" applyFill="1" applyBorder="1" applyAlignment="1">
      <alignment vertical="center" wrapText="1"/>
    </xf>
    <xf numFmtId="0" fontId="2" fillId="2" borderId="5" xfId="0" applyFont="1" applyFill="1" applyBorder="1" applyAlignment="1">
      <alignment horizontal="center" vertical="center" wrapText="1"/>
    </xf>
    <xf numFmtId="0" fontId="11" fillId="0" borderId="0" xfId="0" applyFont="1" applyAlignment="1">
      <alignment horizontal="center" vertical="center"/>
    </xf>
    <xf numFmtId="0" fontId="11" fillId="3" borderId="1" xfId="0" applyFont="1" applyFill="1" applyBorder="1" applyAlignment="1">
      <alignment wrapText="1"/>
    </xf>
    <xf numFmtId="4" fontId="6" fillId="0" borderId="1" xfId="0" applyNumberFormat="1" applyFont="1" applyBorder="1" applyAlignment="1">
      <alignment horizontal="center" vertical="center" wrapText="1"/>
    </xf>
    <xf numFmtId="164" fontId="6" fillId="0" borderId="1" xfId="0" applyNumberFormat="1" applyFont="1" applyBorder="1" applyAlignment="1">
      <alignment horizontal="center" vertical="center" wrapText="1"/>
    </xf>
    <xf numFmtId="0" fontId="0" fillId="0" borderId="0" xfId="0"/>
    <xf numFmtId="0" fontId="2" fillId="2"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2" fillId="2" borderId="0" xfId="0" applyFont="1" applyFill="1" applyBorder="1" applyAlignment="1">
      <alignment horizontal="center" vertical="center" wrapText="1"/>
    </xf>
    <xf numFmtId="0" fontId="3" fillId="6"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1" fillId="0" borderId="0" xfId="0" applyFont="1"/>
    <xf numFmtId="0" fontId="11" fillId="0" borderId="0" xfId="0" applyFont="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4" fontId="6" fillId="0" borderId="1" xfId="0" applyNumberFormat="1" applyFont="1" applyFill="1" applyBorder="1" applyAlignment="1">
      <alignment horizontal="center" vertical="center" wrapText="1"/>
    </xf>
    <xf numFmtId="0" fontId="2" fillId="3" borderId="1" xfId="0" applyFont="1" applyFill="1" applyBorder="1" applyAlignment="1">
      <alignment horizontal="center" vertical="center" wrapText="1"/>
    </xf>
    <xf numFmtId="16" fontId="11" fillId="0" borderId="1" xfId="0" applyNumberFormat="1" applyFont="1" applyBorder="1" applyAlignment="1">
      <alignment horizontal="center" vertical="center" wrapText="1"/>
    </xf>
    <xf numFmtId="0" fontId="11" fillId="0" borderId="1" xfId="0" applyFont="1" applyBorder="1" applyAlignment="1">
      <alignment horizontal="center" vertical="center"/>
    </xf>
    <xf numFmtId="0" fontId="0" fillId="0" borderId="0" xfId="0"/>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xf numFmtId="0" fontId="8" fillId="4" borderId="1" xfId="0" applyFont="1" applyFill="1" applyBorder="1" applyAlignment="1">
      <alignment vertical="center" wrapText="1"/>
    </xf>
    <xf numFmtId="0" fontId="11" fillId="0" borderId="1" xfId="0" applyFont="1" applyBorder="1" applyAlignment="1">
      <alignment wrapText="1"/>
    </xf>
    <xf numFmtId="0" fontId="11" fillId="0" borderId="1" xfId="0" applyFont="1" applyBorder="1" applyAlignment="1">
      <alignment horizontal="center" vertical="center" wrapText="1"/>
    </xf>
    <xf numFmtId="0" fontId="12" fillId="0" borderId="1" xfId="1" applyFont="1" applyBorder="1" applyAlignment="1">
      <alignment wrapText="1"/>
    </xf>
    <xf numFmtId="0" fontId="3" fillId="3" borderId="1" xfId="0" quotePrefix="1" applyFont="1" applyFill="1" applyBorder="1" applyAlignment="1">
      <alignment horizontal="center" vertical="center" wrapText="1"/>
    </xf>
    <xf numFmtId="0" fontId="8" fillId="4" borderId="3" xfId="0" applyFont="1" applyFill="1" applyBorder="1" applyAlignment="1">
      <alignment vertical="center" wrapText="1"/>
    </xf>
    <xf numFmtId="0" fontId="11" fillId="0" borderId="5" xfId="0" applyFont="1" applyBorder="1" applyAlignment="1">
      <alignment horizontal="center" vertical="center"/>
    </xf>
    <xf numFmtId="0" fontId="6" fillId="3" borderId="5" xfId="0" applyFont="1" applyFill="1" applyBorder="1" applyAlignment="1">
      <alignment horizontal="center" vertical="center" wrapText="1"/>
    </xf>
    <xf numFmtId="0" fontId="11" fillId="0" borderId="5" xfId="0" applyFont="1" applyBorder="1"/>
    <xf numFmtId="0" fontId="11" fillId="0" borderId="15" xfId="0" applyFont="1" applyBorder="1" applyAlignment="1">
      <alignment horizontal="center" vertical="center"/>
    </xf>
    <xf numFmtId="0" fontId="6" fillId="3" borderId="15" xfId="0" applyFont="1" applyFill="1" applyBorder="1" applyAlignment="1">
      <alignment horizontal="center" vertical="center" wrapText="1"/>
    </xf>
    <xf numFmtId="0" fontId="11" fillId="0" borderId="15" xfId="0" applyFont="1" applyBorder="1"/>
    <xf numFmtId="0" fontId="6" fillId="3" borderId="16" xfId="0" applyFont="1" applyFill="1" applyBorder="1" applyAlignment="1">
      <alignment horizontal="center" vertical="center" wrapText="1"/>
    </xf>
    <xf numFmtId="0" fontId="0" fillId="0" borderId="1" xfId="0" applyBorder="1" applyAlignment="1">
      <alignment horizontal="center"/>
    </xf>
    <xf numFmtId="0" fontId="11" fillId="0" borderId="1" xfId="0" applyFont="1" applyFill="1" applyBorder="1" applyAlignment="1">
      <alignment horizontal="center" vertical="center"/>
    </xf>
    <xf numFmtId="0" fontId="8" fillId="39" borderId="1" xfId="0" applyFont="1" applyFill="1" applyBorder="1" applyAlignment="1">
      <alignment horizontal="left" vertical="center" wrapText="1"/>
    </xf>
    <xf numFmtId="0" fontId="1" fillId="0" borderId="0" xfId="0" applyFont="1" applyAlignment="1">
      <alignment horizontal="center"/>
    </xf>
    <xf numFmtId="0" fontId="1" fillId="0" borderId="1" xfId="0" applyFont="1" applyBorder="1" applyAlignment="1">
      <alignment horizontal="center"/>
    </xf>
    <xf numFmtId="0" fontId="32" fillId="0" borderId="0" xfId="0" applyFont="1"/>
    <xf numFmtId="0" fontId="9" fillId="0" borderId="3" xfId="0" applyFont="1" applyBorder="1"/>
    <xf numFmtId="0" fontId="6" fillId="0" borderId="3" xfId="0" applyFont="1" applyBorder="1"/>
    <xf numFmtId="0" fontId="11" fillId="0" borderId="0" xfId="0" applyFont="1" applyAlignment="1">
      <alignment wrapText="1"/>
    </xf>
    <xf numFmtId="0" fontId="3" fillId="0" borderId="0" xfId="0" applyFont="1" applyAlignment="1">
      <alignment horizontal="center" wrapText="1"/>
    </xf>
    <xf numFmtId="3" fontId="11" fillId="0" borderId="1" xfId="0" applyNumberFormat="1" applyFont="1" applyBorder="1" applyAlignment="1">
      <alignment horizontal="center"/>
    </xf>
    <xf numFmtId="0" fontId="8" fillId="4" borderId="15" xfId="0" applyFont="1" applyFill="1" applyBorder="1" applyAlignment="1">
      <alignment vertical="center" wrapText="1"/>
    </xf>
    <xf numFmtId="2" fontId="6" fillId="3" borderId="1" xfId="0" applyNumberFormat="1" applyFont="1" applyFill="1" applyBorder="1" applyAlignment="1">
      <alignment horizontal="center" vertical="center" wrapText="1"/>
    </xf>
    <xf numFmtId="2" fontId="3" fillId="3" borderId="1" xfId="0" applyNumberFormat="1" applyFont="1" applyFill="1" applyBorder="1" applyAlignment="1">
      <alignment horizontal="center" vertical="center"/>
    </xf>
    <xf numFmtId="164" fontId="6" fillId="0" borderId="1" xfId="0" applyNumberFormat="1" applyFont="1" applyBorder="1" applyAlignment="1">
      <alignment horizontal="center" vertical="center"/>
    </xf>
    <xf numFmtId="165" fontId="3" fillId="0" borderId="1" xfId="0" applyNumberFormat="1" applyFont="1" applyFill="1" applyBorder="1" applyAlignment="1">
      <alignment horizontal="center" vertical="center"/>
    </xf>
    <xf numFmtId="166" fontId="3" fillId="3" borderId="1" xfId="0" applyNumberFormat="1" applyFont="1" applyFill="1" applyBorder="1" applyAlignment="1">
      <alignment horizontal="center" vertical="center"/>
    </xf>
    <xf numFmtId="0" fontId="3" fillId="0" borderId="3" xfId="0" applyFont="1" applyFill="1" applyBorder="1" applyAlignment="1">
      <alignment wrapText="1"/>
    </xf>
    <xf numFmtId="0" fontId="3" fillId="0" borderId="3" xfId="0" applyFont="1" applyFill="1" applyBorder="1"/>
    <xf numFmtId="0" fontId="11" fillId="0" borderId="3" xfId="0" applyFont="1" applyFill="1" applyBorder="1"/>
    <xf numFmtId="165" fontId="3" fillId="0" borderId="3" xfId="0" applyNumberFormat="1" applyFont="1" applyFill="1" applyBorder="1" applyAlignment="1">
      <alignment horizontal="center"/>
    </xf>
    <xf numFmtId="11" fontId="11" fillId="0" borderId="1" xfId="0" applyNumberFormat="1" applyFont="1" applyBorder="1" applyAlignment="1">
      <alignment horizontal="center"/>
    </xf>
    <xf numFmtId="0" fontId="34" fillId="0" borderId="0" xfId="0" applyFont="1" applyAlignment="1">
      <alignment horizontal="center" vertical="center"/>
    </xf>
    <xf numFmtId="0" fontId="7" fillId="0" borderId="0" xfId="1" applyAlignment="1">
      <alignment vertical="center"/>
    </xf>
    <xf numFmtId="0" fontId="11" fillId="0" borderId="16" xfId="0" applyFont="1" applyBorder="1" applyAlignment="1">
      <alignment horizontal="center" vertical="center"/>
    </xf>
    <xf numFmtId="0" fontId="11" fillId="0" borderId="5" xfId="0" applyFont="1" applyBorder="1" applyAlignment="1">
      <alignment horizontal="center" vertical="center" wrapText="1"/>
    </xf>
    <xf numFmtId="0" fontId="3" fillId="0" borderId="5" xfId="0" applyFont="1" applyBorder="1" applyAlignment="1">
      <alignment horizontal="center" vertical="center" wrapText="1"/>
    </xf>
    <xf numFmtId="0" fontId="33" fillId="0" borderId="1" xfId="0" applyFont="1" applyBorder="1" applyAlignment="1">
      <alignment vertical="center"/>
    </xf>
    <xf numFmtId="0" fontId="3" fillId="6" borderId="15" xfId="0" applyFont="1" applyFill="1" applyBorder="1" applyAlignment="1">
      <alignment horizontal="center" vertical="center" wrapText="1"/>
    </xf>
    <xf numFmtId="0" fontId="11" fillId="0" borderId="1" xfId="0" applyFont="1" applyBorder="1" applyAlignment="1">
      <alignment horizontal="center" wrapText="1"/>
    </xf>
    <xf numFmtId="165" fontId="11" fillId="0" borderId="1" xfId="0" applyNumberFormat="1" applyFont="1" applyBorder="1" applyAlignment="1">
      <alignment horizontal="center"/>
    </xf>
    <xf numFmtId="165" fontId="11" fillId="0" borderId="1" xfId="0" applyNumberFormat="1" applyFont="1" applyBorder="1" applyAlignment="1">
      <alignment horizontal="center" vertical="center"/>
    </xf>
    <xf numFmtId="0" fontId="6" fillId="0" borderId="1" xfId="0" applyFont="1" applyBorder="1" applyAlignment="1">
      <alignment wrapText="1"/>
    </xf>
    <xf numFmtId="0" fontId="11" fillId="0" borderId="0" xfId="0" applyFont="1" applyFill="1"/>
    <xf numFmtId="0" fontId="0" fillId="0" borderId="0" xfId="0" applyFill="1"/>
    <xf numFmtId="0" fontId="0" fillId="0" borderId="0" xfId="0" applyFill="1" applyAlignment="1">
      <alignment horizontal="center"/>
    </xf>
    <xf numFmtId="0" fontId="3" fillId="0" borderId="1" xfId="0" applyFont="1" applyBorder="1" applyAlignment="1">
      <alignment wrapText="1"/>
    </xf>
    <xf numFmtId="0" fontId="3" fillId="0" borderId="0" xfId="0" applyFont="1" applyAlignment="1">
      <alignment wrapText="1"/>
    </xf>
    <xf numFmtId="49" fontId="35" fillId="0" borderId="0" xfId="0" applyNumberFormat="1" applyFont="1" applyAlignment="1">
      <alignment vertical="center" wrapText="1"/>
    </xf>
    <xf numFmtId="0" fontId="4" fillId="5" borderId="1" xfId="0" applyFont="1" applyFill="1" applyBorder="1" applyAlignment="1">
      <alignment vertical="center" wrapText="1"/>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3" fillId="6"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11" fillId="0" borderId="1" xfId="0" applyFont="1" applyBorder="1" applyAlignment="1">
      <alignment horizontal="center" vertical="center"/>
    </xf>
    <xf numFmtId="0" fontId="8" fillId="4" borderId="1" xfId="0" applyFont="1" applyFill="1" applyBorder="1" applyAlignment="1">
      <alignment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3" fillId="6" borderId="1" xfId="0" applyFont="1" applyFill="1" applyBorder="1" applyAlignment="1">
      <alignment horizontal="center" vertical="center" wrapText="1"/>
    </xf>
    <xf numFmtId="0" fontId="11" fillId="0" borderId="1" xfId="0" applyFont="1" applyBorder="1" applyAlignment="1">
      <alignment horizontal="center" vertical="center"/>
    </xf>
    <xf numFmtId="0" fontId="6" fillId="0" borderId="1" xfId="0" applyFont="1" applyFill="1" applyBorder="1" applyAlignment="1">
      <alignment horizontal="center" vertical="center" wrapText="1"/>
    </xf>
    <xf numFmtId="0" fontId="6" fillId="40" borderId="1" xfId="0" applyFont="1" applyFill="1" applyBorder="1" applyAlignment="1">
      <alignment horizontal="center" vertical="center" wrapText="1"/>
    </xf>
    <xf numFmtId="0" fontId="3" fillId="40" borderId="1" xfId="0" applyFont="1" applyFill="1" applyBorder="1" applyAlignment="1">
      <alignment horizontal="center" vertical="center" wrapText="1"/>
    </xf>
    <xf numFmtId="0" fontId="11" fillId="3" borderId="1" xfId="0" applyFont="1" applyFill="1" applyBorder="1" applyAlignment="1">
      <alignment vertical="center"/>
    </xf>
    <xf numFmtId="0" fontId="11" fillId="0" borderId="0" xfId="0" applyFont="1" applyAlignment="1">
      <alignment vertical="center" wrapText="1"/>
    </xf>
    <xf numFmtId="0" fontId="7" fillId="0" borderId="1" xfId="1" applyBorder="1" applyAlignment="1">
      <alignment vertical="center"/>
    </xf>
    <xf numFmtId="0" fontId="11" fillId="40" borderId="1" xfId="0" applyFont="1" applyFill="1" applyBorder="1"/>
    <xf numFmtId="0" fontId="11" fillId="0" borderId="1" xfId="0" applyFont="1" applyFill="1" applyBorder="1" applyAlignment="1">
      <alignment wrapText="1"/>
    </xf>
    <xf numFmtId="0" fontId="11" fillId="40" borderId="1" xfId="0" applyFont="1" applyFill="1" applyBorder="1" applyAlignment="1">
      <alignment wrapText="1"/>
    </xf>
    <xf numFmtId="0" fontId="0" fillId="0" borderId="0" xfId="0" applyFill="1" applyAlignment="1">
      <alignment wrapText="1"/>
    </xf>
    <xf numFmtId="0" fontId="9" fillId="0" borderId="1" xfId="0" applyFont="1" applyBorder="1" applyAlignment="1">
      <alignment horizontal="center" vertical="center" wrapText="1"/>
    </xf>
    <xf numFmtId="0" fontId="3" fillId="41" borderId="1" xfId="0" applyFont="1" applyFill="1" applyBorder="1" applyAlignment="1">
      <alignment horizontal="center" vertical="center" wrapText="1"/>
    </xf>
    <xf numFmtId="0" fontId="6" fillId="41" borderId="1" xfId="0" applyFont="1" applyFill="1" applyBorder="1" applyAlignment="1">
      <alignment horizontal="center" vertical="center" wrapText="1"/>
    </xf>
    <xf numFmtId="0" fontId="11" fillId="41" borderId="1" xfId="0" applyFont="1" applyFill="1" applyBorder="1" applyAlignment="1">
      <alignment wrapText="1"/>
    </xf>
    <xf numFmtId="0" fontId="11" fillId="41" borderId="1" xfId="0" applyFont="1" applyFill="1" applyBorder="1" applyAlignment="1">
      <alignment horizontal="center" vertical="center" wrapText="1"/>
    </xf>
    <xf numFmtId="0" fontId="11"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11" fillId="0" borderId="0" xfId="0" applyFont="1" applyAlignment="1">
      <alignment wrapText="1"/>
    </xf>
    <xf numFmtId="0" fontId="9" fillId="3"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6"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11" fillId="0" borderId="1" xfId="0" applyFont="1" applyBorder="1" applyAlignment="1">
      <alignment horizontal="center" vertical="center"/>
    </xf>
    <xf numFmtId="0" fontId="33" fillId="0" borderId="1" xfId="0" applyFont="1" applyBorder="1" applyAlignment="1">
      <alignment horizontal="center" vertical="center"/>
    </xf>
    <xf numFmtId="49" fontId="6" fillId="3" borderId="1"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6" fillId="0" borderId="0" xfId="0" applyFont="1" applyBorder="1" applyAlignment="1">
      <alignment wrapText="1"/>
    </xf>
    <xf numFmtId="0" fontId="11" fillId="0" borderId="5" xfId="0" applyFont="1" applyFill="1" applyBorder="1" applyAlignment="1">
      <alignment horizontal="center" vertical="center"/>
    </xf>
    <xf numFmtId="0" fontId="11" fillId="0" borderId="0" xfId="0" applyFont="1" applyFill="1" applyBorder="1" applyAlignment="1">
      <alignment horizontal="center" vertic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Mean_corpuscular_hemoglobin" TargetMode="External"/><Relationship Id="rId2" Type="http://schemas.openxmlformats.org/officeDocument/2006/relationships/hyperlink" Target="http://www.heart.org/HEARTORG/Conditions/HeartFailure/SymptomsDiagnosisofHeartFailure/Common-Tests-for-Heart-Failure_UCM_306334_Article.jsp" TargetMode="External"/><Relationship Id="rId1" Type="http://schemas.openxmlformats.org/officeDocument/2006/relationships/hyperlink" Target="http://www.nhlbi.nih.gov/health/health-topics/topics/arr/diagnosis.html" TargetMode="External"/><Relationship Id="rId5" Type="http://schemas.openxmlformats.org/officeDocument/2006/relationships/printerSettings" Target="../printerSettings/printerSettings1.bin"/><Relationship Id="rId4" Type="http://schemas.openxmlformats.org/officeDocument/2006/relationships/hyperlink" Target="http://acutecaretesting.org/en/articles/urea-and-the-clinical-value-of-measuring-blood-urea-concentr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27"/>
  <sheetViews>
    <sheetView topLeftCell="A4" zoomScaleNormal="100" workbookViewId="0">
      <pane xSplit="4" topLeftCell="H1" activePane="topRight" state="frozen"/>
      <selection pane="topRight" activeCell="A22" sqref="A22"/>
    </sheetView>
  </sheetViews>
  <sheetFormatPr defaultColWidth="9.140625" defaultRowHeight="12"/>
  <cols>
    <col min="1" max="1" width="40.140625" style="73" customWidth="1"/>
    <col min="2" max="2" width="7.140625" style="74" bestFit="1" customWidth="1"/>
    <col min="3" max="3" width="16.85546875" style="74" bestFit="1" customWidth="1"/>
    <col min="4" max="4" width="15.85546875" style="74" bestFit="1" customWidth="1"/>
    <col min="5" max="5" width="33.85546875" style="74" bestFit="1" customWidth="1"/>
    <col min="6" max="6" width="21.5703125" style="74" bestFit="1" customWidth="1"/>
    <col min="7" max="7" width="48" style="74" bestFit="1" customWidth="1"/>
    <col min="8" max="8" width="49.28515625" style="73" customWidth="1"/>
    <col min="9" max="9" width="36" style="73" customWidth="1"/>
    <col min="10" max="11" width="28.85546875" style="74" bestFit="1" customWidth="1"/>
    <col min="12" max="12" width="30.42578125" style="74" customWidth="1"/>
    <col min="13" max="16384" width="9.140625" style="73"/>
  </cols>
  <sheetData>
    <row r="1" spans="1:12" ht="26.25" customHeight="1">
      <c r="A1" s="66" t="s">
        <v>0</v>
      </c>
      <c r="B1" s="72" t="s">
        <v>1</v>
      </c>
      <c r="C1" s="72" t="s">
        <v>224</v>
      </c>
      <c r="D1" s="72" t="s">
        <v>2</v>
      </c>
      <c r="E1" s="72" t="s">
        <v>3</v>
      </c>
      <c r="F1" s="66" t="s">
        <v>65</v>
      </c>
      <c r="G1" s="66" t="s">
        <v>21</v>
      </c>
      <c r="H1" s="66" t="s">
        <v>74</v>
      </c>
      <c r="I1" s="66" t="s">
        <v>16</v>
      </c>
      <c r="J1" s="72" t="s">
        <v>384</v>
      </c>
      <c r="K1" s="72" t="s">
        <v>423</v>
      </c>
      <c r="L1" s="72" t="s">
        <v>427</v>
      </c>
    </row>
    <row r="2" spans="1:12">
      <c r="A2" s="89" t="s">
        <v>86</v>
      </c>
      <c r="B2" s="82" t="s">
        <v>75</v>
      </c>
      <c r="C2" s="82" t="s">
        <v>169</v>
      </c>
      <c r="D2" s="82">
        <v>1050</v>
      </c>
      <c r="E2" s="46" t="s">
        <v>137</v>
      </c>
      <c r="F2" s="46" t="s">
        <v>136</v>
      </c>
      <c r="G2" s="82"/>
      <c r="H2" s="24"/>
      <c r="I2" s="78"/>
      <c r="J2" s="80" t="s">
        <v>396</v>
      </c>
      <c r="K2" s="80"/>
      <c r="L2" s="80" t="s">
        <v>969</v>
      </c>
    </row>
    <row r="3" spans="1:12" ht="24">
      <c r="A3" s="89" t="s">
        <v>69</v>
      </c>
      <c r="B3" s="82"/>
      <c r="C3" s="82" t="s">
        <v>169</v>
      </c>
      <c r="D3" s="82" t="s">
        <v>122</v>
      </c>
      <c r="E3" s="82" t="s">
        <v>120</v>
      </c>
      <c r="F3" s="82" t="s">
        <v>100</v>
      </c>
      <c r="G3" s="82"/>
      <c r="H3" s="25"/>
      <c r="I3" s="88"/>
      <c r="J3" s="80" t="s">
        <v>396</v>
      </c>
      <c r="K3" s="80"/>
      <c r="L3" s="80" t="s">
        <v>967</v>
      </c>
    </row>
    <row r="4" spans="1:12">
      <c r="A4" s="89" t="s">
        <v>85</v>
      </c>
      <c r="B4" s="82" t="s">
        <v>133</v>
      </c>
      <c r="C4" s="82" t="s">
        <v>169</v>
      </c>
      <c r="D4" s="82">
        <v>3617</v>
      </c>
      <c r="E4" s="82" t="s">
        <v>139</v>
      </c>
      <c r="F4" s="82"/>
      <c r="G4" s="82"/>
      <c r="H4" s="24"/>
      <c r="I4" s="78"/>
      <c r="J4" s="80" t="s">
        <v>396</v>
      </c>
      <c r="K4" s="80"/>
      <c r="L4" s="80" t="s">
        <v>969</v>
      </c>
    </row>
    <row r="5" spans="1:12" ht="24">
      <c r="A5" s="89" t="s">
        <v>792</v>
      </c>
      <c r="B5" s="83" t="s">
        <v>10</v>
      </c>
      <c r="C5" s="183" t="s">
        <v>169</v>
      </c>
      <c r="D5" s="183" t="s">
        <v>230</v>
      </c>
      <c r="E5" s="86" t="s">
        <v>231</v>
      </c>
      <c r="F5" s="183" t="s">
        <v>229</v>
      </c>
      <c r="G5" s="183"/>
      <c r="H5" s="55" t="s">
        <v>587</v>
      </c>
      <c r="I5" s="88"/>
      <c r="J5" s="80" t="s">
        <v>396</v>
      </c>
      <c r="K5" s="80"/>
      <c r="L5" s="80" t="s">
        <v>968</v>
      </c>
    </row>
    <row r="6" spans="1:12">
      <c r="A6" s="89" t="s">
        <v>993</v>
      </c>
      <c r="B6" s="82"/>
      <c r="C6" s="82" t="s">
        <v>169</v>
      </c>
      <c r="D6" s="82">
        <v>0.13</v>
      </c>
      <c r="E6" s="82" t="s">
        <v>138</v>
      </c>
      <c r="F6" s="82"/>
      <c r="G6" s="82"/>
      <c r="H6" s="183" t="s">
        <v>994</v>
      </c>
      <c r="I6" s="78"/>
      <c r="J6" s="80" t="s">
        <v>396</v>
      </c>
      <c r="K6" s="80"/>
      <c r="L6" s="80" t="s">
        <v>967</v>
      </c>
    </row>
    <row r="7" spans="1:12">
      <c r="A7" s="152" t="s">
        <v>960</v>
      </c>
      <c r="B7" s="183"/>
      <c r="C7" s="183" t="s">
        <v>169</v>
      </c>
      <c r="D7" s="183">
        <v>0</v>
      </c>
      <c r="E7" s="183"/>
      <c r="F7" s="183"/>
      <c r="G7" s="183" t="s">
        <v>962</v>
      </c>
      <c r="H7" s="24"/>
      <c r="I7" s="78"/>
      <c r="J7" s="185" t="s">
        <v>396</v>
      </c>
      <c r="K7" s="185"/>
      <c r="L7" s="185"/>
    </row>
    <row r="8" spans="1:12" ht="24">
      <c r="A8" s="89" t="s">
        <v>4</v>
      </c>
      <c r="B8" s="82"/>
      <c r="C8" s="82" t="s">
        <v>169</v>
      </c>
      <c r="D8" s="82" t="s">
        <v>123</v>
      </c>
      <c r="E8" s="82" t="s">
        <v>418</v>
      </c>
      <c r="F8" s="82" t="s">
        <v>108</v>
      </c>
      <c r="G8" s="82"/>
      <c r="H8" s="85" t="s">
        <v>98</v>
      </c>
      <c r="I8" s="92"/>
      <c r="J8" s="80" t="s">
        <v>396</v>
      </c>
      <c r="K8" s="80"/>
      <c r="L8" s="185" t="s">
        <v>967</v>
      </c>
    </row>
    <row r="9" spans="1:12">
      <c r="A9" s="89" t="s">
        <v>116</v>
      </c>
      <c r="B9" s="82" t="s">
        <v>20</v>
      </c>
      <c r="C9" s="82" t="s">
        <v>169</v>
      </c>
      <c r="D9" s="82" t="s">
        <v>131</v>
      </c>
      <c r="E9" s="82" t="s">
        <v>132</v>
      </c>
      <c r="F9" s="24"/>
      <c r="G9" s="73"/>
      <c r="H9" s="82" t="s">
        <v>129</v>
      </c>
      <c r="I9" s="78"/>
      <c r="J9" s="80" t="s">
        <v>396</v>
      </c>
      <c r="K9" s="80"/>
      <c r="L9" s="185" t="s">
        <v>968</v>
      </c>
    </row>
    <row r="10" spans="1:12" ht="24">
      <c r="A10" s="89" t="s">
        <v>82</v>
      </c>
      <c r="B10" s="82"/>
      <c r="C10" s="82" t="s">
        <v>169</v>
      </c>
      <c r="D10" s="82" t="s">
        <v>109</v>
      </c>
      <c r="E10" s="82" t="s">
        <v>418</v>
      </c>
      <c r="F10" s="82" t="s">
        <v>110</v>
      </c>
      <c r="G10" s="82"/>
      <c r="H10" s="25"/>
      <c r="I10" s="88"/>
      <c r="J10" s="80" t="s">
        <v>396</v>
      </c>
      <c r="K10" s="80"/>
      <c r="L10" s="80" t="s">
        <v>967</v>
      </c>
    </row>
    <row r="11" spans="1:12" ht="27.75" customHeight="1">
      <c r="A11" s="152" t="s">
        <v>622</v>
      </c>
      <c r="B11" s="150" t="s">
        <v>457</v>
      </c>
      <c r="C11" s="150" t="s">
        <v>169</v>
      </c>
      <c r="D11" s="155" t="s">
        <v>869</v>
      </c>
      <c r="E11" s="150" t="s">
        <v>810</v>
      </c>
      <c r="F11" s="150"/>
      <c r="G11" s="150"/>
      <c r="H11" s="150"/>
      <c r="I11" s="92"/>
      <c r="J11" s="157" t="s">
        <v>396</v>
      </c>
      <c r="K11" s="157"/>
      <c r="L11" s="157" t="s">
        <v>968</v>
      </c>
    </row>
    <row r="12" spans="1:12" ht="27.75" customHeight="1">
      <c r="A12" s="89" t="s">
        <v>81</v>
      </c>
      <c r="B12" s="82" t="s">
        <v>7</v>
      </c>
      <c r="C12" s="82" t="s">
        <v>169</v>
      </c>
      <c r="D12" s="85" t="s">
        <v>102</v>
      </c>
      <c r="E12" s="82" t="s">
        <v>420</v>
      </c>
      <c r="F12" s="82" t="s">
        <v>101</v>
      </c>
      <c r="G12" s="82"/>
      <c r="H12" s="82" t="s">
        <v>72</v>
      </c>
      <c r="I12" s="92" t="s">
        <v>17</v>
      </c>
      <c r="J12" s="80" t="s">
        <v>396</v>
      </c>
      <c r="K12" s="80"/>
      <c r="L12" s="80" t="s">
        <v>968</v>
      </c>
    </row>
    <row r="13" spans="1:12" ht="24">
      <c r="A13" s="152" t="s">
        <v>957</v>
      </c>
      <c r="B13" s="183"/>
      <c r="C13" s="183" t="s">
        <v>169</v>
      </c>
      <c r="D13" s="183" t="s">
        <v>109</v>
      </c>
      <c r="E13" s="183" t="s">
        <v>418</v>
      </c>
      <c r="F13" s="183" t="s">
        <v>110</v>
      </c>
      <c r="G13" s="183"/>
      <c r="H13" s="25"/>
      <c r="I13" s="88"/>
      <c r="J13" s="185" t="s">
        <v>396</v>
      </c>
      <c r="K13" s="185"/>
      <c r="L13" s="185" t="s">
        <v>967</v>
      </c>
    </row>
    <row r="14" spans="1:12" ht="24">
      <c r="A14" s="89" t="s">
        <v>80</v>
      </c>
      <c r="B14" s="82" t="s">
        <v>73</v>
      </c>
      <c r="C14" s="82" t="s">
        <v>169</v>
      </c>
      <c r="D14" s="82" t="s">
        <v>125</v>
      </c>
      <c r="E14" s="82" t="s">
        <v>420</v>
      </c>
      <c r="F14" s="82" t="s">
        <v>99</v>
      </c>
      <c r="G14" s="82"/>
      <c r="H14" s="26"/>
      <c r="I14" s="92"/>
      <c r="J14" s="80" t="s">
        <v>396</v>
      </c>
      <c r="K14" s="80"/>
      <c r="L14" s="80" t="s">
        <v>796</v>
      </c>
    </row>
    <row r="15" spans="1:12">
      <c r="A15" s="152" t="s">
        <v>1119</v>
      </c>
      <c r="B15" s="183"/>
      <c r="C15" s="183"/>
      <c r="D15" s="183"/>
      <c r="E15" s="183"/>
      <c r="F15" s="183"/>
      <c r="G15" s="183"/>
      <c r="H15" s="26"/>
      <c r="I15" s="92"/>
      <c r="J15" s="185"/>
      <c r="K15" s="185"/>
      <c r="L15" s="185"/>
    </row>
    <row r="16" spans="1:12">
      <c r="A16" s="89" t="s">
        <v>79</v>
      </c>
      <c r="B16" s="24"/>
      <c r="C16" s="82" t="s">
        <v>169</v>
      </c>
      <c r="D16" s="82" t="s">
        <v>772</v>
      </c>
      <c r="E16" s="82" t="s">
        <v>774</v>
      </c>
      <c r="F16" s="82" t="s">
        <v>773</v>
      </c>
      <c r="G16" s="82"/>
      <c r="H16" s="24"/>
      <c r="I16" s="78"/>
      <c r="J16" s="80" t="s">
        <v>396</v>
      </c>
      <c r="K16" s="80"/>
      <c r="L16" s="80" t="s">
        <v>967</v>
      </c>
    </row>
    <row r="17" spans="1:12">
      <c r="A17" s="152" t="s">
        <v>625</v>
      </c>
      <c r="B17" s="150" t="s">
        <v>457</v>
      </c>
      <c r="C17" s="150" t="s">
        <v>169</v>
      </c>
      <c r="D17" s="155" t="s">
        <v>870</v>
      </c>
      <c r="E17" s="150" t="s">
        <v>871</v>
      </c>
      <c r="F17" s="150"/>
      <c r="G17" s="150"/>
      <c r="H17" s="24"/>
      <c r="I17" s="78"/>
      <c r="J17" s="157" t="s">
        <v>396</v>
      </c>
      <c r="K17" s="157"/>
      <c r="L17" s="157" t="s">
        <v>968</v>
      </c>
    </row>
    <row r="18" spans="1:12">
      <c r="A18" s="89" t="s">
        <v>793</v>
      </c>
      <c r="B18" s="83" t="s">
        <v>11</v>
      </c>
      <c r="C18" s="158" t="s">
        <v>169</v>
      </c>
      <c r="D18" s="75" t="s">
        <v>435</v>
      </c>
      <c r="E18" s="75" t="s">
        <v>105</v>
      </c>
      <c r="F18" s="75" t="s">
        <v>106</v>
      </c>
      <c r="G18" s="75"/>
      <c r="H18" s="88"/>
      <c r="I18" s="88"/>
      <c r="J18" s="80" t="s">
        <v>396</v>
      </c>
      <c r="K18" s="80"/>
      <c r="L18" s="80" t="s">
        <v>968</v>
      </c>
    </row>
    <row r="19" spans="1:12">
      <c r="A19" s="89" t="s">
        <v>78</v>
      </c>
      <c r="B19" s="24"/>
      <c r="C19" s="82" t="s">
        <v>169</v>
      </c>
      <c r="D19" s="82">
        <v>2.3E-3</v>
      </c>
      <c r="E19" s="82" t="s">
        <v>103</v>
      </c>
      <c r="F19" s="24"/>
      <c r="G19" s="24"/>
      <c r="H19" s="82"/>
      <c r="I19" s="78"/>
      <c r="J19" s="80" t="s">
        <v>396</v>
      </c>
      <c r="K19" s="80"/>
      <c r="L19" s="80" t="s">
        <v>965</v>
      </c>
    </row>
    <row r="20" spans="1:12">
      <c r="A20" s="89" t="s">
        <v>77</v>
      </c>
      <c r="B20" s="24"/>
      <c r="C20" s="82" t="s">
        <v>169</v>
      </c>
      <c r="D20" s="82">
        <v>1.2999999999999999E-3</v>
      </c>
      <c r="E20" s="82" t="s">
        <v>103</v>
      </c>
      <c r="F20" s="24"/>
      <c r="G20" s="24"/>
      <c r="H20" s="82"/>
      <c r="I20" s="78"/>
      <c r="J20" s="80" t="s">
        <v>396</v>
      </c>
      <c r="K20" s="80"/>
      <c r="L20" s="80" t="s">
        <v>965</v>
      </c>
    </row>
    <row r="21" spans="1:12">
      <c r="A21" s="89" t="s">
        <v>76</v>
      </c>
      <c r="B21" s="34" t="s">
        <v>73</v>
      </c>
      <c r="C21" s="82" t="s">
        <v>169</v>
      </c>
      <c r="D21" s="44">
        <v>7000</v>
      </c>
      <c r="E21" s="35" t="s">
        <v>112</v>
      </c>
      <c r="F21" s="35" t="s">
        <v>113</v>
      </c>
      <c r="G21" s="35"/>
      <c r="H21" s="25" t="s">
        <v>22</v>
      </c>
      <c r="I21" s="88"/>
      <c r="J21" s="80" t="s">
        <v>396</v>
      </c>
      <c r="K21" s="80"/>
      <c r="L21" s="80" t="s">
        <v>799</v>
      </c>
    </row>
    <row r="22" spans="1:12">
      <c r="A22" s="59" t="s">
        <v>895</v>
      </c>
      <c r="B22" s="66" t="s">
        <v>1</v>
      </c>
      <c r="C22" s="72" t="s">
        <v>224</v>
      </c>
      <c r="D22" s="72" t="s">
        <v>19</v>
      </c>
      <c r="E22" s="69" t="s">
        <v>66</v>
      </c>
      <c r="F22" s="69" t="s">
        <v>67</v>
      </c>
      <c r="G22" s="66" t="s">
        <v>21</v>
      </c>
      <c r="H22" s="66" t="s">
        <v>74</v>
      </c>
      <c r="I22" s="69" t="s">
        <v>16</v>
      </c>
      <c r="J22" s="72" t="s">
        <v>384</v>
      </c>
      <c r="K22" s="72" t="s">
        <v>423</v>
      </c>
      <c r="L22" s="72" t="s">
        <v>427</v>
      </c>
    </row>
    <row r="23" spans="1:12" ht="56.25">
      <c r="A23" s="141" t="s">
        <v>970</v>
      </c>
      <c r="B23" s="142" t="s">
        <v>761</v>
      </c>
      <c r="C23" s="143" t="s">
        <v>169</v>
      </c>
      <c r="D23" s="142" t="s">
        <v>760</v>
      </c>
      <c r="E23" s="142" t="s">
        <v>577</v>
      </c>
      <c r="F23" s="142"/>
      <c r="G23" s="142"/>
      <c r="H23" s="140" t="s">
        <v>759</v>
      </c>
      <c r="I23" s="88"/>
      <c r="J23" s="144" t="s">
        <v>396</v>
      </c>
      <c r="K23" s="144"/>
      <c r="L23" s="144" t="s">
        <v>968</v>
      </c>
    </row>
    <row r="24" spans="1:12" ht="22.5">
      <c r="A24" s="21" t="s">
        <v>896</v>
      </c>
      <c r="B24" s="70" t="s">
        <v>11</v>
      </c>
      <c r="C24" s="82" t="s">
        <v>169</v>
      </c>
      <c r="D24" s="70" t="s">
        <v>70</v>
      </c>
      <c r="E24" s="70" t="s">
        <v>105</v>
      </c>
      <c r="F24" s="70" t="s">
        <v>106</v>
      </c>
      <c r="G24" s="70"/>
      <c r="H24" s="140" t="s">
        <v>576</v>
      </c>
      <c r="I24" s="88"/>
      <c r="J24" s="80" t="s">
        <v>396</v>
      </c>
      <c r="K24" s="80"/>
      <c r="L24" s="80" t="s">
        <v>968</v>
      </c>
    </row>
    <row r="25" spans="1:12">
      <c r="A25" s="89" t="s">
        <v>897</v>
      </c>
      <c r="B25" s="70" t="s">
        <v>11</v>
      </c>
      <c r="C25" s="82" t="s">
        <v>169</v>
      </c>
      <c r="D25" s="82" t="s">
        <v>117</v>
      </c>
      <c r="E25" s="70" t="s">
        <v>105</v>
      </c>
      <c r="F25" s="82" t="s">
        <v>107</v>
      </c>
      <c r="G25" s="82"/>
      <c r="H25" s="82" t="s">
        <v>115</v>
      </c>
      <c r="I25" s="88"/>
      <c r="J25" s="80" t="s">
        <v>396</v>
      </c>
      <c r="K25" s="80"/>
      <c r="L25" s="80" t="s">
        <v>966</v>
      </c>
    </row>
    <row r="26" spans="1:12">
      <c r="A26" s="89" t="s">
        <v>898</v>
      </c>
      <c r="B26" s="70" t="s">
        <v>761</v>
      </c>
      <c r="C26" s="82" t="s">
        <v>169</v>
      </c>
      <c r="D26" s="84" t="s">
        <v>801</v>
      </c>
      <c r="E26" s="70" t="s">
        <v>574</v>
      </c>
      <c r="F26" s="84" t="s">
        <v>107</v>
      </c>
      <c r="G26" s="84"/>
      <c r="H26" s="82" t="s">
        <v>800</v>
      </c>
      <c r="I26" s="88"/>
      <c r="J26" s="80" t="s">
        <v>396</v>
      </c>
      <c r="K26" s="80"/>
      <c r="L26" s="80" t="s">
        <v>968</v>
      </c>
    </row>
    <row r="27" spans="1:12" ht="36">
      <c r="A27" s="148" t="s">
        <v>899</v>
      </c>
      <c r="B27" s="145" t="s">
        <v>44</v>
      </c>
      <c r="C27" s="146" t="s">
        <v>169</v>
      </c>
      <c r="D27" s="149" t="s">
        <v>765</v>
      </c>
      <c r="E27" s="145" t="s">
        <v>764</v>
      </c>
      <c r="F27" s="149" t="s">
        <v>578</v>
      </c>
      <c r="G27" s="149"/>
      <c r="H27" s="146" t="s">
        <v>762</v>
      </c>
      <c r="I27" s="88"/>
      <c r="J27" s="147"/>
      <c r="K27" s="147"/>
      <c r="L27" s="147" t="s">
        <v>968</v>
      </c>
    </row>
    <row r="28" spans="1:12" ht="24">
      <c r="A28" s="89" t="s">
        <v>900</v>
      </c>
      <c r="B28" s="83" t="s">
        <v>761</v>
      </c>
      <c r="C28" s="82" t="s">
        <v>169</v>
      </c>
      <c r="D28" s="85" t="s">
        <v>802</v>
      </c>
      <c r="E28" s="84" t="s">
        <v>105</v>
      </c>
      <c r="F28" s="84" t="s">
        <v>135</v>
      </c>
      <c r="G28" s="84"/>
      <c r="H28" s="88"/>
      <c r="I28" s="88"/>
      <c r="J28" s="80" t="s">
        <v>396</v>
      </c>
      <c r="K28" s="80"/>
      <c r="L28" s="80" t="s">
        <v>968</v>
      </c>
    </row>
    <row r="29" spans="1:12" ht="60">
      <c r="A29" s="152" t="s">
        <v>961</v>
      </c>
      <c r="B29" s="153" t="s">
        <v>763</v>
      </c>
      <c r="C29" s="150" t="s">
        <v>169</v>
      </c>
      <c r="D29" s="183" t="s">
        <v>963</v>
      </c>
      <c r="E29" s="154" t="s">
        <v>964</v>
      </c>
      <c r="F29" s="154"/>
      <c r="G29" s="154"/>
      <c r="H29" s="88"/>
      <c r="I29" s="88"/>
      <c r="J29" s="151"/>
      <c r="K29" s="151"/>
      <c r="L29" s="151" t="s">
        <v>966</v>
      </c>
    </row>
    <row r="30" spans="1:12">
      <c r="A30" s="89" t="s">
        <v>901</v>
      </c>
      <c r="B30" s="83" t="s">
        <v>11</v>
      </c>
      <c r="C30" s="158" t="s">
        <v>169</v>
      </c>
      <c r="D30" s="75" t="s">
        <v>434</v>
      </c>
      <c r="E30" s="75" t="s">
        <v>105</v>
      </c>
      <c r="F30" s="75" t="s">
        <v>106</v>
      </c>
      <c r="G30" s="158"/>
      <c r="H30" s="88"/>
      <c r="I30" s="88"/>
      <c r="J30" s="80" t="s">
        <v>396</v>
      </c>
      <c r="K30" s="80"/>
      <c r="L30" s="80" t="s">
        <v>968</v>
      </c>
    </row>
    <row r="31" spans="1:12">
      <c r="A31" s="89" t="s">
        <v>902</v>
      </c>
      <c r="B31" s="83" t="s">
        <v>10</v>
      </c>
      <c r="C31" s="82" t="s">
        <v>169</v>
      </c>
      <c r="D31" s="84" t="s">
        <v>71</v>
      </c>
      <c r="E31" s="70" t="s">
        <v>105</v>
      </c>
      <c r="F31" s="84" t="s">
        <v>107</v>
      </c>
      <c r="G31" s="84"/>
      <c r="H31" s="88"/>
      <c r="I31" s="88"/>
      <c r="J31" s="80" t="s">
        <v>396</v>
      </c>
      <c r="K31" s="80"/>
      <c r="L31" s="80" t="s">
        <v>968</v>
      </c>
    </row>
    <row r="32" spans="1:12" ht="36">
      <c r="A32" s="89" t="s">
        <v>903</v>
      </c>
      <c r="B32" s="82" t="s">
        <v>11</v>
      </c>
      <c r="C32" s="82" t="s">
        <v>169</v>
      </c>
      <c r="D32" s="82" t="s">
        <v>126</v>
      </c>
      <c r="E32" s="84" t="s">
        <v>421</v>
      </c>
      <c r="F32" s="84" t="s">
        <v>111</v>
      </c>
      <c r="G32" s="84"/>
      <c r="H32" s="90" t="s">
        <v>128</v>
      </c>
      <c r="I32" s="92" t="s">
        <v>18</v>
      </c>
      <c r="J32" s="80" t="s">
        <v>396</v>
      </c>
      <c r="K32" s="80"/>
      <c r="L32" s="80" t="s">
        <v>968</v>
      </c>
    </row>
    <row r="33" spans="1:12" ht="24">
      <c r="A33" s="89" t="s">
        <v>904</v>
      </c>
      <c r="B33" s="156" t="s">
        <v>763</v>
      </c>
      <c r="C33" s="82" t="s">
        <v>169</v>
      </c>
      <c r="D33" s="87" t="s">
        <v>803</v>
      </c>
      <c r="E33" s="158" t="s">
        <v>615</v>
      </c>
      <c r="F33" s="87" t="s">
        <v>595</v>
      </c>
      <c r="G33" s="87"/>
      <c r="H33" s="88" t="s">
        <v>804</v>
      </c>
      <c r="I33" s="88"/>
      <c r="J33" s="80" t="s">
        <v>396</v>
      </c>
      <c r="K33" s="80"/>
      <c r="L33" s="80" t="s">
        <v>968</v>
      </c>
    </row>
    <row r="34" spans="1:12" ht="24">
      <c r="A34" s="89" t="s">
        <v>905</v>
      </c>
      <c r="B34" s="156" t="s">
        <v>761</v>
      </c>
      <c r="C34" s="82" t="s">
        <v>169</v>
      </c>
      <c r="D34" s="91" t="s">
        <v>767</v>
      </c>
      <c r="E34" s="168" t="s">
        <v>618</v>
      </c>
      <c r="F34" s="91" t="s">
        <v>596</v>
      </c>
      <c r="G34" s="80"/>
      <c r="H34" s="88" t="s">
        <v>766</v>
      </c>
      <c r="I34" s="88"/>
      <c r="J34" s="80" t="s">
        <v>396</v>
      </c>
      <c r="K34" s="80"/>
      <c r="L34" s="80" t="s">
        <v>968</v>
      </c>
    </row>
    <row r="35" spans="1:12" ht="24">
      <c r="A35" s="89" t="s">
        <v>906</v>
      </c>
      <c r="B35" s="156" t="s">
        <v>761</v>
      </c>
      <c r="C35" s="82" t="s">
        <v>169</v>
      </c>
      <c r="D35" s="82" t="s">
        <v>769</v>
      </c>
      <c r="E35" s="84" t="s">
        <v>770</v>
      </c>
      <c r="F35" s="82" t="s">
        <v>580</v>
      </c>
      <c r="G35" s="82"/>
      <c r="H35" s="88" t="s">
        <v>771</v>
      </c>
      <c r="I35" s="88"/>
      <c r="J35" s="80" t="s">
        <v>396</v>
      </c>
      <c r="K35" s="80"/>
      <c r="L35" s="80" t="s">
        <v>968</v>
      </c>
    </row>
    <row r="36" spans="1:12" ht="24">
      <c r="A36" s="89" t="s">
        <v>907</v>
      </c>
      <c r="B36" s="70" t="s">
        <v>11</v>
      </c>
      <c r="C36" s="82" t="s">
        <v>169</v>
      </c>
      <c r="D36" s="82" t="s">
        <v>130</v>
      </c>
      <c r="E36" s="84" t="s">
        <v>105</v>
      </c>
      <c r="F36" s="82" t="s">
        <v>134</v>
      </c>
      <c r="G36" s="82"/>
      <c r="H36" s="173" t="s">
        <v>768</v>
      </c>
      <c r="I36" s="88"/>
      <c r="J36" s="80" t="s">
        <v>396</v>
      </c>
      <c r="K36" s="80"/>
      <c r="L36" s="80" t="s">
        <v>966</v>
      </c>
    </row>
    <row r="37" spans="1:12">
      <c r="A37" s="89" t="s">
        <v>971</v>
      </c>
      <c r="B37" s="87" t="s">
        <v>10</v>
      </c>
      <c r="C37" s="159" t="s">
        <v>169</v>
      </c>
      <c r="D37" s="160" t="s">
        <v>581</v>
      </c>
      <c r="E37" s="160" t="s">
        <v>105</v>
      </c>
      <c r="F37" s="160" t="s">
        <v>107</v>
      </c>
      <c r="G37" s="160"/>
      <c r="H37" s="88"/>
      <c r="I37" s="88"/>
      <c r="J37" s="80" t="s">
        <v>396</v>
      </c>
      <c r="K37" s="80"/>
      <c r="L37" s="80" t="s">
        <v>968</v>
      </c>
    </row>
    <row r="38" spans="1:12" ht="36">
      <c r="A38" s="89" t="s">
        <v>908</v>
      </c>
      <c r="B38" s="87" t="s">
        <v>10</v>
      </c>
      <c r="C38" s="82" t="s">
        <v>169</v>
      </c>
      <c r="D38" s="87" t="s">
        <v>582</v>
      </c>
      <c r="E38" s="87" t="s">
        <v>619</v>
      </c>
      <c r="F38" s="87"/>
      <c r="G38" s="161" t="s">
        <v>232</v>
      </c>
      <c r="H38" s="162" t="s">
        <v>119</v>
      </c>
      <c r="I38" s="163" t="s">
        <v>583</v>
      </c>
      <c r="J38" s="157" t="s">
        <v>396</v>
      </c>
      <c r="K38" s="157"/>
      <c r="L38" s="80" t="s">
        <v>968</v>
      </c>
    </row>
    <row r="39" spans="1:12">
      <c r="A39" s="59" t="s">
        <v>64</v>
      </c>
      <c r="B39" s="66" t="s">
        <v>1</v>
      </c>
      <c r="C39" s="72" t="s">
        <v>224</v>
      </c>
      <c r="D39" s="72" t="s">
        <v>19</v>
      </c>
      <c r="E39" s="69" t="s">
        <v>66</v>
      </c>
      <c r="F39" s="69" t="s">
        <v>67</v>
      </c>
      <c r="G39" s="66" t="s">
        <v>21</v>
      </c>
      <c r="H39" s="66" t="s">
        <v>74</v>
      </c>
      <c r="I39" s="69" t="s">
        <v>16</v>
      </c>
      <c r="J39" s="72" t="s">
        <v>384</v>
      </c>
      <c r="K39" s="72" t="s">
        <v>423</v>
      </c>
      <c r="L39" s="72"/>
    </row>
    <row r="40" spans="1:12">
      <c r="A40" s="89" t="s">
        <v>87</v>
      </c>
      <c r="B40" s="82" t="s">
        <v>5</v>
      </c>
      <c r="C40" s="82" t="s">
        <v>169</v>
      </c>
      <c r="D40" s="82">
        <v>40</v>
      </c>
      <c r="E40" s="82" t="s">
        <v>95</v>
      </c>
      <c r="F40" s="82" t="s">
        <v>25</v>
      </c>
      <c r="G40" s="82"/>
      <c r="H40" s="88"/>
      <c r="I40" s="88"/>
      <c r="J40" s="80" t="s">
        <v>396</v>
      </c>
      <c r="K40" s="80"/>
      <c r="L40" s="80" t="s">
        <v>968</v>
      </c>
    </row>
    <row r="41" spans="1:12">
      <c r="A41" s="89" t="s">
        <v>88</v>
      </c>
      <c r="B41" s="82" t="s">
        <v>5</v>
      </c>
      <c r="C41" s="82" t="s">
        <v>169</v>
      </c>
      <c r="D41" s="82">
        <v>95</v>
      </c>
      <c r="E41" s="82" t="s">
        <v>95</v>
      </c>
      <c r="F41" s="82" t="s">
        <v>26</v>
      </c>
      <c r="G41" s="82"/>
      <c r="H41" s="88"/>
      <c r="I41" s="88"/>
      <c r="J41" s="80" t="s">
        <v>396</v>
      </c>
      <c r="K41" s="80"/>
      <c r="L41" s="80" t="s">
        <v>968</v>
      </c>
    </row>
    <row r="42" spans="1:12">
      <c r="A42" s="89" t="s">
        <v>89</v>
      </c>
      <c r="B42" s="82" t="s">
        <v>5</v>
      </c>
      <c r="C42" s="82" t="s">
        <v>169</v>
      </c>
      <c r="D42" s="85">
        <v>45</v>
      </c>
      <c r="E42" s="82" t="s">
        <v>95</v>
      </c>
      <c r="F42" s="82" t="s">
        <v>25</v>
      </c>
      <c r="G42" s="82"/>
      <c r="H42" s="88"/>
      <c r="I42" s="88"/>
      <c r="J42" s="80" t="s">
        <v>396</v>
      </c>
      <c r="K42" s="80"/>
      <c r="L42" s="80" t="s">
        <v>968</v>
      </c>
    </row>
    <row r="43" spans="1:12">
      <c r="A43" s="89" t="s">
        <v>90</v>
      </c>
      <c r="B43" s="82" t="s">
        <v>5</v>
      </c>
      <c r="C43" s="82" t="s">
        <v>169</v>
      </c>
      <c r="D43" s="85">
        <v>40</v>
      </c>
      <c r="E43" s="82" t="s">
        <v>95</v>
      </c>
      <c r="F43" s="82" t="s">
        <v>27</v>
      </c>
      <c r="G43" s="82"/>
      <c r="H43" s="88"/>
      <c r="I43" s="88"/>
      <c r="J43" s="80" t="s">
        <v>396</v>
      </c>
      <c r="K43" s="80"/>
      <c r="L43" s="185" t="s">
        <v>968</v>
      </c>
    </row>
    <row r="44" spans="1:12">
      <c r="A44" s="89" t="s">
        <v>91</v>
      </c>
      <c r="B44" s="82" t="s">
        <v>5</v>
      </c>
      <c r="C44" s="82" t="s">
        <v>169</v>
      </c>
      <c r="D44" s="85">
        <v>40</v>
      </c>
      <c r="E44" s="82" t="s">
        <v>95</v>
      </c>
      <c r="F44" s="82" t="s">
        <v>28</v>
      </c>
      <c r="G44" s="82"/>
      <c r="H44" s="88"/>
      <c r="I44" s="88"/>
      <c r="J44" s="80" t="s">
        <v>396</v>
      </c>
      <c r="K44" s="80"/>
      <c r="L44" s="185" t="s">
        <v>968</v>
      </c>
    </row>
    <row r="45" spans="1:12">
      <c r="A45" s="89" t="s">
        <v>92</v>
      </c>
      <c r="B45" s="82" t="s">
        <v>5</v>
      </c>
      <c r="C45" s="82" t="s">
        <v>169</v>
      </c>
      <c r="D45" s="85">
        <v>104</v>
      </c>
      <c r="E45" s="82" t="s">
        <v>95</v>
      </c>
      <c r="F45" s="82" t="s">
        <v>27</v>
      </c>
      <c r="G45" s="82"/>
      <c r="H45" s="88"/>
      <c r="I45" s="88"/>
      <c r="J45" s="80" t="s">
        <v>396</v>
      </c>
      <c r="K45" s="80"/>
      <c r="L45" s="185" t="s">
        <v>968</v>
      </c>
    </row>
    <row r="46" spans="1:12">
      <c r="A46" s="89" t="s">
        <v>93</v>
      </c>
      <c r="B46" s="82" t="s">
        <v>5</v>
      </c>
      <c r="C46" s="82" t="s">
        <v>169</v>
      </c>
      <c r="D46" s="82">
        <v>40</v>
      </c>
      <c r="E46" s="82" t="s">
        <v>95</v>
      </c>
      <c r="F46" s="82" t="s">
        <v>25</v>
      </c>
      <c r="G46" s="82"/>
      <c r="H46" s="88"/>
      <c r="I46" s="88"/>
      <c r="J46" s="80" t="s">
        <v>396</v>
      </c>
      <c r="K46" s="80"/>
      <c r="L46" s="185" t="s">
        <v>968</v>
      </c>
    </row>
    <row r="47" spans="1:12">
      <c r="A47" s="89" t="s">
        <v>94</v>
      </c>
      <c r="B47" s="82" t="s">
        <v>5</v>
      </c>
      <c r="C47" s="82" t="s">
        <v>169</v>
      </c>
      <c r="D47" s="82">
        <v>45</v>
      </c>
      <c r="E47" s="82" t="s">
        <v>95</v>
      </c>
      <c r="F47" s="82" t="s">
        <v>25</v>
      </c>
      <c r="G47" s="82"/>
      <c r="H47" s="88"/>
      <c r="I47" s="88"/>
      <c r="J47" s="80" t="s">
        <v>396</v>
      </c>
      <c r="K47" s="80"/>
      <c r="L47" s="185" t="s">
        <v>968</v>
      </c>
    </row>
    <row r="48" spans="1:12">
      <c r="A48" s="66" t="s">
        <v>381</v>
      </c>
      <c r="B48" s="72" t="s">
        <v>1</v>
      </c>
      <c r="C48" s="72" t="s">
        <v>224</v>
      </c>
      <c r="D48" s="72" t="s">
        <v>2</v>
      </c>
      <c r="E48" s="72" t="s">
        <v>3</v>
      </c>
      <c r="F48" s="72" t="s">
        <v>65</v>
      </c>
      <c r="G48" s="72" t="s">
        <v>21</v>
      </c>
      <c r="H48" s="72" t="s">
        <v>74</v>
      </c>
      <c r="I48" s="72" t="s">
        <v>16</v>
      </c>
      <c r="J48" s="72" t="s">
        <v>384</v>
      </c>
      <c r="K48" s="72" t="s">
        <v>423</v>
      </c>
      <c r="L48" s="72"/>
    </row>
    <row r="49" spans="1:12">
      <c r="A49" s="104" t="s">
        <v>4</v>
      </c>
      <c r="B49" s="88"/>
      <c r="C49" s="80" t="s">
        <v>169</v>
      </c>
      <c r="D49" s="14" t="str">
        <f>D8</f>
        <v>0.42,
[0.4,0.5]</v>
      </c>
      <c r="E49" s="14" t="str">
        <f>E8</f>
        <v>guyton2006medical,
valtin1995renal</v>
      </c>
      <c r="F49" s="88"/>
      <c r="G49" s="88"/>
      <c r="H49" s="88"/>
      <c r="I49" s="88"/>
      <c r="J49" s="80" t="s">
        <v>416</v>
      </c>
      <c r="K49" s="14" t="s">
        <v>424</v>
      </c>
      <c r="L49" s="185" t="s">
        <v>968</v>
      </c>
    </row>
    <row r="50" spans="1:12">
      <c r="A50" s="104" t="s">
        <v>383</v>
      </c>
      <c r="B50" s="80" t="s">
        <v>11</v>
      </c>
      <c r="C50" s="80" t="s">
        <v>169</v>
      </c>
      <c r="D50" s="14" t="str">
        <f>D32</f>
        <v>15.0,
 [13.5,15.7]</v>
      </c>
      <c r="E50" s="14" t="str">
        <f>E32</f>
        <v>guyton2006medical,
onofrio1995sim</v>
      </c>
      <c r="F50" s="88"/>
      <c r="G50" s="88"/>
      <c r="H50" s="88"/>
      <c r="I50" s="88"/>
      <c r="J50" s="80" t="s">
        <v>416</v>
      </c>
      <c r="K50" s="14" t="s">
        <v>424</v>
      </c>
      <c r="L50" s="185" t="s">
        <v>968</v>
      </c>
    </row>
    <row r="51" spans="1:12" ht="15">
      <c r="A51" s="104" t="s">
        <v>445</v>
      </c>
      <c r="B51" s="103" t="s">
        <v>419</v>
      </c>
      <c r="C51" s="80" t="s">
        <v>169</v>
      </c>
      <c r="D51" s="14" t="s">
        <v>440</v>
      </c>
      <c r="E51" s="82" t="s">
        <v>522</v>
      </c>
      <c r="F51" s="80"/>
      <c r="G51" s="88"/>
      <c r="H51" s="125" t="s">
        <v>450</v>
      </c>
      <c r="I51" s="88"/>
      <c r="J51" s="80" t="s">
        <v>416</v>
      </c>
      <c r="K51" s="14" t="s">
        <v>424</v>
      </c>
      <c r="L51" s="185" t="s">
        <v>968</v>
      </c>
    </row>
    <row r="52" spans="1:12">
      <c r="A52" s="104" t="s">
        <v>446</v>
      </c>
      <c r="B52" s="80" t="s">
        <v>11</v>
      </c>
      <c r="C52" s="80" t="s">
        <v>169</v>
      </c>
      <c r="D52" s="14" t="s">
        <v>443</v>
      </c>
      <c r="E52" s="82" t="s">
        <v>444</v>
      </c>
      <c r="F52" s="88"/>
      <c r="G52" s="88"/>
      <c r="H52" s="88"/>
      <c r="I52" s="88"/>
      <c r="J52" s="80" t="s">
        <v>416</v>
      </c>
      <c r="K52" s="14" t="s">
        <v>424</v>
      </c>
      <c r="L52" s="185" t="s">
        <v>968</v>
      </c>
    </row>
    <row r="53" spans="1:12">
      <c r="A53" s="104" t="s">
        <v>447</v>
      </c>
      <c r="B53" s="103" t="s">
        <v>382</v>
      </c>
      <c r="C53" s="80" t="s">
        <v>169</v>
      </c>
      <c r="D53" s="123">
        <v>8.9999999999999999E-8</v>
      </c>
      <c r="E53" s="82" t="s">
        <v>95</v>
      </c>
      <c r="F53" s="80" t="s">
        <v>439</v>
      </c>
      <c r="G53" s="88"/>
      <c r="H53" s="88"/>
      <c r="I53" s="88"/>
      <c r="J53" s="80" t="s">
        <v>416</v>
      </c>
      <c r="K53" s="14" t="s">
        <v>424</v>
      </c>
      <c r="L53" s="185" t="s">
        <v>968</v>
      </c>
    </row>
    <row r="54" spans="1:12" ht="12.75">
      <c r="A54" s="104" t="s">
        <v>448</v>
      </c>
      <c r="B54" s="103" t="s">
        <v>73</v>
      </c>
      <c r="C54" s="80" t="s">
        <v>169</v>
      </c>
      <c r="D54" s="84" t="s">
        <v>437</v>
      </c>
      <c r="E54" s="124" t="s">
        <v>442</v>
      </c>
      <c r="F54" s="88"/>
      <c r="G54" s="88"/>
      <c r="H54" s="88" t="s">
        <v>438</v>
      </c>
      <c r="I54" s="88"/>
      <c r="J54" s="80" t="s">
        <v>416</v>
      </c>
      <c r="K54" s="14" t="s">
        <v>424</v>
      </c>
      <c r="L54" s="185" t="s">
        <v>796</v>
      </c>
    </row>
    <row r="55" spans="1:12">
      <c r="A55" s="104" t="s">
        <v>80</v>
      </c>
      <c r="B55" s="14" t="str">
        <f>B14</f>
        <v>ct/uL</v>
      </c>
      <c r="C55" s="80" t="s">
        <v>169</v>
      </c>
      <c r="D55" s="14" t="str">
        <f>D14</f>
        <v>5200000,
 5400000</v>
      </c>
      <c r="E55" s="14" t="str">
        <f>E14</f>
        <v>guyton2006medical,
valentin2002icrp</v>
      </c>
      <c r="F55" s="88"/>
      <c r="G55" s="88"/>
      <c r="H55" s="88"/>
      <c r="I55" s="88"/>
      <c r="J55" s="80" t="s">
        <v>416</v>
      </c>
      <c r="K55" s="14" t="s">
        <v>424</v>
      </c>
      <c r="L55" s="185" t="s">
        <v>796</v>
      </c>
    </row>
    <row r="56" spans="1:12">
      <c r="A56" s="104" t="s">
        <v>76</v>
      </c>
      <c r="B56" s="112" t="str">
        <f>B21</f>
        <v>ct/uL</v>
      </c>
      <c r="C56" s="80" t="s">
        <v>169</v>
      </c>
      <c r="D56" s="112">
        <f>D21</f>
        <v>7000</v>
      </c>
      <c r="E56" s="112" t="str">
        <f>E21</f>
        <v xml:space="preserve">guyton2006medical   </v>
      </c>
      <c r="F56" s="88"/>
      <c r="G56" s="88"/>
      <c r="H56" s="88"/>
      <c r="I56" s="88"/>
      <c r="J56" s="80" t="s">
        <v>416</v>
      </c>
      <c r="K56" s="14" t="s">
        <v>424</v>
      </c>
      <c r="L56" s="185" t="s">
        <v>968</v>
      </c>
    </row>
    <row r="57" spans="1:12">
      <c r="A57" s="66" t="s">
        <v>449</v>
      </c>
      <c r="B57" s="72" t="s">
        <v>1</v>
      </c>
      <c r="C57" s="72" t="s">
        <v>224</v>
      </c>
      <c r="D57" s="72" t="s">
        <v>2</v>
      </c>
      <c r="E57" s="72" t="s">
        <v>3</v>
      </c>
      <c r="F57" s="72" t="s">
        <v>65</v>
      </c>
      <c r="G57" s="72" t="s">
        <v>21</v>
      </c>
      <c r="H57" s="72" t="s">
        <v>74</v>
      </c>
      <c r="I57" s="72" t="s">
        <v>16</v>
      </c>
      <c r="J57" s="72" t="s">
        <v>384</v>
      </c>
      <c r="K57" s="72" t="s">
        <v>423</v>
      </c>
      <c r="L57" s="72"/>
    </row>
    <row r="58" spans="1:12">
      <c r="A58" s="104" t="s">
        <v>395</v>
      </c>
      <c r="B58" s="80" t="s">
        <v>11</v>
      </c>
      <c r="C58" s="80" t="s">
        <v>169</v>
      </c>
      <c r="D58" s="14" t="str">
        <f>D24</f>
        <v>[4,5]</v>
      </c>
      <c r="E58" s="14" t="str">
        <f>E24</f>
        <v>valtin1995renal</v>
      </c>
      <c r="F58" s="88"/>
      <c r="G58" s="88"/>
      <c r="H58" s="88"/>
      <c r="I58" s="88"/>
      <c r="J58" s="80" t="s">
        <v>417</v>
      </c>
      <c r="K58" s="14" t="s">
        <v>425</v>
      </c>
      <c r="L58" s="185" t="s">
        <v>968</v>
      </c>
    </row>
    <row r="59" spans="1:12">
      <c r="A59" s="104" t="s">
        <v>394</v>
      </c>
      <c r="B59" s="88"/>
      <c r="C59" s="80" t="s">
        <v>169</v>
      </c>
      <c r="D59" s="14"/>
      <c r="E59" s="14"/>
      <c r="F59" s="88"/>
      <c r="G59" s="88"/>
      <c r="H59" s="88"/>
      <c r="I59" s="88"/>
      <c r="J59" s="80" t="s">
        <v>417</v>
      </c>
      <c r="K59" s="14" t="s">
        <v>425</v>
      </c>
      <c r="L59" s="185" t="s">
        <v>968</v>
      </c>
    </row>
    <row r="60" spans="1:12">
      <c r="A60" s="104" t="s">
        <v>393</v>
      </c>
      <c r="B60" s="88"/>
      <c r="C60" s="80" t="s">
        <v>169</v>
      </c>
      <c r="D60" s="14"/>
      <c r="E60" s="14"/>
      <c r="F60" s="88"/>
      <c r="G60" s="88"/>
      <c r="H60" s="88"/>
      <c r="I60" s="88"/>
      <c r="J60" s="80" t="s">
        <v>417</v>
      </c>
      <c r="K60" s="14" t="s">
        <v>425</v>
      </c>
      <c r="L60" s="185" t="s">
        <v>968</v>
      </c>
    </row>
    <row r="61" spans="1:12">
      <c r="A61" s="104" t="s">
        <v>392</v>
      </c>
      <c r="B61" s="88"/>
      <c r="C61" s="80" t="s">
        <v>169</v>
      </c>
      <c r="D61" s="14"/>
      <c r="E61" s="14"/>
      <c r="F61" s="88"/>
      <c r="G61" s="88"/>
      <c r="H61" s="88"/>
      <c r="I61" s="88"/>
      <c r="J61" s="80" t="s">
        <v>417</v>
      </c>
      <c r="K61" s="14" t="s">
        <v>425</v>
      </c>
      <c r="L61" s="185" t="s">
        <v>968</v>
      </c>
    </row>
    <row r="62" spans="1:12">
      <c r="A62" s="104" t="s">
        <v>391</v>
      </c>
      <c r="B62" s="80" t="s">
        <v>10</v>
      </c>
      <c r="C62" s="80" t="s">
        <v>169</v>
      </c>
      <c r="D62" s="14" t="str">
        <f>D5</f>
        <v>[9.0,18.0],
[6.0,20.0]</v>
      </c>
      <c r="E62" s="14" t="str">
        <f>E5</f>
        <v>valtin1995renal,
Deepakfirst</v>
      </c>
      <c r="F62" s="88"/>
      <c r="G62" s="88"/>
      <c r="H62" s="88"/>
      <c r="I62" s="88"/>
      <c r="J62" s="80" t="s">
        <v>417</v>
      </c>
      <c r="K62" s="14" t="s">
        <v>425</v>
      </c>
      <c r="L62" s="185" t="s">
        <v>968</v>
      </c>
    </row>
    <row r="63" spans="1:12">
      <c r="A63" s="104" t="s">
        <v>390</v>
      </c>
      <c r="B63" s="80" t="s">
        <v>761</v>
      </c>
      <c r="C63" s="80" t="s">
        <v>169</v>
      </c>
      <c r="D63" s="14" t="str">
        <f>D26</f>
        <v>[44.08,52.1]</v>
      </c>
      <c r="E63" s="14" t="str">
        <f>E26</f>
        <v>cheuvront2014comparison</v>
      </c>
      <c r="F63" s="88"/>
      <c r="G63" s="88"/>
      <c r="H63" s="88"/>
      <c r="I63" s="88"/>
      <c r="J63" s="80" t="s">
        <v>417</v>
      </c>
      <c r="K63" s="14" t="s">
        <v>425</v>
      </c>
      <c r="L63" s="185" t="s">
        <v>968</v>
      </c>
    </row>
    <row r="64" spans="1:12">
      <c r="A64" s="104" t="s">
        <v>1009</v>
      </c>
      <c r="B64" s="14" t="s">
        <v>457</v>
      </c>
      <c r="C64" s="80" t="s">
        <v>169</v>
      </c>
      <c r="D64" s="14" t="s">
        <v>1008</v>
      </c>
      <c r="E64" s="14" t="s">
        <v>589</v>
      </c>
      <c r="F64" s="88"/>
      <c r="G64" s="88"/>
      <c r="H64" s="88"/>
      <c r="I64" s="88"/>
      <c r="J64" s="80" t="s">
        <v>417</v>
      </c>
      <c r="K64" s="14" t="s">
        <v>425</v>
      </c>
      <c r="L64" s="185" t="s">
        <v>968</v>
      </c>
    </row>
    <row r="65" spans="1:12">
      <c r="A65" s="104" t="s">
        <v>389</v>
      </c>
      <c r="B65" s="14" t="s">
        <v>457</v>
      </c>
      <c r="C65" s="80" t="s">
        <v>169</v>
      </c>
      <c r="D65" s="14" t="s">
        <v>458</v>
      </c>
      <c r="E65" s="14" t="str">
        <f>E25</f>
        <v>valtin1995renal</v>
      </c>
      <c r="F65" s="88"/>
      <c r="G65" s="88"/>
      <c r="H65" s="88"/>
      <c r="I65" s="88"/>
      <c r="J65" s="80" t="s">
        <v>417</v>
      </c>
      <c r="K65" s="14" t="s">
        <v>425</v>
      </c>
      <c r="L65" s="185" t="s">
        <v>968</v>
      </c>
    </row>
    <row r="66" spans="1:12">
      <c r="A66" s="104" t="s">
        <v>388</v>
      </c>
      <c r="B66" s="80" t="s">
        <v>761</v>
      </c>
      <c r="C66" s="80" t="s">
        <v>169</v>
      </c>
      <c r="D66" s="14" t="str">
        <f>D28</f>
        <v>[5.0,15.0]</v>
      </c>
      <c r="E66" s="14" t="str">
        <f>E28</f>
        <v>valtin1995renal</v>
      </c>
      <c r="F66" s="88"/>
      <c r="G66" s="88"/>
      <c r="H66" s="88"/>
      <c r="I66" s="88"/>
      <c r="J66" s="80" t="s">
        <v>417</v>
      </c>
      <c r="K66" s="14" t="s">
        <v>425</v>
      </c>
      <c r="L66" s="185" t="s">
        <v>968</v>
      </c>
    </row>
    <row r="67" spans="1:12">
      <c r="A67" s="104" t="s">
        <v>387</v>
      </c>
      <c r="B67" s="80" t="s">
        <v>10</v>
      </c>
      <c r="C67" s="80" t="s">
        <v>169</v>
      </c>
      <c r="D67" s="14" t="s">
        <v>811</v>
      </c>
      <c r="E67" s="14" t="s">
        <v>810</v>
      </c>
      <c r="F67" s="88"/>
      <c r="G67" s="88"/>
      <c r="H67" s="88"/>
      <c r="I67" s="88"/>
      <c r="J67" s="80" t="s">
        <v>417</v>
      </c>
      <c r="K67" s="14" t="s">
        <v>425</v>
      </c>
      <c r="L67" s="185" t="s">
        <v>968</v>
      </c>
    </row>
    <row r="68" spans="1:12">
      <c r="A68" s="104" t="s">
        <v>1010</v>
      </c>
      <c r="B68" s="88" t="s">
        <v>457</v>
      </c>
      <c r="C68" s="80" t="s">
        <v>169</v>
      </c>
      <c r="D68" s="14" t="s">
        <v>1014</v>
      </c>
      <c r="E68" s="14" t="s">
        <v>1007</v>
      </c>
      <c r="F68" s="88"/>
      <c r="G68" s="88"/>
      <c r="H68" s="88"/>
      <c r="I68" s="88"/>
      <c r="J68" s="80" t="s">
        <v>417</v>
      </c>
      <c r="K68" s="14" t="s">
        <v>425</v>
      </c>
      <c r="L68" s="185" t="s">
        <v>968</v>
      </c>
    </row>
    <row r="69" spans="1:12">
      <c r="A69" s="104" t="s">
        <v>386</v>
      </c>
      <c r="B69" s="70" t="s">
        <v>457</v>
      </c>
      <c r="C69" s="80" t="s">
        <v>169</v>
      </c>
      <c r="D69" s="14" t="s">
        <v>459</v>
      </c>
      <c r="E69" s="14" t="str">
        <f>E35</f>
        <v>Leeuwen2015laboratory,
valtin1995renal</v>
      </c>
      <c r="F69" s="88"/>
      <c r="G69" s="88"/>
      <c r="H69" s="88"/>
      <c r="I69" s="88"/>
      <c r="J69" s="80" t="s">
        <v>417</v>
      </c>
      <c r="K69" s="14" t="s">
        <v>425</v>
      </c>
      <c r="L69" s="185" t="s">
        <v>968</v>
      </c>
    </row>
    <row r="70" spans="1:12">
      <c r="A70" s="104" t="s">
        <v>385</v>
      </c>
      <c r="B70" s="88"/>
      <c r="C70" s="80" t="s">
        <v>169</v>
      </c>
      <c r="D70" s="14"/>
      <c r="E70" s="14"/>
      <c r="F70" s="88"/>
      <c r="G70" s="88"/>
      <c r="H70" s="88"/>
      <c r="I70" s="88"/>
      <c r="J70" s="80" t="s">
        <v>417</v>
      </c>
      <c r="K70" s="14" t="s">
        <v>425</v>
      </c>
      <c r="L70" s="185" t="s">
        <v>968</v>
      </c>
    </row>
    <row r="71" spans="1:12">
      <c r="A71" s="104" t="s">
        <v>436</v>
      </c>
      <c r="B71" s="70" t="s">
        <v>11</v>
      </c>
      <c r="C71" s="80" t="s">
        <v>169</v>
      </c>
      <c r="D71" s="14" t="str">
        <f>D18</f>
        <v>[6,8]</v>
      </c>
      <c r="E71" s="14" t="str">
        <f>E18</f>
        <v>valtin1995renal</v>
      </c>
      <c r="F71" s="88"/>
      <c r="G71" s="14"/>
      <c r="H71" s="88"/>
      <c r="I71" s="88"/>
      <c r="J71" s="80" t="s">
        <v>417</v>
      </c>
      <c r="K71" s="14" t="s">
        <v>425</v>
      </c>
      <c r="L71" s="185" t="s">
        <v>968</v>
      </c>
    </row>
    <row r="73" spans="1:12">
      <c r="A73" s="107"/>
    </row>
    <row r="74" spans="1:12">
      <c r="A74" s="107"/>
    </row>
    <row r="75" spans="1:12">
      <c r="A75" s="107"/>
    </row>
    <row r="76" spans="1:12">
      <c r="A76" s="107"/>
    </row>
    <row r="77" spans="1:12">
      <c r="A77" s="107"/>
    </row>
    <row r="78" spans="1:12">
      <c r="A78" s="107"/>
    </row>
    <row r="79" spans="1:12">
      <c r="A79" s="107"/>
    </row>
    <row r="80" spans="1:12">
      <c r="A80" s="107"/>
    </row>
    <row r="81" spans="1:1">
      <c r="A81" s="107"/>
    </row>
    <row r="82" spans="1:1">
      <c r="A82" s="107"/>
    </row>
    <row r="83" spans="1:1">
      <c r="A83" s="107"/>
    </row>
    <row r="84" spans="1:1">
      <c r="A84" s="107"/>
    </row>
    <row r="85" spans="1:1">
      <c r="A85" s="107"/>
    </row>
    <row r="86" spans="1:1">
      <c r="A86" s="107"/>
    </row>
    <row r="87" spans="1:1">
      <c r="A87" s="107"/>
    </row>
    <row r="88" spans="1:1">
      <c r="A88" s="107"/>
    </row>
    <row r="89" spans="1:1">
      <c r="A89" s="107"/>
    </row>
    <row r="90" spans="1:1">
      <c r="A90" s="107"/>
    </row>
    <row r="91" spans="1:1">
      <c r="A91" s="107"/>
    </row>
    <row r="92" spans="1:1">
      <c r="A92" s="107"/>
    </row>
    <row r="93" spans="1:1">
      <c r="A93" s="107"/>
    </row>
    <row r="94" spans="1:1">
      <c r="A94" s="107"/>
    </row>
    <row r="95" spans="1:1">
      <c r="A95" s="107"/>
    </row>
    <row r="96" spans="1:1">
      <c r="A96" s="107"/>
    </row>
    <row r="97" spans="1:1">
      <c r="A97" s="107"/>
    </row>
    <row r="98" spans="1:1">
      <c r="A98" s="107"/>
    </row>
    <row r="99" spans="1:1">
      <c r="A99" s="107"/>
    </row>
    <row r="100" spans="1:1">
      <c r="A100" s="107"/>
    </row>
    <row r="101" spans="1:1">
      <c r="A101" s="107"/>
    </row>
    <row r="102" spans="1:1">
      <c r="A102" s="107"/>
    </row>
    <row r="103" spans="1:1">
      <c r="A103" s="107"/>
    </row>
    <row r="104" spans="1:1">
      <c r="A104" s="107"/>
    </row>
    <row r="105" spans="1:1">
      <c r="A105" s="107"/>
    </row>
    <row r="106" spans="1:1">
      <c r="A106" s="107"/>
    </row>
    <row r="107" spans="1:1">
      <c r="A107" s="107"/>
    </row>
    <row r="108" spans="1:1">
      <c r="A108" s="107"/>
    </row>
    <row r="109" spans="1:1">
      <c r="A109" s="107"/>
    </row>
    <row r="110" spans="1:1">
      <c r="A110" s="107"/>
    </row>
    <row r="111" spans="1:1">
      <c r="A111" s="107"/>
    </row>
    <row r="112" spans="1:1">
      <c r="A112" s="107"/>
    </row>
    <row r="113" spans="1:1">
      <c r="A113" s="107"/>
    </row>
    <row r="114" spans="1:1">
      <c r="A114" s="107"/>
    </row>
    <row r="115" spans="1:1">
      <c r="A115" s="107"/>
    </row>
    <row r="116" spans="1:1">
      <c r="A116" s="107"/>
    </row>
    <row r="117" spans="1:1">
      <c r="A117" s="107"/>
    </row>
    <row r="118" spans="1:1">
      <c r="A118" s="107"/>
    </row>
    <row r="119" spans="1:1">
      <c r="A119" s="107"/>
    </row>
    <row r="120" spans="1:1">
      <c r="A120" s="107"/>
    </row>
    <row r="121" spans="1:1">
      <c r="A121" s="107"/>
    </row>
    <row r="122" spans="1:1">
      <c r="A122" s="107"/>
    </row>
    <row r="123" spans="1:1">
      <c r="A123" s="107"/>
    </row>
    <row r="124" spans="1:1">
      <c r="A124" s="107"/>
    </row>
    <row r="125" spans="1:1">
      <c r="A125" s="107"/>
    </row>
    <row r="126" spans="1:1">
      <c r="A126" s="107"/>
    </row>
    <row r="127" spans="1:1">
      <c r="A127" s="107"/>
    </row>
    <row r="128" spans="1:1">
      <c r="A128" s="107"/>
    </row>
    <row r="129" spans="1:1">
      <c r="A129" s="107"/>
    </row>
    <row r="130" spans="1:1">
      <c r="A130" s="107"/>
    </row>
    <row r="131" spans="1:1">
      <c r="A131" s="107"/>
    </row>
    <row r="132" spans="1:1">
      <c r="A132" s="107"/>
    </row>
    <row r="133" spans="1:1">
      <c r="A133" s="107"/>
    </row>
    <row r="134" spans="1:1">
      <c r="A134" s="107"/>
    </row>
    <row r="135" spans="1:1">
      <c r="A135" s="107"/>
    </row>
    <row r="136" spans="1:1">
      <c r="A136" s="107"/>
    </row>
    <row r="137" spans="1:1">
      <c r="A137" s="107"/>
    </row>
    <row r="138" spans="1:1">
      <c r="A138" s="107"/>
    </row>
    <row r="139" spans="1:1">
      <c r="A139" s="107"/>
    </row>
    <row r="140" spans="1:1">
      <c r="A140" s="107"/>
    </row>
    <row r="141" spans="1:1">
      <c r="A141" s="107"/>
    </row>
    <row r="142" spans="1:1">
      <c r="A142" s="107"/>
    </row>
    <row r="143" spans="1:1">
      <c r="A143" s="107"/>
    </row>
    <row r="144" spans="1:1">
      <c r="A144" s="107"/>
    </row>
    <row r="145" spans="1:1">
      <c r="A145" s="107"/>
    </row>
    <row r="146" spans="1:1">
      <c r="A146" s="107"/>
    </row>
    <row r="147" spans="1:1">
      <c r="A147" s="107"/>
    </row>
    <row r="148" spans="1:1">
      <c r="A148" s="107"/>
    </row>
    <row r="149" spans="1:1">
      <c r="A149" s="107"/>
    </row>
    <row r="150" spans="1:1">
      <c r="A150" s="107"/>
    </row>
    <row r="151" spans="1:1">
      <c r="A151" s="107"/>
    </row>
    <row r="152" spans="1:1">
      <c r="A152" s="107"/>
    </row>
    <row r="153" spans="1:1">
      <c r="A153" s="107"/>
    </row>
    <row r="154" spans="1:1">
      <c r="A154" s="107"/>
    </row>
    <row r="155" spans="1:1">
      <c r="A155" s="107"/>
    </row>
    <row r="156" spans="1:1">
      <c r="A156" s="107"/>
    </row>
    <row r="157" spans="1:1">
      <c r="A157" s="107"/>
    </row>
    <row r="158" spans="1:1">
      <c r="A158" s="107"/>
    </row>
    <row r="159" spans="1:1">
      <c r="A159" s="107"/>
    </row>
    <row r="160" spans="1:1">
      <c r="A160" s="107"/>
    </row>
    <row r="161" spans="1:1">
      <c r="A161" s="107"/>
    </row>
    <row r="162" spans="1:1">
      <c r="A162" s="107"/>
    </row>
    <row r="163" spans="1:1">
      <c r="A163" s="107"/>
    </row>
    <row r="164" spans="1:1">
      <c r="A164" s="107"/>
    </row>
    <row r="165" spans="1:1">
      <c r="A165" s="107"/>
    </row>
    <row r="166" spans="1:1">
      <c r="A166" s="107"/>
    </row>
    <row r="167" spans="1:1">
      <c r="A167" s="107"/>
    </row>
    <row r="168" spans="1:1">
      <c r="A168" s="107"/>
    </row>
    <row r="169" spans="1:1">
      <c r="A169" s="107"/>
    </row>
    <row r="170" spans="1:1">
      <c r="A170" s="107"/>
    </row>
    <row r="171" spans="1:1">
      <c r="A171" s="107"/>
    </row>
    <row r="172" spans="1:1">
      <c r="A172" s="107"/>
    </row>
    <row r="173" spans="1:1">
      <c r="A173" s="107"/>
    </row>
    <row r="174" spans="1:1">
      <c r="A174" s="107"/>
    </row>
    <row r="175" spans="1:1">
      <c r="A175" s="107"/>
    </row>
    <row r="176" spans="1:1">
      <c r="A176" s="107"/>
    </row>
    <row r="177" spans="1:1">
      <c r="A177" s="107"/>
    </row>
    <row r="178" spans="1:1">
      <c r="A178" s="107"/>
    </row>
    <row r="179" spans="1:1">
      <c r="A179" s="107"/>
    </row>
    <row r="180" spans="1:1">
      <c r="A180" s="107"/>
    </row>
    <row r="181" spans="1:1">
      <c r="A181" s="107"/>
    </row>
    <row r="182" spans="1:1">
      <c r="A182" s="107"/>
    </row>
    <row r="183" spans="1:1">
      <c r="A183" s="107"/>
    </row>
    <row r="184" spans="1:1">
      <c r="A184" s="107"/>
    </row>
    <row r="185" spans="1:1">
      <c r="A185" s="107"/>
    </row>
    <row r="186" spans="1:1">
      <c r="A186" s="107"/>
    </row>
    <row r="187" spans="1:1">
      <c r="A187" s="107"/>
    </row>
    <row r="188" spans="1:1">
      <c r="A188" s="107"/>
    </row>
    <row r="189" spans="1:1">
      <c r="A189" s="107"/>
    </row>
    <row r="190" spans="1:1">
      <c r="A190" s="107"/>
    </row>
    <row r="191" spans="1:1">
      <c r="A191" s="107"/>
    </row>
    <row r="192" spans="1:1">
      <c r="A192" s="107"/>
    </row>
    <row r="193" spans="1:1">
      <c r="A193" s="107"/>
    </row>
    <row r="194" spans="1:1">
      <c r="A194" s="107"/>
    </row>
    <row r="195" spans="1:1">
      <c r="A195" s="107"/>
    </row>
    <row r="196" spans="1:1">
      <c r="A196" s="107"/>
    </row>
    <row r="197" spans="1:1">
      <c r="A197" s="107"/>
    </row>
    <row r="198" spans="1:1">
      <c r="A198" s="107"/>
    </row>
    <row r="199" spans="1:1">
      <c r="A199" s="107"/>
    </row>
    <row r="200" spans="1:1">
      <c r="A200" s="107"/>
    </row>
    <row r="201" spans="1:1">
      <c r="A201" s="107"/>
    </row>
    <row r="202" spans="1:1">
      <c r="A202" s="107"/>
    </row>
    <row r="203" spans="1:1">
      <c r="A203" s="107"/>
    </row>
    <row r="204" spans="1:1">
      <c r="A204" s="107"/>
    </row>
    <row r="205" spans="1:1">
      <c r="A205" s="107"/>
    </row>
    <row r="206" spans="1:1">
      <c r="A206" s="107"/>
    </row>
    <row r="207" spans="1:1">
      <c r="A207" s="107"/>
    </row>
    <row r="208" spans="1:1">
      <c r="A208" s="107"/>
    </row>
    <row r="209" spans="1:1">
      <c r="A209" s="107"/>
    </row>
    <row r="210" spans="1:1">
      <c r="A210" s="107"/>
    </row>
    <row r="211" spans="1:1">
      <c r="A211" s="107"/>
    </row>
    <row r="212" spans="1:1">
      <c r="A212" s="107"/>
    </row>
    <row r="213" spans="1:1">
      <c r="A213" s="107"/>
    </row>
    <row r="214" spans="1:1">
      <c r="A214" s="107"/>
    </row>
    <row r="215" spans="1:1">
      <c r="A215" s="107"/>
    </row>
    <row r="216" spans="1:1">
      <c r="A216" s="107"/>
    </row>
    <row r="217" spans="1:1">
      <c r="A217" s="107"/>
    </row>
    <row r="218" spans="1:1">
      <c r="A218" s="107"/>
    </row>
    <row r="219" spans="1:1">
      <c r="A219" s="107"/>
    </row>
    <row r="220" spans="1:1">
      <c r="A220" s="107"/>
    </row>
    <row r="221" spans="1:1">
      <c r="A221" s="107"/>
    </row>
    <row r="222" spans="1:1">
      <c r="A222" s="107"/>
    </row>
    <row r="223" spans="1:1">
      <c r="A223" s="107"/>
    </row>
    <row r="224" spans="1:1">
      <c r="A224" s="107"/>
    </row>
    <row r="225" spans="1:1">
      <c r="A225" s="107"/>
    </row>
    <row r="226" spans="1:1">
      <c r="A226" s="107"/>
    </row>
    <row r="227" spans="1:1">
      <c r="A227" s="107"/>
    </row>
    <row r="228" spans="1:1">
      <c r="A228" s="107"/>
    </row>
    <row r="229" spans="1:1">
      <c r="A229" s="107"/>
    </row>
    <row r="230" spans="1:1">
      <c r="A230" s="107"/>
    </row>
    <row r="231" spans="1:1">
      <c r="A231" s="107"/>
    </row>
    <row r="232" spans="1:1">
      <c r="A232" s="107"/>
    </row>
    <row r="233" spans="1:1">
      <c r="A233" s="107"/>
    </row>
    <row r="234" spans="1:1">
      <c r="A234" s="107"/>
    </row>
    <row r="235" spans="1:1">
      <c r="A235" s="107"/>
    </row>
    <row r="236" spans="1:1">
      <c r="A236" s="107"/>
    </row>
    <row r="237" spans="1:1">
      <c r="A237" s="107"/>
    </row>
    <row r="238" spans="1:1">
      <c r="A238" s="107"/>
    </row>
    <row r="239" spans="1:1">
      <c r="A239" s="107"/>
    </row>
    <row r="240" spans="1:1">
      <c r="A240" s="107"/>
    </row>
    <row r="241" spans="1:1">
      <c r="A241" s="107"/>
    </row>
    <row r="242" spans="1:1">
      <c r="A242" s="107"/>
    </row>
    <row r="243" spans="1:1">
      <c r="A243" s="107"/>
    </row>
    <row r="244" spans="1:1">
      <c r="A244" s="107"/>
    </row>
    <row r="245" spans="1:1">
      <c r="A245" s="107"/>
    </row>
    <row r="246" spans="1:1">
      <c r="A246" s="107"/>
    </row>
    <row r="247" spans="1:1">
      <c r="A247" s="107"/>
    </row>
    <row r="248" spans="1:1">
      <c r="A248" s="107"/>
    </row>
    <row r="249" spans="1:1">
      <c r="A249" s="107"/>
    </row>
    <row r="250" spans="1:1">
      <c r="A250" s="107"/>
    </row>
    <row r="251" spans="1:1">
      <c r="A251" s="107"/>
    </row>
    <row r="252" spans="1:1">
      <c r="A252" s="107"/>
    </row>
    <row r="253" spans="1:1">
      <c r="A253" s="107"/>
    </row>
    <row r="254" spans="1:1">
      <c r="A254" s="107"/>
    </row>
    <row r="255" spans="1:1">
      <c r="A255" s="107"/>
    </row>
    <row r="256" spans="1:1">
      <c r="A256" s="107"/>
    </row>
    <row r="257" spans="1:1">
      <c r="A257" s="107"/>
    </row>
    <row r="258" spans="1:1">
      <c r="A258" s="107"/>
    </row>
    <row r="259" spans="1:1">
      <c r="A259" s="107"/>
    </row>
    <row r="260" spans="1:1">
      <c r="A260" s="107"/>
    </row>
    <row r="261" spans="1:1">
      <c r="A261" s="107"/>
    </row>
    <row r="262" spans="1:1">
      <c r="A262" s="107"/>
    </row>
    <row r="263" spans="1:1">
      <c r="A263" s="107"/>
    </row>
    <row r="264" spans="1:1">
      <c r="A264" s="107"/>
    </row>
    <row r="265" spans="1:1">
      <c r="A265" s="107"/>
    </row>
    <row r="266" spans="1:1">
      <c r="A266" s="107"/>
    </row>
    <row r="267" spans="1:1">
      <c r="A267" s="107"/>
    </row>
    <row r="268" spans="1:1">
      <c r="A268" s="107"/>
    </row>
    <row r="269" spans="1:1">
      <c r="A269" s="107"/>
    </row>
    <row r="270" spans="1:1">
      <c r="A270" s="107"/>
    </row>
    <row r="271" spans="1:1">
      <c r="A271" s="107"/>
    </row>
    <row r="272" spans="1:1">
      <c r="A272" s="107"/>
    </row>
    <row r="273" spans="1:1">
      <c r="A273" s="107"/>
    </row>
    <row r="274" spans="1:1">
      <c r="A274" s="107"/>
    </row>
    <row r="275" spans="1:1">
      <c r="A275" s="107"/>
    </row>
    <row r="276" spans="1:1">
      <c r="A276" s="107"/>
    </row>
    <row r="277" spans="1:1">
      <c r="A277" s="107"/>
    </row>
    <row r="278" spans="1:1">
      <c r="A278" s="107"/>
    </row>
    <row r="279" spans="1:1">
      <c r="A279" s="107"/>
    </row>
    <row r="280" spans="1:1">
      <c r="A280" s="107"/>
    </row>
    <row r="281" spans="1:1">
      <c r="A281" s="107"/>
    </row>
    <row r="282" spans="1:1">
      <c r="A282" s="107"/>
    </row>
    <row r="283" spans="1:1">
      <c r="A283" s="107"/>
    </row>
    <row r="284" spans="1:1">
      <c r="A284" s="107"/>
    </row>
    <row r="285" spans="1:1">
      <c r="A285" s="107"/>
    </row>
    <row r="286" spans="1:1">
      <c r="A286" s="107"/>
    </row>
    <row r="287" spans="1:1">
      <c r="A287" s="107"/>
    </row>
    <row r="288" spans="1:1">
      <c r="A288" s="107"/>
    </row>
    <row r="289" spans="1:1">
      <c r="A289" s="107"/>
    </row>
    <row r="290" spans="1:1">
      <c r="A290" s="107"/>
    </row>
    <row r="291" spans="1:1">
      <c r="A291" s="107"/>
    </row>
    <row r="292" spans="1:1">
      <c r="A292" s="107"/>
    </row>
    <row r="293" spans="1:1">
      <c r="A293" s="107"/>
    </row>
    <row r="294" spans="1:1">
      <c r="A294" s="107"/>
    </row>
    <row r="295" spans="1:1">
      <c r="A295" s="107"/>
    </row>
    <row r="296" spans="1:1">
      <c r="A296" s="107"/>
    </row>
    <row r="297" spans="1:1">
      <c r="A297" s="107"/>
    </row>
    <row r="298" spans="1:1">
      <c r="A298" s="107"/>
    </row>
    <row r="299" spans="1:1">
      <c r="A299" s="107"/>
    </row>
    <row r="300" spans="1:1">
      <c r="A300" s="107"/>
    </row>
    <row r="301" spans="1:1">
      <c r="A301" s="107"/>
    </row>
    <row r="302" spans="1:1">
      <c r="A302" s="107"/>
    </row>
    <row r="303" spans="1:1">
      <c r="A303" s="107"/>
    </row>
    <row r="304" spans="1:1">
      <c r="A304" s="107"/>
    </row>
    <row r="305" spans="1:1">
      <c r="A305" s="107"/>
    </row>
    <row r="306" spans="1:1">
      <c r="A306" s="107"/>
    </row>
    <row r="307" spans="1:1">
      <c r="A307" s="107"/>
    </row>
    <row r="308" spans="1:1">
      <c r="A308" s="107"/>
    </row>
    <row r="309" spans="1:1">
      <c r="A309" s="107"/>
    </row>
    <row r="310" spans="1:1">
      <c r="A310" s="107"/>
    </row>
    <row r="311" spans="1:1">
      <c r="A311" s="107"/>
    </row>
    <row r="312" spans="1:1">
      <c r="A312" s="107"/>
    </row>
    <row r="313" spans="1:1">
      <c r="A313" s="107"/>
    </row>
    <row r="314" spans="1:1">
      <c r="A314" s="107"/>
    </row>
    <row r="315" spans="1:1">
      <c r="A315" s="107"/>
    </row>
    <row r="316" spans="1:1">
      <c r="A316" s="107"/>
    </row>
    <row r="317" spans="1:1">
      <c r="A317" s="107"/>
    </row>
    <row r="318" spans="1:1">
      <c r="A318" s="107"/>
    </row>
    <row r="319" spans="1:1">
      <c r="A319" s="107"/>
    </row>
    <row r="320" spans="1:1">
      <c r="A320" s="107"/>
    </row>
    <row r="321" spans="1:1">
      <c r="A321" s="107"/>
    </row>
    <row r="322" spans="1:1">
      <c r="A322" s="107"/>
    </row>
    <row r="323" spans="1:1">
      <c r="A323" s="107"/>
    </row>
    <row r="324" spans="1:1">
      <c r="A324" s="107"/>
    </row>
    <row r="325" spans="1:1">
      <c r="A325" s="107"/>
    </row>
    <row r="326" spans="1:1">
      <c r="A326" s="107"/>
    </row>
    <row r="327" spans="1:1">
      <c r="A327" s="107"/>
    </row>
  </sheetData>
  <hyperlinks>
    <hyperlink ref="I32" r:id="rId1"/>
    <hyperlink ref="I12" r:id="rId2"/>
    <hyperlink ref="H51" r:id="rId3"/>
    <hyperlink ref="I38" r:id="rId4"/>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
  <sheetViews>
    <sheetView zoomScaleNormal="100" workbookViewId="0">
      <pane xSplit="4" topLeftCell="G1" activePane="topRight" state="frozen"/>
      <selection pane="topRight" sqref="A1:XFD1048576"/>
    </sheetView>
  </sheetViews>
  <sheetFormatPr defaultColWidth="9.140625" defaultRowHeight="12"/>
  <cols>
    <col min="1" max="1" width="38.5703125" style="9" bestFit="1" customWidth="1"/>
    <col min="2" max="2" width="9.140625" style="36" bestFit="1" customWidth="1"/>
    <col min="3" max="3" width="16.85546875" style="36" bestFit="1" customWidth="1"/>
    <col min="4" max="4" width="17.5703125" style="36" bestFit="1" customWidth="1"/>
    <col min="5" max="5" width="29" style="37" customWidth="1"/>
    <col min="6" max="6" width="21.7109375" style="37" customWidth="1"/>
    <col min="7" max="7" width="32.7109375" style="36" customWidth="1"/>
    <col min="8" max="8" width="36.28515625" style="139" customWidth="1"/>
    <col min="9" max="9" width="29.5703125" style="9" customWidth="1"/>
    <col min="10" max="10" width="27.5703125" style="36" bestFit="1" customWidth="1"/>
    <col min="11" max="11" width="28.85546875" style="74" bestFit="1" customWidth="1"/>
    <col min="12" max="12" width="30.42578125" style="74" customWidth="1"/>
    <col min="13" max="16384" width="9.140625" style="9"/>
  </cols>
  <sheetData>
    <row r="1" spans="1:12">
      <c r="A1" s="66" t="s">
        <v>0</v>
      </c>
      <c r="B1" s="72" t="s">
        <v>1</v>
      </c>
      <c r="C1" s="72" t="s">
        <v>224</v>
      </c>
      <c r="D1" s="72" t="s">
        <v>2</v>
      </c>
      <c r="E1" s="72" t="s">
        <v>3</v>
      </c>
      <c r="F1" s="72" t="s">
        <v>65</v>
      </c>
      <c r="G1" s="72" t="s">
        <v>21</v>
      </c>
      <c r="H1" s="72" t="s">
        <v>74</v>
      </c>
      <c r="I1" s="69" t="s">
        <v>16</v>
      </c>
      <c r="J1" s="72" t="s">
        <v>384</v>
      </c>
      <c r="K1" s="72" t="s">
        <v>423</v>
      </c>
      <c r="L1" s="72" t="s">
        <v>427</v>
      </c>
    </row>
    <row r="2" spans="1:12" s="73" customFormat="1" ht="24">
      <c r="A2" s="23" t="s">
        <v>142</v>
      </c>
      <c r="B2" s="82"/>
      <c r="C2" s="82"/>
      <c r="D2" s="82"/>
      <c r="E2" s="82"/>
      <c r="F2" s="82"/>
      <c r="G2" s="87" t="s">
        <v>207</v>
      </c>
      <c r="H2" s="26"/>
      <c r="I2" s="108"/>
      <c r="J2" s="80" t="s">
        <v>410</v>
      </c>
      <c r="K2" s="80"/>
      <c r="L2" s="80"/>
    </row>
    <row r="3" spans="1:12" ht="36.75" customHeight="1">
      <c r="A3" s="89" t="s">
        <v>140</v>
      </c>
      <c r="B3" s="82" t="s">
        <v>7</v>
      </c>
      <c r="C3" s="82" t="s">
        <v>169</v>
      </c>
      <c r="D3" s="34">
        <v>5674</v>
      </c>
      <c r="E3" s="82" t="s">
        <v>95</v>
      </c>
      <c r="F3" s="82" t="s">
        <v>151</v>
      </c>
      <c r="G3" s="8"/>
      <c r="H3" s="82" t="s">
        <v>127</v>
      </c>
      <c r="I3" s="109"/>
      <c r="J3" s="80" t="s">
        <v>410</v>
      </c>
      <c r="K3" s="80"/>
      <c r="L3" s="80" t="s">
        <v>969</v>
      </c>
    </row>
    <row r="4" spans="1:12" ht="36.75" customHeight="1">
      <c r="A4" s="152" t="s">
        <v>910</v>
      </c>
      <c r="B4" s="183" t="s">
        <v>915</v>
      </c>
      <c r="C4" s="183" t="s">
        <v>169</v>
      </c>
      <c r="D4" s="179">
        <v>3</v>
      </c>
      <c r="E4" s="183" t="s">
        <v>95</v>
      </c>
      <c r="F4" s="183" t="s">
        <v>152</v>
      </c>
      <c r="G4" s="8"/>
      <c r="H4" s="183"/>
      <c r="I4" s="109"/>
      <c r="J4" s="185" t="s">
        <v>410</v>
      </c>
      <c r="K4" s="185"/>
      <c r="L4" s="185" t="s">
        <v>968</v>
      </c>
    </row>
    <row r="5" spans="1:12" ht="45.75" customHeight="1">
      <c r="A5" s="89" t="s">
        <v>141</v>
      </c>
      <c r="B5" s="82" t="s">
        <v>6</v>
      </c>
      <c r="C5" s="82" t="s">
        <v>169</v>
      </c>
      <c r="D5" s="34">
        <v>5600</v>
      </c>
      <c r="E5" s="82" t="s">
        <v>95</v>
      </c>
      <c r="F5" s="82" t="s">
        <v>152</v>
      </c>
      <c r="G5" s="8"/>
      <c r="H5" s="82"/>
      <c r="I5" s="109"/>
      <c r="J5" s="80" t="s">
        <v>410</v>
      </c>
      <c r="K5" s="80"/>
      <c r="L5" s="80" t="s">
        <v>969</v>
      </c>
    </row>
    <row r="6" spans="1:12" ht="60">
      <c r="A6" s="23" t="s">
        <v>174</v>
      </c>
      <c r="B6" s="83" t="s">
        <v>5</v>
      </c>
      <c r="C6" s="82" t="s">
        <v>169</v>
      </c>
      <c r="D6" s="34" t="s">
        <v>523</v>
      </c>
      <c r="E6" s="84" t="s">
        <v>810</v>
      </c>
      <c r="F6" s="82" t="s">
        <v>532</v>
      </c>
      <c r="G6" s="87" t="s">
        <v>207</v>
      </c>
      <c r="H6" s="83" t="s">
        <v>524</v>
      </c>
      <c r="I6" s="109"/>
      <c r="J6" s="80" t="s">
        <v>410</v>
      </c>
      <c r="K6" s="80"/>
      <c r="L6" s="80"/>
    </row>
    <row r="7" spans="1:12" ht="36">
      <c r="A7" s="152" t="s">
        <v>887</v>
      </c>
      <c r="B7" s="183" t="s">
        <v>6</v>
      </c>
      <c r="C7" s="183" t="s">
        <v>169</v>
      </c>
      <c r="D7" s="179" t="s">
        <v>891</v>
      </c>
      <c r="E7" s="183" t="s">
        <v>95</v>
      </c>
      <c r="F7" s="183" t="s">
        <v>893</v>
      </c>
      <c r="G7" s="184" t="s">
        <v>890</v>
      </c>
      <c r="H7" s="174"/>
      <c r="I7" s="109"/>
      <c r="J7" s="185" t="s">
        <v>410</v>
      </c>
      <c r="K7" s="185"/>
      <c r="L7" s="185" t="s">
        <v>969</v>
      </c>
    </row>
    <row r="8" spans="1:12">
      <c r="A8" s="152" t="s">
        <v>888</v>
      </c>
      <c r="B8" s="174" t="s">
        <v>5</v>
      </c>
      <c r="C8" s="183" t="s">
        <v>169</v>
      </c>
      <c r="D8" s="179" t="s">
        <v>885</v>
      </c>
      <c r="E8" s="191" t="s">
        <v>886</v>
      </c>
      <c r="F8" s="183"/>
      <c r="G8" s="184"/>
      <c r="H8" s="174"/>
      <c r="I8" s="109"/>
      <c r="J8" s="185" t="s">
        <v>410</v>
      </c>
      <c r="K8" s="185"/>
      <c r="L8" s="185" t="s">
        <v>968</v>
      </c>
    </row>
    <row r="9" spans="1:12" ht="45.75" customHeight="1">
      <c r="A9" s="89" t="s">
        <v>144</v>
      </c>
      <c r="B9" s="82" t="s">
        <v>5</v>
      </c>
      <c r="C9" s="82" t="s">
        <v>169</v>
      </c>
      <c r="D9" s="34" t="s">
        <v>525</v>
      </c>
      <c r="E9" s="84" t="s">
        <v>810</v>
      </c>
      <c r="F9" s="82" t="s">
        <v>532</v>
      </c>
      <c r="G9" s="82"/>
      <c r="H9" s="82" t="s">
        <v>526</v>
      </c>
      <c r="I9" s="109"/>
      <c r="J9" s="80" t="s">
        <v>410</v>
      </c>
      <c r="K9" s="80"/>
      <c r="L9" s="80" t="s">
        <v>968</v>
      </c>
    </row>
    <row r="10" spans="1:12" ht="27.75" customHeight="1">
      <c r="A10" s="89" t="s">
        <v>145</v>
      </c>
      <c r="B10" s="82"/>
      <c r="C10" s="82" t="s">
        <v>169</v>
      </c>
      <c r="D10" s="34">
        <v>0.55000000000000004</v>
      </c>
      <c r="E10" s="82" t="s">
        <v>95</v>
      </c>
      <c r="F10" s="87"/>
      <c r="G10" s="82"/>
      <c r="H10" s="82" t="s">
        <v>527</v>
      </c>
      <c r="I10" s="109"/>
      <c r="J10" s="80" t="s">
        <v>410</v>
      </c>
      <c r="K10" s="80"/>
      <c r="L10" s="80" t="s">
        <v>967</v>
      </c>
    </row>
    <row r="11" spans="1:12" ht="74.25" customHeight="1">
      <c r="A11" s="89" t="s">
        <v>146</v>
      </c>
      <c r="B11" s="82" t="s">
        <v>202</v>
      </c>
      <c r="C11" s="82" t="s">
        <v>169</v>
      </c>
      <c r="D11" s="34">
        <v>72</v>
      </c>
      <c r="E11" s="82" t="s">
        <v>95</v>
      </c>
      <c r="F11" s="82" t="s">
        <v>153</v>
      </c>
      <c r="H11" s="82"/>
      <c r="I11" s="109"/>
      <c r="J11" s="80" t="s">
        <v>410</v>
      </c>
      <c r="K11" s="80"/>
      <c r="L11" s="80" t="s">
        <v>969</v>
      </c>
    </row>
    <row r="12" spans="1:12" s="73" customFormat="1">
      <c r="A12" s="23" t="s">
        <v>143</v>
      </c>
      <c r="B12" s="82"/>
      <c r="C12" s="82"/>
      <c r="D12" s="82"/>
      <c r="E12" s="82"/>
      <c r="F12" s="82"/>
      <c r="G12" s="82" t="s">
        <v>177</v>
      </c>
      <c r="H12" s="82"/>
      <c r="I12" s="108"/>
      <c r="J12" s="80" t="s">
        <v>410</v>
      </c>
      <c r="K12" s="80"/>
      <c r="L12" s="80"/>
    </row>
    <row r="13" spans="1:12" ht="65.25" customHeight="1">
      <c r="A13" s="89" t="s">
        <v>147</v>
      </c>
      <c r="B13" s="82" t="s">
        <v>7</v>
      </c>
      <c r="C13" s="82" t="s">
        <v>169</v>
      </c>
      <c r="D13" s="82" t="s">
        <v>154</v>
      </c>
      <c r="E13" s="37" t="s">
        <v>493</v>
      </c>
      <c r="F13" s="82"/>
      <c r="G13" s="82"/>
      <c r="H13" s="82" t="s">
        <v>528</v>
      </c>
      <c r="I13" s="109"/>
      <c r="J13" s="80" t="s">
        <v>410</v>
      </c>
      <c r="K13" s="80"/>
      <c r="L13" s="80" t="s">
        <v>968</v>
      </c>
    </row>
    <row r="14" spans="1:12">
      <c r="A14" s="152" t="s">
        <v>889</v>
      </c>
      <c r="B14" s="174" t="s">
        <v>5</v>
      </c>
      <c r="C14" s="183" t="s">
        <v>169</v>
      </c>
      <c r="D14" s="179" t="s">
        <v>884</v>
      </c>
      <c r="E14" s="191" t="s">
        <v>892</v>
      </c>
      <c r="F14" s="183"/>
      <c r="G14" s="184" t="s">
        <v>894</v>
      </c>
      <c r="H14" s="174"/>
      <c r="I14" s="109"/>
      <c r="J14" s="185" t="s">
        <v>410</v>
      </c>
      <c r="K14" s="185"/>
      <c r="L14" s="185" t="s">
        <v>968</v>
      </c>
    </row>
    <row r="15" spans="1:12" ht="40.5" customHeight="1">
      <c r="A15" s="89" t="s">
        <v>148</v>
      </c>
      <c r="B15" s="82" t="s">
        <v>5</v>
      </c>
      <c r="C15" s="82" t="s">
        <v>169</v>
      </c>
      <c r="D15" s="48" t="s">
        <v>529</v>
      </c>
      <c r="E15" s="84" t="s">
        <v>810</v>
      </c>
      <c r="F15" s="82" t="s">
        <v>532</v>
      </c>
      <c r="G15" s="82"/>
      <c r="H15" s="82" t="s">
        <v>526</v>
      </c>
      <c r="I15" s="109"/>
      <c r="J15" s="80" t="s">
        <v>410</v>
      </c>
      <c r="K15" s="80"/>
      <c r="L15" s="80" t="s">
        <v>968</v>
      </c>
    </row>
    <row r="16" spans="1:12" s="73" customFormat="1">
      <c r="A16" s="23" t="s">
        <v>156</v>
      </c>
      <c r="B16" s="82"/>
      <c r="C16" s="82"/>
      <c r="D16" s="82"/>
      <c r="E16" s="82"/>
      <c r="F16" s="82"/>
      <c r="G16" s="82" t="s">
        <v>178</v>
      </c>
      <c r="H16" s="82"/>
      <c r="I16" s="108"/>
      <c r="J16" s="80" t="s">
        <v>410</v>
      </c>
      <c r="K16" s="80"/>
      <c r="L16" s="80"/>
    </row>
    <row r="17" spans="1:12" s="73" customFormat="1">
      <c r="A17" s="23" t="s">
        <v>157</v>
      </c>
      <c r="B17" s="82"/>
      <c r="C17" s="82"/>
      <c r="D17" s="82"/>
      <c r="E17" s="82"/>
      <c r="F17" s="82"/>
      <c r="G17" s="82" t="s">
        <v>178</v>
      </c>
      <c r="H17" s="82"/>
      <c r="I17" s="108"/>
      <c r="J17" s="80" t="s">
        <v>410</v>
      </c>
      <c r="K17" s="80"/>
      <c r="L17" s="80"/>
    </row>
    <row r="18" spans="1:12" s="73" customFormat="1" ht="60">
      <c r="A18" s="89" t="s">
        <v>173</v>
      </c>
      <c r="B18" s="83" t="s">
        <v>5</v>
      </c>
      <c r="C18" s="82" t="s">
        <v>169</v>
      </c>
      <c r="D18" s="34" t="s">
        <v>523</v>
      </c>
      <c r="E18" s="84" t="s">
        <v>810</v>
      </c>
      <c r="F18" s="82" t="s">
        <v>532</v>
      </c>
      <c r="G18" s="82"/>
      <c r="H18" s="83" t="s">
        <v>524</v>
      </c>
      <c r="I18" s="108"/>
      <c r="J18" s="80" t="s">
        <v>410</v>
      </c>
      <c r="K18" s="80"/>
      <c r="L18" s="80" t="s">
        <v>968</v>
      </c>
    </row>
    <row r="19" spans="1:12" s="73" customFormat="1" ht="24">
      <c r="A19" s="89" t="s">
        <v>205</v>
      </c>
      <c r="B19" s="82" t="str">
        <f>B93</f>
        <v>mL/s</v>
      </c>
      <c r="C19" s="82" t="str">
        <f t="shared" ref="C19:E19" si="0">C93</f>
        <v>Mean</v>
      </c>
      <c r="D19" s="82">
        <f t="shared" si="0"/>
        <v>6.3</v>
      </c>
      <c r="E19" s="82" t="str">
        <f t="shared" si="0"/>
        <v>valentin2002icrp</v>
      </c>
      <c r="F19" s="82"/>
      <c r="H19" s="82" t="s">
        <v>206</v>
      </c>
      <c r="I19" s="108"/>
      <c r="J19" s="80" t="s">
        <v>410</v>
      </c>
      <c r="K19" s="80"/>
      <c r="L19" s="80" t="s">
        <v>968</v>
      </c>
    </row>
    <row r="20" spans="1:12" s="73" customFormat="1" ht="24">
      <c r="A20" s="23" t="s">
        <v>158</v>
      </c>
      <c r="B20" s="82"/>
      <c r="C20" s="82"/>
      <c r="D20" s="82"/>
      <c r="E20" s="82"/>
      <c r="F20" s="82"/>
      <c r="G20" s="87" t="s">
        <v>207</v>
      </c>
      <c r="H20" s="82"/>
      <c r="I20" s="108"/>
      <c r="J20" s="80" t="s">
        <v>410</v>
      </c>
      <c r="K20" s="80"/>
      <c r="L20" s="80"/>
    </row>
    <row r="21" spans="1:12" ht="41.25" customHeight="1">
      <c r="A21" s="89" t="s">
        <v>149</v>
      </c>
      <c r="B21" s="83" t="s">
        <v>5</v>
      </c>
      <c r="C21" s="82" t="s">
        <v>169</v>
      </c>
      <c r="D21" s="83" t="s">
        <v>530</v>
      </c>
      <c r="E21" s="84" t="s">
        <v>810</v>
      </c>
      <c r="F21" s="83" t="s">
        <v>532</v>
      </c>
      <c r="G21" s="83"/>
      <c r="H21" s="83" t="s">
        <v>533</v>
      </c>
      <c r="I21" s="109"/>
      <c r="J21" s="80" t="s">
        <v>410</v>
      </c>
      <c r="K21" s="80"/>
      <c r="L21" s="80" t="s">
        <v>968</v>
      </c>
    </row>
    <row r="22" spans="1:12" s="73" customFormat="1" ht="24">
      <c r="A22" s="89" t="s">
        <v>184</v>
      </c>
      <c r="B22" s="82" t="s">
        <v>5</v>
      </c>
      <c r="C22" s="82" t="s">
        <v>169</v>
      </c>
      <c r="D22" s="82" t="s">
        <v>545</v>
      </c>
      <c r="E22" s="84" t="s">
        <v>876</v>
      </c>
      <c r="F22" s="82" t="s">
        <v>537</v>
      </c>
      <c r="G22" s="82"/>
      <c r="H22" s="82" t="s">
        <v>526</v>
      </c>
      <c r="I22" s="108"/>
      <c r="J22" s="80" t="s">
        <v>410</v>
      </c>
      <c r="K22" s="80"/>
      <c r="L22" s="80" t="s">
        <v>968</v>
      </c>
    </row>
    <row r="23" spans="1:12" s="73" customFormat="1">
      <c r="A23" s="89" t="s">
        <v>183</v>
      </c>
      <c r="B23" s="82" t="s">
        <v>5</v>
      </c>
      <c r="C23" s="82" t="s">
        <v>169</v>
      </c>
      <c r="D23" s="82" t="s">
        <v>538</v>
      </c>
      <c r="E23" s="82" t="s">
        <v>877</v>
      </c>
      <c r="F23" s="82"/>
      <c r="G23" s="82"/>
      <c r="H23" s="82"/>
      <c r="I23" s="108"/>
      <c r="J23" s="80" t="s">
        <v>410</v>
      </c>
      <c r="K23" s="80"/>
      <c r="L23" s="80" t="s">
        <v>968</v>
      </c>
    </row>
    <row r="24" spans="1:12" s="73" customFormat="1">
      <c r="A24" s="23" t="s">
        <v>775</v>
      </c>
      <c r="B24" s="183"/>
      <c r="C24" s="183"/>
      <c r="D24" s="183"/>
      <c r="E24" s="183"/>
      <c r="F24" s="183"/>
      <c r="G24" s="183"/>
      <c r="H24" s="82" t="s">
        <v>794</v>
      </c>
      <c r="I24" s="108"/>
      <c r="J24" s="80" t="s">
        <v>410</v>
      </c>
      <c r="K24" s="80"/>
      <c r="L24" s="80"/>
    </row>
    <row r="25" spans="1:12" s="73" customFormat="1">
      <c r="A25" s="23" t="s">
        <v>776</v>
      </c>
      <c r="B25" s="183"/>
      <c r="C25" s="183"/>
      <c r="D25" s="187"/>
      <c r="E25" s="183"/>
      <c r="F25" s="183"/>
      <c r="G25" s="183"/>
      <c r="H25" s="183" t="s">
        <v>794</v>
      </c>
      <c r="I25" s="108"/>
      <c r="J25" s="80" t="s">
        <v>410</v>
      </c>
      <c r="K25" s="80"/>
      <c r="L25" s="80"/>
    </row>
    <row r="26" spans="1:12" s="73" customFormat="1">
      <c r="A26" s="89" t="s">
        <v>182</v>
      </c>
      <c r="B26" s="82" t="s">
        <v>5</v>
      </c>
      <c r="C26" s="82" t="s">
        <v>169</v>
      </c>
      <c r="D26" s="82" t="s">
        <v>172</v>
      </c>
      <c r="E26" s="84" t="s">
        <v>810</v>
      </c>
      <c r="F26" s="82" t="s">
        <v>532</v>
      </c>
      <c r="G26" s="82"/>
      <c r="H26" s="82" t="s">
        <v>526</v>
      </c>
      <c r="I26" s="108"/>
      <c r="J26" s="80" t="s">
        <v>410</v>
      </c>
      <c r="K26" s="80"/>
      <c r="L26" s="80" t="s">
        <v>968</v>
      </c>
    </row>
    <row r="27" spans="1:12" s="73" customFormat="1" ht="24">
      <c r="A27" s="152" t="s">
        <v>911</v>
      </c>
      <c r="B27" s="183" t="s">
        <v>201</v>
      </c>
      <c r="C27" s="183" t="s">
        <v>169</v>
      </c>
      <c r="D27" s="183">
        <v>0.14000000000000001</v>
      </c>
      <c r="E27" s="183" t="s">
        <v>95</v>
      </c>
      <c r="F27" s="183" t="s">
        <v>913</v>
      </c>
      <c r="G27" s="183"/>
      <c r="H27" s="183"/>
      <c r="I27" s="108"/>
      <c r="J27" s="185" t="s">
        <v>410</v>
      </c>
      <c r="K27" s="185"/>
      <c r="L27" s="185" t="s">
        <v>966</v>
      </c>
    </row>
    <row r="28" spans="1:12" s="73" customFormat="1" ht="36">
      <c r="A28" s="152" t="s">
        <v>912</v>
      </c>
      <c r="B28" s="183" t="s">
        <v>914</v>
      </c>
      <c r="C28" s="183" t="s">
        <v>169</v>
      </c>
      <c r="D28" s="183">
        <v>8.2000000000000003E-2</v>
      </c>
      <c r="E28" s="183" t="s">
        <v>95</v>
      </c>
      <c r="F28" s="183" t="s">
        <v>916</v>
      </c>
      <c r="G28" s="183"/>
      <c r="H28" s="183" t="s">
        <v>917</v>
      </c>
      <c r="I28" s="108"/>
      <c r="J28" s="185" t="s">
        <v>410</v>
      </c>
      <c r="K28" s="185"/>
      <c r="L28" s="185" t="s">
        <v>966</v>
      </c>
    </row>
    <row r="29" spans="1:12" s="73" customFormat="1" ht="48">
      <c r="A29" s="89" t="s">
        <v>181</v>
      </c>
      <c r="B29" s="82" t="s">
        <v>5</v>
      </c>
      <c r="C29" s="82" t="s">
        <v>169</v>
      </c>
      <c r="D29" s="82">
        <v>40</v>
      </c>
      <c r="E29" s="82" t="s">
        <v>95</v>
      </c>
      <c r="F29" s="82" t="s">
        <v>531</v>
      </c>
      <c r="G29" s="82" t="s">
        <v>208</v>
      </c>
      <c r="H29" s="82" t="s">
        <v>534</v>
      </c>
      <c r="I29" s="108"/>
      <c r="J29" s="80" t="s">
        <v>410</v>
      </c>
      <c r="K29" s="80"/>
      <c r="L29" s="80" t="s">
        <v>968</v>
      </c>
    </row>
    <row r="30" spans="1:12" s="73" customFormat="1" ht="24" customHeight="1">
      <c r="A30" s="89" t="s">
        <v>180</v>
      </c>
      <c r="B30" s="82" t="s">
        <v>201</v>
      </c>
      <c r="C30" s="82" t="s">
        <v>169</v>
      </c>
      <c r="D30" s="82">
        <v>1</v>
      </c>
      <c r="E30" s="82" t="s">
        <v>95</v>
      </c>
      <c r="F30" s="82" t="s">
        <v>179</v>
      </c>
      <c r="G30" s="82"/>
      <c r="H30" s="82" t="s">
        <v>868</v>
      </c>
      <c r="I30" s="108"/>
      <c r="J30" s="80" t="s">
        <v>410</v>
      </c>
      <c r="K30" s="80"/>
      <c r="L30" s="80" t="s">
        <v>968</v>
      </c>
    </row>
    <row r="31" spans="1:12" ht="44.25" customHeight="1">
      <c r="A31" s="89" t="s">
        <v>150</v>
      </c>
      <c r="B31" s="82" t="s">
        <v>5</v>
      </c>
      <c r="C31" s="82" t="s">
        <v>169</v>
      </c>
      <c r="D31" s="34" t="s">
        <v>168</v>
      </c>
      <c r="E31" s="84" t="s">
        <v>810</v>
      </c>
      <c r="F31" s="82" t="s">
        <v>532</v>
      </c>
      <c r="G31" s="82"/>
      <c r="H31" s="82" t="s">
        <v>526</v>
      </c>
      <c r="I31" s="109"/>
      <c r="J31" s="80" t="s">
        <v>410</v>
      </c>
      <c r="K31" s="80"/>
      <c r="L31" s="80" t="s">
        <v>968</v>
      </c>
    </row>
    <row r="32" spans="1:12" s="73" customFormat="1">
      <c r="A32" s="59" t="s">
        <v>68</v>
      </c>
      <c r="B32" s="66" t="s">
        <v>1</v>
      </c>
      <c r="C32" s="72" t="s">
        <v>224</v>
      </c>
      <c r="D32" s="72" t="s">
        <v>19</v>
      </c>
      <c r="E32" s="69" t="s">
        <v>66</v>
      </c>
      <c r="F32" s="69" t="s">
        <v>67</v>
      </c>
      <c r="G32" s="66" t="s">
        <v>21</v>
      </c>
      <c r="H32" s="66" t="s">
        <v>74</v>
      </c>
      <c r="I32" s="69" t="s">
        <v>16</v>
      </c>
      <c r="J32" s="72" t="s">
        <v>384</v>
      </c>
      <c r="K32" s="72" t="s">
        <v>423</v>
      </c>
      <c r="L32" s="72" t="s">
        <v>427</v>
      </c>
    </row>
    <row r="33" spans="1:12" ht="24">
      <c r="A33" s="89" t="s">
        <v>626</v>
      </c>
      <c r="B33" s="83" t="s">
        <v>7</v>
      </c>
      <c r="C33" s="82" t="s">
        <v>169</v>
      </c>
      <c r="D33" s="48">
        <v>283.7</v>
      </c>
      <c r="E33" s="83" t="s">
        <v>97</v>
      </c>
      <c r="F33" s="83"/>
      <c r="G33" s="7"/>
      <c r="H33" s="110" t="s">
        <v>559</v>
      </c>
      <c r="I33" s="109"/>
      <c r="J33" s="80" t="s">
        <v>411</v>
      </c>
      <c r="K33" s="80"/>
      <c r="L33" s="185" t="s">
        <v>968</v>
      </c>
    </row>
    <row r="34" spans="1:12" ht="36">
      <c r="A34" s="89" t="s">
        <v>627</v>
      </c>
      <c r="B34" s="83" t="s">
        <v>546</v>
      </c>
      <c r="C34" s="82" t="s">
        <v>169</v>
      </c>
      <c r="D34" s="48">
        <v>94.7</v>
      </c>
      <c r="E34" s="83" t="s">
        <v>97</v>
      </c>
      <c r="F34" s="83"/>
      <c r="G34" s="7"/>
      <c r="H34" s="134" t="s">
        <v>572</v>
      </c>
      <c r="I34" s="109"/>
      <c r="J34" s="80" t="s">
        <v>411</v>
      </c>
      <c r="K34" s="80"/>
      <c r="L34" s="185" t="s">
        <v>968</v>
      </c>
    </row>
    <row r="35" spans="1:12">
      <c r="A35" s="89" t="s">
        <v>628</v>
      </c>
      <c r="B35" s="83" t="s">
        <v>7</v>
      </c>
      <c r="C35" s="82" t="s">
        <v>169</v>
      </c>
      <c r="D35" s="34">
        <v>68.099999999999994</v>
      </c>
      <c r="E35" s="83" t="s">
        <v>97</v>
      </c>
      <c r="F35" s="83"/>
      <c r="G35" s="83"/>
      <c r="H35" s="134"/>
      <c r="I35" s="109"/>
      <c r="J35" s="80" t="s">
        <v>411</v>
      </c>
      <c r="K35" s="80"/>
      <c r="L35" s="185" t="s">
        <v>968</v>
      </c>
    </row>
    <row r="36" spans="1:12">
      <c r="A36" s="89" t="s">
        <v>629</v>
      </c>
      <c r="B36" s="83" t="s">
        <v>546</v>
      </c>
      <c r="C36" s="82" t="s">
        <v>169</v>
      </c>
      <c r="D36" s="34">
        <v>11.4</v>
      </c>
      <c r="E36" s="83" t="s">
        <v>97</v>
      </c>
      <c r="F36" s="83"/>
      <c r="G36" s="83"/>
      <c r="H36" s="134"/>
      <c r="I36" s="109"/>
      <c r="J36" s="80" t="s">
        <v>411</v>
      </c>
      <c r="K36" s="80"/>
      <c r="L36" s="185" t="s">
        <v>968</v>
      </c>
    </row>
    <row r="37" spans="1:12">
      <c r="A37" s="152" t="s">
        <v>958</v>
      </c>
      <c r="B37" s="174" t="s">
        <v>5</v>
      </c>
      <c r="C37" s="183" t="s">
        <v>169</v>
      </c>
      <c r="D37" s="179">
        <v>40</v>
      </c>
      <c r="E37" s="174" t="s">
        <v>959</v>
      </c>
      <c r="F37" s="174">
        <v>409</v>
      </c>
      <c r="G37" s="174"/>
      <c r="H37" s="193"/>
      <c r="I37" s="109"/>
      <c r="J37" s="185" t="s">
        <v>411</v>
      </c>
      <c r="K37" s="185"/>
      <c r="L37" s="185" t="s">
        <v>968</v>
      </c>
    </row>
    <row r="38" spans="1:12">
      <c r="A38" s="89" t="s">
        <v>630</v>
      </c>
      <c r="B38" s="83" t="s">
        <v>7</v>
      </c>
      <c r="C38" s="82" t="s">
        <v>169</v>
      </c>
      <c r="D38" s="34">
        <v>397.2</v>
      </c>
      <c r="E38" s="83" t="s">
        <v>97</v>
      </c>
      <c r="F38" s="83"/>
      <c r="G38" s="83"/>
      <c r="H38" s="110" t="s">
        <v>561</v>
      </c>
      <c r="I38" s="109"/>
      <c r="J38" s="80" t="s">
        <v>411</v>
      </c>
      <c r="K38" s="80"/>
      <c r="L38" s="185" t="s">
        <v>968</v>
      </c>
    </row>
    <row r="39" spans="1:12">
      <c r="A39" s="89" t="s">
        <v>631</v>
      </c>
      <c r="B39" s="83" t="s">
        <v>546</v>
      </c>
      <c r="C39" s="82" t="s">
        <v>169</v>
      </c>
      <c r="D39" s="34">
        <v>4.7</v>
      </c>
      <c r="E39" s="83" t="s">
        <v>97</v>
      </c>
      <c r="F39" s="83"/>
      <c r="G39" s="83"/>
      <c r="H39" s="134"/>
      <c r="I39" s="109"/>
      <c r="J39" s="80" t="s">
        <v>411</v>
      </c>
      <c r="K39" s="80"/>
      <c r="L39" s="185" t="s">
        <v>968</v>
      </c>
    </row>
    <row r="40" spans="1:12">
      <c r="A40" s="89" t="s">
        <v>632</v>
      </c>
      <c r="B40" s="83" t="s">
        <v>7</v>
      </c>
      <c r="C40" s="82" t="s">
        <v>169</v>
      </c>
      <c r="D40" s="34">
        <v>283.7</v>
      </c>
      <c r="E40" s="83" t="s">
        <v>97</v>
      </c>
      <c r="F40" s="82"/>
      <c r="G40" s="82"/>
      <c r="H40" s="134"/>
      <c r="I40" s="109"/>
      <c r="J40" s="80" t="s">
        <v>411</v>
      </c>
      <c r="K40" s="80"/>
      <c r="L40" s="185" t="s">
        <v>968</v>
      </c>
    </row>
    <row r="41" spans="1:12">
      <c r="A41" s="89" t="s">
        <v>633</v>
      </c>
      <c r="B41" s="83" t="s">
        <v>546</v>
      </c>
      <c r="C41" s="82" t="s">
        <v>169</v>
      </c>
      <c r="D41" s="34">
        <v>4.7</v>
      </c>
      <c r="E41" s="83" t="s">
        <v>97</v>
      </c>
      <c r="F41" s="83"/>
      <c r="G41" s="83"/>
      <c r="H41" s="134"/>
      <c r="I41" s="109"/>
      <c r="J41" s="80" t="s">
        <v>411</v>
      </c>
      <c r="K41" s="80"/>
      <c r="L41" s="185" t="s">
        <v>968</v>
      </c>
    </row>
    <row r="42" spans="1:12">
      <c r="A42" s="89" t="s">
        <v>684</v>
      </c>
      <c r="B42" s="83" t="s">
        <v>7</v>
      </c>
      <c r="C42" s="82" t="s">
        <v>169</v>
      </c>
      <c r="D42" s="179" t="s">
        <v>781</v>
      </c>
      <c r="E42" s="180" t="s">
        <v>780</v>
      </c>
      <c r="F42" s="5"/>
      <c r="G42" s="5"/>
      <c r="H42" s="134"/>
      <c r="I42" s="109"/>
      <c r="J42" s="80" t="s">
        <v>411</v>
      </c>
      <c r="K42" s="80"/>
      <c r="L42" s="185" t="s">
        <v>968</v>
      </c>
    </row>
    <row r="43" spans="1:12">
      <c r="A43" s="89" t="s">
        <v>685</v>
      </c>
      <c r="B43" s="83" t="s">
        <v>546</v>
      </c>
      <c r="C43" s="82" t="s">
        <v>169</v>
      </c>
      <c r="D43" s="34">
        <v>18.600000000000001</v>
      </c>
      <c r="E43" s="83" t="s">
        <v>97</v>
      </c>
      <c r="F43" s="83"/>
      <c r="G43" s="83"/>
      <c r="H43" s="134"/>
      <c r="I43" s="109"/>
      <c r="J43" s="80" t="s">
        <v>411</v>
      </c>
      <c r="K43" s="80"/>
      <c r="L43" s="185" t="s">
        <v>968</v>
      </c>
    </row>
    <row r="44" spans="1:12" ht="24">
      <c r="A44" s="89" t="s">
        <v>634</v>
      </c>
      <c r="B44" s="83" t="s">
        <v>7</v>
      </c>
      <c r="C44" s="82" t="s">
        <v>169</v>
      </c>
      <c r="D44" s="34">
        <v>107.8</v>
      </c>
      <c r="E44" s="83" t="s">
        <v>97</v>
      </c>
      <c r="F44" s="83"/>
      <c r="G44" s="84"/>
      <c r="H44" s="110" t="s">
        <v>564</v>
      </c>
      <c r="I44" s="109"/>
      <c r="J44" s="80" t="s">
        <v>411</v>
      </c>
      <c r="K44" s="80"/>
      <c r="L44" s="185" t="s">
        <v>968</v>
      </c>
    </row>
    <row r="45" spans="1:12">
      <c r="A45" s="89" t="s">
        <v>635</v>
      </c>
      <c r="B45" s="83" t="s">
        <v>546</v>
      </c>
      <c r="C45" s="82" t="s">
        <v>169</v>
      </c>
      <c r="D45" s="34">
        <v>3.8</v>
      </c>
      <c r="E45" s="83" t="s">
        <v>97</v>
      </c>
      <c r="F45" s="84"/>
      <c r="G45" s="84"/>
      <c r="H45" s="134"/>
      <c r="I45" s="109"/>
      <c r="J45" s="80" t="s">
        <v>411</v>
      </c>
      <c r="K45" s="80"/>
      <c r="L45" s="185" t="s">
        <v>968</v>
      </c>
    </row>
    <row r="46" spans="1:12" ht="36">
      <c r="A46" s="89" t="s">
        <v>636</v>
      </c>
      <c r="B46" s="83" t="s">
        <v>7</v>
      </c>
      <c r="C46" s="82" t="s">
        <v>169</v>
      </c>
      <c r="D46" s="48">
        <v>56.7</v>
      </c>
      <c r="E46" s="83" t="s">
        <v>97</v>
      </c>
      <c r="F46" s="83"/>
      <c r="G46" s="7"/>
      <c r="H46" s="110" t="s">
        <v>560</v>
      </c>
      <c r="I46" s="109"/>
      <c r="J46" s="80" t="s">
        <v>411</v>
      </c>
      <c r="K46" s="80"/>
      <c r="L46" s="185" t="s">
        <v>968</v>
      </c>
    </row>
    <row r="47" spans="1:12">
      <c r="A47" s="89" t="s">
        <v>687</v>
      </c>
      <c r="B47" s="83" t="s">
        <v>7</v>
      </c>
      <c r="C47" s="85" t="s">
        <v>170</v>
      </c>
      <c r="D47" s="48" t="s">
        <v>167</v>
      </c>
      <c r="E47" s="83" t="s">
        <v>155</v>
      </c>
      <c r="F47" s="83"/>
      <c r="G47" s="7"/>
      <c r="H47" s="134"/>
      <c r="I47" s="109"/>
      <c r="J47" s="80" t="s">
        <v>411</v>
      </c>
      <c r="K47" s="80"/>
      <c r="L47" s="185" t="s">
        <v>968</v>
      </c>
    </row>
    <row r="48" spans="1:12">
      <c r="A48" s="89" t="s">
        <v>687</v>
      </c>
      <c r="B48" s="83" t="s">
        <v>7</v>
      </c>
      <c r="C48" s="85" t="s">
        <v>171</v>
      </c>
      <c r="D48" s="48" t="s">
        <v>539</v>
      </c>
      <c r="E48" s="83" t="s">
        <v>155</v>
      </c>
      <c r="F48" s="83"/>
      <c r="G48" s="7"/>
      <c r="H48" s="134"/>
      <c r="I48" s="109"/>
      <c r="J48" s="80" t="s">
        <v>411</v>
      </c>
      <c r="K48" s="80"/>
      <c r="L48" s="185" t="s">
        <v>968</v>
      </c>
    </row>
    <row r="49" spans="1:12">
      <c r="A49" s="89" t="s">
        <v>686</v>
      </c>
      <c r="B49" s="83" t="s">
        <v>5</v>
      </c>
      <c r="C49" s="85" t="s">
        <v>170</v>
      </c>
      <c r="D49" s="48" t="s">
        <v>530</v>
      </c>
      <c r="E49" s="83" t="s">
        <v>877</v>
      </c>
      <c r="F49" s="83"/>
      <c r="G49" s="7"/>
      <c r="H49" s="134"/>
      <c r="I49" s="109"/>
      <c r="J49" s="80" t="s">
        <v>411</v>
      </c>
      <c r="K49" s="80"/>
      <c r="L49" s="185" t="s">
        <v>968</v>
      </c>
    </row>
    <row r="50" spans="1:12" ht="48">
      <c r="A50" s="89" t="s">
        <v>686</v>
      </c>
      <c r="B50" s="83" t="s">
        <v>5</v>
      </c>
      <c r="C50" s="85" t="s">
        <v>171</v>
      </c>
      <c r="D50" s="48" t="s">
        <v>168</v>
      </c>
      <c r="E50" s="83" t="s">
        <v>540</v>
      </c>
      <c r="F50" s="83" t="s">
        <v>541</v>
      </c>
      <c r="G50" s="7"/>
      <c r="H50" s="134" t="s">
        <v>542</v>
      </c>
      <c r="I50" s="109"/>
      <c r="J50" s="80" t="s">
        <v>411</v>
      </c>
      <c r="K50" s="80"/>
      <c r="L50" s="185" t="s">
        <v>968</v>
      </c>
    </row>
    <row r="51" spans="1:12">
      <c r="A51" s="89" t="s">
        <v>688</v>
      </c>
      <c r="B51" s="83" t="s">
        <v>546</v>
      </c>
      <c r="C51" s="82" t="s">
        <v>169</v>
      </c>
      <c r="D51" s="48">
        <v>94.7</v>
      </c>
      <c r="E51" s="83" t="s">
        <v>97</v>
      </c>
      <c r="F51" s="83"/>
      <c r="G51" s="7"/>
      <c r="H51" s="134"/>
      <c r="I51" s="109"/>
      <c r="J51" s="80" t="s">
        <v>411</v>
      </c>
      <c r="K51" s="80"/>
      <c r="L51" s="185" t="s">
        <v>968</v>
      </c>
    </row>
    <row r="52" spans="1:12" ht="24">
      <c r="A52" s="89" t="s">
        <v>637</v>
      </c>
      <c r="B52" s="83" t="s">
        <v>7</v>
      </c>
      <c r="C52" s="82" t="s">
        <v>169</v>
      </c>
      <c r="D52" s="177" t="s">
        <v>779</v>
      </c>
      <c r="E52" s="176" t="s">
        <v>780</v>
      </c>
      <c r="F52" s="174"/>
      <c r="G52" s="175"/>
      <c r="H52" s="178" t="s">
        <v>563</v>
      </c>
      <c r="I52" s="109"/>
      <c r="J52" s="80" t="s">
        <v>411</v>
      </c>
      <c r="K52" s="80"/>
      <c r="L52" s="185" t="s">
        <v>968</v>
      </c>
    </row>
    <row r="53" spans="1:12" ht="24">
      <c r="A53" s="89" t="s">
        <v>638</v>
      </c>
      <c r="B53" s="83" t="s">
        <v>546</v>
      </c>
      <c r="C53" s="82" t="s">
        <v>169</v>
      </c>
      <c r="D53" s="34">
        <v>9.3000000000000007</v>
      </c>
      <c r="E53" s="83" t="s">
        <v>97</v>
      </c>
      <c r="F53" s="83"/>
      <c r="G53" s="7"/>
      <c r="H53" s="134" t="s">
        <v>571</v>
      </c>
      <c r="I53" s="109"/>
      <c r="J53" s="80" t="s">
        <v>411</v>
      </c>
      <c r="K53" s="80"/>
      <c r="L53" s="185" t="s">
        <v>968</v>
      </c>
    </row>
    <row r="54" spans="1:12" ht="36">
      <c r="A54" s="89" t="s">
        <v>639</v>
      </c>
      <c r="B54" s="83" t="s">
        <v>7</v>
      </c>
      <c r="C54" s="82" t="s">
        <v>169</v>
      </c>
      <c r="D54" s="48">
        <v>85.7</v>
      </c>
      <c r="E54" s="83" t="s">
        <v>97</v>
      </c>
      <c r="F54" s="83"/>
      <c r="G54" s="7"/>
      <c r="H54" s="110" t="s">
        <v>560</v>
      </c>
      <c r="I54" s="109"/>
      <c r="J54" s="80" t="s">
        <v>411</v>
      </c>
      <c r="K54" s="80"/>
      <c r="L54" s="185" t="s">
        <v>968</v>
      </c>
    </row>
    <row r="55" spans="1:12" ht="24">
      <c r="A55" s="89" t="s">
        <v>660</v>
      </c>
      <c r="B55" s="83" t="s">
        <v>7</v>
      </c>
      <c r="C55" s="82" t="s">
        <v>169</v>
      </c>
      <c r="D55" s="48">
        <v>96.5</v>
      </c>
      <c r="E55" s="83" t="s">
        <v>97</v>
      </c>
      <c r="F55" s="83"/>
      <c r="G55" s="7"/>
      <c r="H55" s="110" t="s">
        <v>568</v>
      </c>
      <c r="I55" s="109"/>
      <c r="J55" s="80" t="s">
        <v>411</v>
      </c>
      <c r="K55" s="80"/>
      <c r="L55" s="185" t="s">
        <v>968</v>
      </c>
    </row>
    <row r="56" spans="1:12">
      <c r="A56" s="89" t="s">
        <v>661</v>
      </c>
      <c r="B56" s="83" t="s">
        <v>546</v>
      </c>
      <c r="C56" s="82" t="s">
        <v>169</v>
      </c>
      <c r="D56" s="48">
        <v>45</v>
      </c>
      <c r="E56" s="83" t="s">
        <v>97</v>
      </c>
      <c r="F56" s="83"/>
      <c r="G56" s="7"/>
      <c r="H56" s="134"/>
      <c r="I56" s="109"/>
      <c r="J56" s="80" t="s">
        <v>411</v>
      </c>
      <c r="K56" s="80"/>
      <c r="L56" s="185" t="s">
        <v>968</v>
      </c>
    </row>
    <row r="57" spans="1:12" ht="24">
      <c r="A57" s="89" t="s">
        <v>662</v>
      </c>
      <c r="B57" s="83" t="s">
        <v>7</v>
      </c>
      <c r="C57" s="82" t="s">
        <v>169</v>
      </c>
      <c r="D57" s="48">
        <v>65.3</v>
      </c>
      <c r="E57" s="83" t="s">
        <v>97</v>
      </c>
      <c r="F57" s="83"/>
      <c r="G57" s="7"/>
      <c r="H57" s="110" t="s">
        <v>568</v>
      </c>
      <c r="I57" s="109"/>
      <c r="J57" s="80" t="s">
        <v>411</v>
      </c>
      <c r="K57" s="80"/>
      <c r="L57" s="185" t="s">
        <v>968</v>
      </c>
    </row>
    <row r="58" spans="1:12">
      <c r="A58" s="89" t="s">
        <v>663</v>
      </c>
      <c r="B58" s="83" t="s">
        <v>546</v>
      </c>
      <c r="C58" s="82" t="s">
        <v>169</v>
      </c>
      <c r="D58" s="48">
        <v>45</v>
      </c>
      <c r="E58" s="83" t="s">
        <v>97</v>
      </c>
      <c r="F58" s="83"/>
      <c r="G58" s="7"/>
      <c r="H58" s="134"/>
      <c r="I58" s="109"/>
      <c r="J58" s="80" t="s">
        <v>411</v>
      </c>
      <c r="K58" s="80"/>
      <c r="L58" s="185" t="s">
        <v>968</v>
      </c>
    </row>
    <row r="59" spans="1:12" ht="24">
      <c r="A59" s="89" t="s">
        <v>664</v>
      </c>
      <c r="B59" s="83" t="s">
        <v>7</v>
      </c>
      <c r="C59" s="82" t="s">
        <v>169</v>
      </c>
      <c r="D59" s="48">
        <v>192.9</v>
      </c>
      <c r="E59" s="83" t="s">
        <v>97</v>
      </c>
      <c r="F59" s="83"/>
      <c r="G59" s="7"/>
      <c r="H59" s="110" t="s">
        <v>568</v>
      </c>
      <c r="I59" s="109"/>
      <c r="J59" s="80" t="s">
        <v>411</v>
      </c>
      <c r="K59" s="80"/>
      <c r="L59" s="185" t="s">
        <v>968</v>
      </c>
    </row>
    <row r="60" spans="1:12">
      <c r="A60" s="89" t="s">
        <v>665</v>
      </c>
      <c r="B60" s="83" t="s">
        <v>546</v>
      </c>
      <c r="C60" s="82" t="s">
        <v>169</v>
      </c>
      <c r="D60" s="48">
        <v>45</v>
      </c>
      <c r="E60" s="83" t="s">
        <v>97</v>
      </c>
      <c r="F60" s="83"/>
      <c r="G60" s="7"/>
      <c r="H60" s="134"/>
      <c r="I60" s="109"/>
      <c r="J60" s="80" t="s">
        <v>411</v>
      </c>
      <c r="K60" s="80"/>
      <c r="L60" s="185" t="s">
        <v>968</v>
      </c>
    </row>
    <row r="61" spans="1:12" ht="24">
      <c r="A61" s="89" t="s">
        <v>640</v>
      </c>
      <c r="B61" s="83" t="s">
        <v>7</v>
      </c>
      <c r="C61" s="82" t="s">
        <v>169</v>
      </c>
      <c r="D61" s="34">
        <v>601.5</v>
      </c>
      <c r="E61" s="83" t="s">
        <v>97</v>
      </c>
      <c r="F61" s="83"/>
      <c r="G61" s="83"/>
      <c r="H61" s="110" t="s">
        <v>565</v>
      </c>
      <c r="I61" s="109"/>
      <c r="J61" s="80" t="s">
        <v>411</v>
      </c>
      <c r="K61" s="80"/>
      <c r="L61" s="185" t="s">
        <v>968</v>
      </c>
    </row>
    <row r="62" spans="1:12">
      <c r="A62" s="89" t="s">
        <v>641</v>
      </c>
      <c r="B62" s="83" t="s">
        <v>546</v>
      </c>
      <c r="C62" s="82" t="s">
        <v>169</v>
      </c>
      <c r="D62" s="34">
        <v>24.2</v>
      </c>
      <c r="E62" s="83" t="s">
        <v>95</v>
      </c>
      <c r="F62" s="83" t="s">
        <v>223</v>
      </c>
      <c r="G62" s="83"/>
      <c r="H62" s="134" t="s">
        <v>570</v>
      </c>
      <c r="I62" s="109"/>
      <c r="J62" s="80" t="s">
        <v>411</v>
      </c>
      <c r="K62" s="80"/>
      <c r="L62" s="185" t="s">
        <v>968</v>
      </c>
    </row>
    <row r="63" spans="1:12">
      <c r="A63" s="89" t="s">
        <v>642</v>
      </c>
      <c r="B63" s="83" t="s">
        <v>7</v>
      </c>
      <c r="C63" s="82" t="s">
        <v>169</v>
      </c>
      <c r="D63" s="48">
        <v>794.4</v>
      </c>
      <c r="E63" s="83" t="s">
        <v>97</v>
      </c>
      <c r="F63" s="83"/>
      <c r="G63" s="83"/>
      <c r="H63" s="110" t="s">
        <v>566</v>
      </c>
      <c r="I63" s="109"/>
      <c r="J63" s="80" t="s">
        <v>411</v>
      </c>
      <c r="K63" s="80"/>
      <c r="L63" s="185" t="s">
        <v>968</v>
      </c>
    </row>
    <row r="64" spans="1:12">
      <c r="A64" s="89" t="s">
        <v>643</v>
      </c>
      <c r="B64" s="83" t="s">
        <v>546</v>
      </c>
      <c r="C64" s="82" t="s">
        <v>169</v>
      </c>
      <c r="D64" s="48">
        <v>16.100000000000001</v>
      </c>
      <c r="E64" s="83" t="s">
        <v>97</v>
      </c>
      <c r="F64" s="83"/>
      <c r="G64" s="83"/>
      <c r="H64" s="134"/>
      <c r="I64" s="109"/>
      <c r="J64" s="80" t="s">
        <v>411</v>
      </c>
      <c r="K64" s="80"/>
      <c r="L64" s="185" t="s">
        <v>968</v>
      </c>
    </row>
    <row r="65" spans="1:12">
      <c r="A65" s="89" t="s">
        <v>644</v>
      </c>
      <c r="B65" s="83" t="s">
        <v>7</v>
      </c>
      <c r="C65" s="82" t="s">
        <v>169</v>
      </c>
      <c r="D65" s="48">
        <v>39.700000000000003</v>
      </c>
      <c r="E65" s="83" t="s">
        <v>97</v>
      </c>
      <c r="F65" s="83"/>
      <c r="G65" s="45"/>
      <c r="H65" s="110" t="s">
        <v>567</v>
      </c>
      <c r="I65" s="109"/>
      <c r="J65" s="80" t="s">
        <v>411</v>
      </c>
      <c r="K65" s="80"/>
      <c r="L65" s="185" t="s">
        <v>968</v>
      </c>
    </row>
    <row r="66" spans="1:12">
      <c r="A66" s="89" t="s">
        <v>645</v>
      </c>
      <c r="B66" s="83" t="s">
        <v>546</v>
      </c>
      <c r="C66" s="82" t="s">
        <v>169</v>
      </c>
      <c r="D66" s="48">
        <v>3.8</v>
      </c>
      <c r="E66" s="83" t="s">
        <v>97</v>
      </c>
      <c r="F66" s="83"/>
      <c r="G66" s="45"/>
      <c r="H66" s="134"/>
      <c r="I66" s="109"/>
      <c r="J66" s="80" t="s">
        <v>411</v>
      </c>
      <c r="K66" s="80"/>
      <c r="L66" s="185" t="s">
        <v>968</v>
      </c>
    </row>
    <row r="67" spans="1:12" ht="24">
      <c r="A67" s="89" t="s">
        <v>666</v>
      </c>
      <c r="B67" s="83" t="s">
        <v>7</v>
      </c>
      <c r="C67" s="82" t="s">
        <v>169</v>
      </c>
      <c r="D67" s="48">
        <v>192.9</v>
      </c>
      <c r="E67" s="83" t="s">
        <v>97</v>
      </c>
      <c r="F67" s="83"/>
      <c r="G67" s="7"/>
      <c r="H67" s="110" t="s">
        <v>568</v>
      </c>
      <c r="I67" s="109"/>
      <c r="J67" s="80" t="s">
        <v>411</v>
      </c>
      <c r="K67" s="80"/>
      <c r="L67" s="185" t="s">
        <v>968</v>
      </c>
    </row>
    <row r="68" spans="1:12">
      <c r="A68" s="89" t="s">
        <v>667</v>
      </c>
      <c r="B68" s="83" t="s">
        <v>546</v>
      </c>
      <c r="C68" s="82" t="s">
        <v>169</v>
      </c>
      <c r="D68" s="48">
        <v>94.7</v>
      </c>
      <c r="E68" s="83" t="s">
        <v>97</v>
      </c>
      <c r="F68" s="83"/>
      <c r="G68" s="7"/>
      <c r="H68" s="134"/>
      <c r="I68" s="109"/>
      <c r="J68" s="80" t="s">
        <v>411</v>
      </c>
      <c r="K68" s="80"/>
      <c r="L68" s="185" t="s">
        <v>968</v>
      </c>
    </row>
    <row r="69" spans="1:12">
      <c r="A69" s="89" t="s">
        <v>668</v>
      </c>
      <c r="B69" s="83" t="s">
        <v>5</v>
      </c>
      <c r="C69" s="85" t="s">
        <v>170</v>
      </c>
      <c r="D69" s="48" t="s">
        <v>530</v>
      </c>
      <c r="E69" s="84" t="s">
        <v>810</v>
      </c>
      <c r="F69" s="83" t="s">
        <v>532</v>
      </c>
      <c r="G69" s="7"/>
      <c r="H69" s="134"/>
      <c r="I69" s="109"/>
      <c r="J69" s="185" t="s">
        <v>411</v>
      </c>
      <c r="K69" s="80"/>
      <c r="L69" s="185" t="s">
        <v>968</v>
      </c>
    </row>
    <row r="70" spans="1:12">
      <c r="A70" s="89" t="s">
        <v>668</v>
      </c>
      <c r="B70" s="83" t="s">
        <v>5</v>
      </c>
      <c r="C70" s="85" t="s">
        <v>171</v>
      </c>
      <c r="D70" s="48" t="s">
        <v>172</v>
      </c>
      <c r="E70" s="84" t="s">
        <v>810</v>
      </c>
      <c r="F70" s="83" t="s">
        <v>532</v>
      </c>
      <c r="G70" s="7"/>
      <c r="H70" s="134"/>
      <c r="I70" s="109"/>
      <c r="J70" s="185" t="s">
        <v>411</v>
      </c>
      <c r="K70" s="80"/>
      <c r="L70" s="185" t="s">
        <v>968</v>
      </c>
    </row>
    <row r="71" spans="1:12" ht="24">
      <c r="A71" s="89" t="s">
        <v>669</v>
      </c>
      <c r="B71" s="83" t="s">
        <v>7</v>
      </c>
      <c r="C71" s="82" t="s">
        <v>169</v>
      </c>
      <c r="D71" s="48">
        <v>130.5</v>
      </c>
      <c r="E71" s="83" t="s">
        <v>97</v>
      </c>
      <c r="F71" s="83"/>
      <c r="G71" s="7"/>
      <c r="H71" s="110" t="s">
        <v>568</v>
      </c>
      <c r="I71" s="109"/>
      <c r="J71" s="80" t="s">
        <v>411</v>
      </c>
      <c r="K71" s="80"/>
      <c r="L71" s="185" t="s">
        <v>968</v>
      </c>
    </row>
    <row r="72" spans="1:12">
      <c r="A72" s="89" t="s">
        <v>670</v>
      </c>
      <c r="B72" s="83" t="s">
        <v>546</v>
      </c>
      <c r="C72" s="82" t="s">
        <v>169</v>
      </c>
      <c r="D72" s="48">
        <v>94.7</v>
      </c>
      <c r="E72" s="83" t="s">
        <v>97</v>
      </c>
      <c r="F72" s="83"/>
      <c r="G72" s="7"/>
      <c r="H72" s="134"/>
      <c r="I72" s="109"/>
      <c r="J72" s="80" t="s">
        <v>411</v>
      </c>
      <c r="K72" s="80"/>
      <c r="L72" s="185" t="s">
        <v>968</v>
      </c>
    </row>
    <row r="73" spans="1:12">
      <c r="A73" s="89" t="s">
        <v>671</v>
      </c>
      <c r="B73" s="153" t="s">
        <v>5</v>
      </c>
      <c r="C73" s="155" t="s">
        <v>169</v>
      </c>
      <c r="D73" s="48" t="s">
        <v>530</v>
      </c>
      <c r="E73" s="153" t="s">
        <v>810</v>
      </c>
      <c r="F73" s="153" t="s">
        <v>532</v>
      </c>
      <c r="G73" s="7"/>
      <c r="H73" s="134" t="s">
        <v>777</v>
      </c>
      <c r="I73" s="109"/>
      <c r="J73" s="185" t="s">
        <v>411</v>
      </c>
      <c r="K73" s="80"/>
      <c r="L73" s="185" t="s">
        <v>968</v>
      </c>
    </row>
    <row r="74" spans="1:12" ht="24">
      <c r="A74" s="89" t="s">
        <v>672</v>
      </c>
      <c r="B74" s="83" t="s">
        <v>7</v>
      </c>
      <c r="C74" s="82" t="s">
        <v>169</v>
      </c>
      <c r="D74" s="48">
        <v>385.8</v>
      </c>
      <c r="E74" s="83" t="s">
        <v>97</v>
      </c>
      <c r="F74" s="83"/>
      <c r="G74" s="7"/>
      <c r="H74" s="110" t="s">
        <v>568</v>
      </c>
      <c r="I74" s="109"/>
      <c r="J74" s="80" t="s">
        <v>411</v>
      </c>
      <c r="K74" s="80"/>
      <c r="L74" s="185" t="s">
        <v>968</v>
      </c>
    </row>
    <row r="75" spans="1:12">
      <c r="A75" s="89" t="s">
        <v>673</v>
      </c>
      <c r="B75" s="83" t="s">
        <v>546</v>
      </c>
      <c r="C75" s="82" t="s">
        <v>169</v>
      </c>
      <c r="D75" s="48">
        <v>94.7</v>
      </c>
      <c r="E75" s="83" t="s">
        <v>97</v>
      </c>
      <c r="F75" s="83"/>
      <c r="G75" s="7"/>
      <c r="H75" s="134"/>
      <c r="I75" s="109"/>
      <c r="J75" s="80" t="s">
        <v>411</v>
      </c>
      <c r="K75" s="80"/>
      <c r="L75" s="185" t="s">
        <v>968</v>
      </c>
    </row>
    <row r="76" spans="1:12" ht="36">
      <c r="A76" s="89" t="s">
        <v>674</v>
      </c>
      <c r="B76" s="83" t="s">
        <v>5</v>
      </c>
      <c r="C76" s="85" t="s">
        <v>169</v>
      </c>
      <c r="D76" s="48" t="s">
        <v>530</v>
      </c>
      <c r="E76" s="83" t="s">
        <v>810</v>
      </c>
      <c r="F76" s="83" t="s">
        <v>532</v>
      </c>
      <c r="G76" s="7"/>
      <c r="H76" s="134" t="s">
        <v>778</v>
      </c>
      <c r="I76" s="109"/>
      <c r="J76" s="185" t="s">
        <v>411</v>
      </c>
      <c r="K76" s="80"/>
      <c r="L76" s="185" t="s">
        <v>968</v>
      </c>
    </row>
    <row r="77" spans="1:12" ht="36">
      <c r="A77" s="89" t="s">
        <v>646</v>
      </c>
      <c r="B77" s="83" t="s">
        <v>7</v>
      </c>
      <c r="C77" s="82" t="s">
        <v>169</v>
      </c>
      <c r="D77" s="48">
        <v>56.7</v>
      </c>
      <c r="E77" s="83" t="s">
        <v>97</v>
      </c>
      <c r="F77" s="83"/>
      <c r="G77" s="7"/>
      <c r="H77" s="110" t="s">
        <v>560</v>
      </c>
      <c r="I77" s="109"/>
      <c r="J77" s="80" t="s">
        <v>411</v>
      </c>
      <c r="K77" s="80"/>
      <c r="L77" s="185" t="s">
        <v>968</v>
      </c>
    </row>
    <row r="78" spans="1:12" ht="60">
      <c r="A78" s="89" t="s">
        <v>675</v>
      </c>
      <c r="B78" s="83" t="s">
        <v>7</v>
      </c>
      <c r="C78" s="85" t="s">
        <v>170</v>
      </c>
      <c r="D78" s="48" t="s">
        <v>543</v>
      </c>
      <c r="E78" s="83" t="s">
        <v>878</v>
      </c>
      <c r="F78" s="83"/>
      <c r="G78" s="7"/>
      <c r="H78" s="110" t="s">
        <v>562</v>
      </c>
      <c r="I78" s="109"/>
      <c r="J78" s="80" t="s">
        <v>411</v>
      </c>
      <c r="K78" s="80"/>
      <c r="L78" s="185" t="s">
        <v>968</v>
      </c>
    </row>
    <row r="79" spans="1:12" ht="24">
      <c r="A79" s="89" t="s">
        <v>675</v>
      </c>
      <c r="B79" s="83" t="s">
        <v>7</v>
      </c>
      <c r="C79" s="85" t="s">
        <v>171</v>
      </c>
      <c r="D79" s="48" t="s">
        <v>544</v>
      </c>
      <c r="E79" s="83" t="s">
        <v>878</v>
      </c>
      <c r="F79" s="83"/>
      <c r="G79" s="7"/>
      <c r="H79" s="134"/>
      <c r="I79" s="109"/>
      <c r="J79" s="80" t="s">
        <v>411</v>
      </c>
      <c r="K79" s="80"/>
      <c r="L79" s="185" t="s">
        <v>968</v>
      </c>
    </row>
    <row r="80" spans="1:12" ht="36">
      <c r="A80" s="89" t="s">
        <v>676</v>
      </c>
      <c r="B80" s="83" t="s">
        <v>5</v>
      </c>
      <c r="C80" s="85" t="s">
        <v>170</v>
      </c>
      <c r="D80" s="48" t="s">
        <v>535</v>
      </c>
      <c r="E80" s="83" t="s">
        <v>877</v>
      </c>
      <c r="F80" s="83"/>
      <c r="G80" s="7"/>
      <c r="H80" s="134" t="s">
        <v>536</v>
      </c>
      <c r="I80" s="109"/>
      <c r="J80" s="80" t="s">
        <v>411</v>
      </c>
      <c r="K80" s="80"/>
      <c r="L80" s="185" t="s">
        <v>968</v>
      </c>
    </row>
    <row r="81" spans="1:12">
      <c r="A81" s="89" t="s">
        <v>676</v>
      </c>
      <c r="B81" s="83" t="s">
        <v>5</v>
      </c>
      <c r="C81" s="85" t="s">
        <v>171</v>
      </c>
      <c r="D81" s="48" t="s">
        <v>172</v>
      </c>
      <c r="E81" s="83" t="s">
        <v>877</v>
      </c>
      <c r="F81" s="83"/>
      <c r="G81" s="7"/>
      <c r="H81" s="134"/>
      <c r="I81" s="109"/>
      <c r="J81" s="80" t="s">
        <v>411</v>
      </c>
      <c r="K81" s="80"/>
      <c r="L81" s="185" t="s">
        <v>968</v>
      </c>
    </row>
    <row r="82" spans="1:12">
      <c r="A82" s="89" t="s">
        <v>677</v>
      </c>
      <c r="B82" s="83" t="s">
        <v>546</v>
      </c>
      <c r="C82" s="82" t="s">
        <v>169</v>
      </c>
      <c r="D82" s="48">
        <v>94.7</v>
      </c>
      <c r="E82" s="83" t="s">
        <v>97</v>
      </c>
      <c r="F82" s="83"/>
      <c r="G82" s="7"/>
      <c r="H82" s="134"/>
      <c r="I82" s="109"/>
      <c r="J82" s="80" t="s">
        <v>411</v>
      </c>
      <c r="K82" s="80"/>
      <c r="L82" s="185" t="s">
        <v>968</v>
      </c>
    </row>
    <row r="83" spans="1:12" ht="24">
      <c r="A83" s="89" t="s">
        <v>647</v>
      </c>
      <c r="B83" s="83" t="s">
        <v>7</v>
      </c>
      <c r="C83" s="82" t="s">
        <v>169</v>
      </c>
      <c r="D83" s="182" t="s">
        <v>779</v>
      </c>
      <c r="E83" s="181" t="s">
        <v>780</v>
      </c>
      <c r="F83" s="83"/>
      <c r="G83" s="7"/>
      <c r="H83" s="110" t="s">
        <v>563</v>
      </c>
      <c r="I83" s="109"/>
      <c r="J83" s="80" t="s">
        <v>411</v>
      </c>
      <c r="K83" s="80"/>
      <c r="L83" s="185" t="s">
        <v>968</v>
      </c>
    </row>
    <row r="84" spans="1:12" ht="24">
      <c r="A84" s="89" t="s">
        <v>648</v>
      </c>
      <c r="B84" s="83" t="s">
        <v>546</v>
      </c>
      <c r="C84" s="82" t="s">
        <v>169</v>
      </c>
      <c r="D84" s="34">
        <v>9.3000000000000007</v>
      </c>
      <c r="E84" s="83" t="s">
        <v>97</v>
      </c>
      <c r="F84" s="83"/>
      <c r="G84" s="7"/>
      <c r="H84" s="134" t="s">
        <v>571</v>
      </c>
      <c r="I84" s="109"/>
      <c r="J84" s="80" t="s">
        <v>411</v>
      </c>
      <c r="K84" s="80"/>
      <c r="L84" s="185" t="s">
        <v>968</v>
      </c>
    </row>
    <row r="85" spans="1:12" ht="36">
      <c r="A85" s="89" t="s">
        <v>649</v>
      </c>
      <c r="B85" s="83" t="s">
        <v>7</v>
      </c>
      <c r="C85" s="82" t="s">
        <v>169</v>
      </c>
      <c r="D85" s="48">
        <v>85.7</v>
      </c>
      <c r="E85" s="83" t="s">
        <v>97</v>
      </c>
      <c r="F85" s="83"/>
      <c r="G85" s="7"/>
      <c r="H85" s="110" t="s">
        <v>560</v>
      </c>
      <c r="I85" s="109"/>
      <c r="J85" s="80" t="s">
        <v>411</v>
      </c>
      <c r="K85" s="80"/>
      <c r="L85" s="185" t="s">
        <v>968</v>
      </c>
    </row>
    <row r="86" spans="1:12" ht="24">
      <c r="A86" s="89" t="s">
        <v>678</v>
      </c>
      <c r="B86" s="83" t="s">
        <v>7</v>
      </c>
      <c r="C86" s="82" t="s">
        <v>169</v>
      </c>
      <c r="D86" s="48">
        <v>96.5</v>
      </c>
      <c r="E86" s="83" t="s">
        <v>97</v>
      </c>
      <c r="F86" s="83"/>
      <c r="G86" s="7"/>
      <c r="H86" s="110" t="s">
        <v>568</v>
      </c>
      <c r="I86" s="109"/>
      <c r="J86" s="80" t="s">
        <v>411</v>
      </c>
      <c r="K86" s="80"/>
      <c r="L86" s="185" t="s">
        <v>968</v>
      </c>
    </row>
    <row r="87" spans="1:12">
      <c r="A87" s="89" t="s">
        <v>679</v>
      </c>
      <c r="B87" s="83" t="s">
        <v>546</v>
      </c>
      <c r="C87" s="82" t="s">
        <v>169</v>
      </c>
      <c r="D87" s="48">
        <v>49.7</v>
      </c>
      <c r="E87" s="83" t="s">
        <v>97</v>
      </c>
      <c r="F87" s="83"/>
      <c r="G87" s="7"/>
      <c r="H87" s="134"/>
      <c r="I87" s="109"/>
      <c r="J87" s="80" t="s">
        <v>411</v>
      </c>
      <c r="K87" s="80"/>
      <c r="L87" s="185" t="s">
        <v>968</v>
      </c>
    </row>
    <row r="88" spans="1:12" ht="24">
      <c r="A88" s="89" t="s">
        <v>680</v>
      </c>
      <c r="B88" s="83" t="s">
        <v>7</v>
      </c>
      <c r="C88" s="82" t="s">
        <v>169</v>
      </c>
      <c r="D88" s="48">
        <v>65.3</v>
      </c>
      <c r="E88" s="83" t="s">
        <v>97</v>
      </c>
      <c r="F88" s="83"/>
      <c r="G88" s="7"/>
      <c r="H88" s="110" t="s">
        <v>568</v>
      </c>
      <c r="I88" s="109"/>
      <c r="J88" s="80" t="s">
        <v>411</v>
      </c>
      <c r="K88" s="80"/>
      <c r="L88" s="185" t="s">
        <v>968</v>
      </c>
    </row>
    <row r="89" spans="1:12">
      <c r="A89" s="89" t="s">
        <v>681</v>
      </c>
      <c r="B89" s="83" t="s">
        <v>546</v>
      </c>
      <c r="C89" s="82" t="s">
        <v>169</v>
      </c>
      <c r="D89" s="48">
        <v>49.7</v>
      </c>
      <c r="E89" s="83" t="s">
        <v>97</v>
      </c>
      <c r="F89" s="83"/>
      <c r="G89" s="7"/>
      <c r="H89" s="134"/>
      <c r="I89" s="109"/>
      <c r="J89" s="80" t="s">
        <v>411</v>
      </c>
      <c r="K89" s="80"/>
      <c r="L89" s="185" t="s">
        <v>968</v>
      </c>
    </row>
    <row r="90" spans="1:12" ht="24">
      <c r="A90" s="89" t="s">
        <v>682</v>
      </c>
      <c r="B90" s="83" t="s">
        <v>7</v>
      </c>
      <c r="C90" s="82" t="s">
        <v>169</v>
      </c>
      <c r="D90" s="48">
        <v>192.9</v>
      </c>
      <c r="E90" s="83" t="s">
        <v>97</v>
      </c>
      <c r="F90" s="83"/>
      <c r="G90" s="83"/>
      <c r="H90" s="110" t="s">
        <v>568</v>
      </c>
      <c r="I90" s="109"/>
      <c r="J90" s="80" t="s">
        <v>411</v>
      </c>
      <c r="K90" s="80"/>
      <c r="L90" s="185" t="s">
        <v>968</v>
      </c>
    </row>
    <row r="91" spans="1:12">
      <c r="A91" s="89" t="s">
        <v>683</v>
      </c>
      <c r="B91" s="83" t="s">
        <v>546</v>
      </c>
      <c r="C91" s="82" t="s">
        <v>169</v>
      </c>
      <c r="D91" s="48">
        <v>49.7</v>
      </c>
      <c r="E91" s="83" t="s">
        <v>97</v>
      </c>
      <c r="F91" s="83"/>
      <c r="G91" s="83"/>
      <c r="H91" s="134"/>
      <c r="I91" s="109"/>
      <c r="J91" s="80" t="s">
        <v>411</v>
      </c>
      <c r="K91" s="80"/>
      <c r="L91" s="185" t="s">
        <v>968</v>
      </c>
    </row>
    <row r="92" spans="1:12" ht="24">
      <c r="A92" s="89" t="s">
        <v>650</v>
      </c>
      <c r="B92" s="83" t="s">
        <v>7</v>
      </c>
      <c r="C92" s="82" t="s">
        <v>169</v>
      </c>
      <c r="D92" s="48">
        <v>181.6</v>
      </c>
      <c r="E92" s="83" t="s">
        <v>97</v>
      </c>
      <c r="F92" s="83"/>
      <c r="G92" s="83"/>
      <c r="H92" s="110" t="s">
        <v>565</v>
      </c>
      <c r="I92" s="109"/>
      <c r="J92" s="80" t="s">
        <v>411</v>
      </c>
      <c r="K92" s="80"/>
      <c r="L92" s="185" t="s">
        <v>968</v>
      </c>
    </row>
    <row r="93" spans="1:12">
      <c r="A93" s="89" t="s">
        <v>651</v>
      </c>
      <c r="B93" s="83" t="s">
        <v>546</v>
      </c>
      <c r="C93" s="82" t="s">
        <v>169</v>
      </c>
      <c r="D93" s="48">
        <v>6.3</v>
      </c>
      <c r="E93" s="83" t="s">
        <v>97</v>
      </c>
      <c r="F93" s="83"/>
      <c r="G93" s="83"/>
      <c r="H93" s="134"/>
      <c r="I93" s="109"/>
      <c r="J93" s="80" t="s">
        <v>411</v>
      </c>
      <c r="K93" s="80"/>
      <c r="L93" s="185" t="s">
        <v>968</v>
      </c>
    </row>
    <row r="94" spans="1:12">
      <c r="A94" s="89" t="s">
        <v>652</v>
      </c>
      <c r="B94" s="83" t="s">
        <v>7</v>
      </c>
      <c r="C94" s="82" t="s">
        <v>169</v>
      </c>
      <c r="D94" s="34">
        <v>215.6</v>
      </c>
      <c r="E94" s="83" t="s">
        <v>97</v>
      </c>
      <c r="F94" s="83"/>
      <c r="G94" s="83"/>
      <c r="H94" s="134"/>
      <c r="I94" s="109"/>
      <c r="J94" s="80" t="s">
        <v>411</v>
      </c>
      <c r="K94" s="80"/>
      <c r="L94" s="185" t="s">
        <v>968</v>
      </c>
    </row>
    <row r="95" spans="1:12">
      <c r="A95" s="89" t="s">
        <v>653</v>
      </c>
      <c r="B95" s="83" t="s">
        <v>546</v>
      </c>
      <c r="C95" s="82" t="s">
        <v>169</v>
      </c>
      <c r="D95" s="34">
        <v>9.5</v>
      </c>
      <c r="E95" s="83" t="s">
        <v>97</v>
      </c>
      <c r="F95" s="83"/>
      <c r="G95" s="83"/>
      <c r="H95" s="134"/>
      <c r="I95" s="109"/>
      <c r="J95" s="80" t="s">
        <v>411</v>
      </c>
      <c r="K95" s="80"/>
      <c r="L95" s="185" t="s">
        <v>968</v>
      </c>
    </row>
    <row r="96" spans="1:12">
      <c r="A96" s="89" t="s">
        <v>654</v>
      </c>
      <c r="B96" s="83" t="s">
        <v>7</v>
      </c>
      <c r="C96" s="82" t="s">
        <v>169</v>
      </c>
      <c r="D96" s="34">
        <v>65.8</v>
      </c>
      <c r="E96" s="83" t="s">
        <v>97</v>
      </c>
      <c r="F96" s="83"/>
      <c r="G96" s="83"/>
      <c r="H96" s="134"/>
      <c r="I96" s="109"/>
      <c r="J96" s="80" t="s">
        <v>411</v>
      </c>
      <c r="K96" s="80"/>
      <c r="L96" s="185" t="s">
        <v>968</v>
      </c>
    </row>
    <row r="97" spans="1:12">
      <c r="A97" s="89" t="s">
        <v>655</v>
      </c>
      <c r="B97" s="83" t="s">
        <v>546</v>
      </c>
      <c r="C97" s="82" t="s">
        <v>169</v>
      </c>
      <c r="D97" s="34">
        <v>2.4</v>
      </c>
      <c r="E97" s="83" t="s">
        <v>97</v>
      </c>
      <c r="F97" s="82"/>
      <c r="G97" s="82"/>
      <c r="H97" s="110" t="s">
        <v>569</v>
      </c>
      <c r="I97" s="109"/>
      <c r="J97" s="80" t="s">
        <v>411</v>
      </c>
      <c r="K97" s="80"/>
      <c r="L97" s="185" t="s">
        <v>968</v>
      </c>
    </row>
    <row r="98" spans="1:12">
      <c r="A98" s="89" t="s">
        <v>656</v>
      </c>
      <c r="B98" s="83" t="s">
        <v>7</v>
      </c>
      <c r="C98" s="82" t="s">
        <v>169</v>
      </c>
      <c r="D98" s="34">
        <v>79.400000000000006</v>
      </c>
      <c r="E98" s="83" t="s">
        <v>97</v>
      </c>
      <c r="F98" s="83"/>
      <c r="G98" s="7"/>
      <c r="H98" s="134"/>
      <c r="I98" s="109"/>
      <c r="J98" s="80" t="s">
        <v>411</v>
      </c>
      <c r="K98" s="80"/>
      <c r="L98" s="185" t="s">
        <v>968</v>
      </c>
    </row>
    <row r="99" spans="1:12">
      <c r="A99" s="89" t="s">
        <v>657</v>
      </c>
      <c r="B99" s="83" t="s">
        <v>546</v>
      </c>
      <c r="C99" s="82" t="s">
        <v>169</v>
      </c>
      <c r="D99" s="34">
        <v>2.84</v>
      </c>
      <c r="E99" s="83" t="s">
        <v>97</v>
      </c>
      <c r="F99" s="83"/>
      <c r="G99" s="7"/>
      <c r="H99" s="134"/>
      <c r="I99" s="109"/>
      <c r="J99" s="80" t="s">
        <v>411</v>
      </c>
      <c r="K99" s="80"/>
      <c r="L99" s="185" t="s">
        <v>968</v>
      </c>
    </row>
    <row r="100" spans="1:12" ht="24">
      <c r="A100" s="89" t="s">
        <v>658</v>
      </c>
      <c r="B100" s="83" t="s">
        <v>7</v>
      </c>
      <c r="C100" s="82" t="s">
        <v>169</v>
      </c>
      <c r="D100" s="48">
        <v>1032.7</v>
      </c>
      <c r="E100" s="83" t="s">
        <v>97</v>
      </c>
      <c r="F100" s="87"/>
      <c r="G100" s="8"/>
      <c r="H100" s="110" t="s">
        <v>565</v>
      </c>
      <c r="I100" s="43"/>
      <c r="J100" s="80" t="s">
        <v>411</v>
      </c>
      <c r="K100" s="80"/>
      <c r="L100" s="185" t="s">
        <v>968</v>
      </c>
    </row>
    <row r="101" spans="1:12">
      <c r="A101" s="89" t="s">
        <v>659</v>
      </c>
      <c r="B101" s="83" t="s">
        <v>546</v>
      </c>
      <c r="C101" s="82" t="s">
        <v>169</v>
      </c>
      <c r="D101" s="48">
        <v>94.7</v>
      </c>
      <c r="E101" s="83" t="s">
        <v>97</v>
      </c>
      <c r="F101" s="87"/>
      <c r="G101" s="8"/>
      <c r="H101" s="138"/>
      <c r="I101" s="43"/>
      <c r="J101" s="80" t="s">
        <v>411</v>
      </c>
      <c r="K101" s="80"/>
      <c r="L101" s="185" t="s">
        <v>968</v>
      </c>
    </row>
    <row r="102" spans="1:12">
      <c r="F102" s="36"/>
    </row>
    <row r="103" spans="1:12">
      <c r="F103" s="36"/>
    </row>
    <row r="104" spans="1:12">
      <c r="E104" s="36"/>
    </row>
    <row r="105" spans="1:12">
      <c r="E105" s="3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pane xSplit="1" ySplit="1" topLeftCell="B2" activePane="bottomRight" state="frozen"/>
      <selection pane="topRight" activeCell="B1" sqref="B1"/>
      <selection pane="bottomLeft" activeCell="A2" sqref="A2"/>
      <selection pane="bottomRight" sqref="A1:XFD1048576"/>
    </sheetView>
  </sheetViews>
  <sheetFormatPr defaultColWidth="9.140625" defaultRowHeight="12"/>
  <cols>
    <col min="1" max="1" width="20.7109375" style="73" bestFit="1" customWidth="1"/>
    <col min="2" max="2" width="9.85546875" style="73" bestFit="1" customWidth="1"/>
    <col min="3" max="3" width="18.5703125" style="27" customWidth="1"/>
    <col min="4" max="4" width="9.140625" style="27"/>
    <col min="5" max="6" width="17.28515625" style="73" bestFit="1" customWidth="1"/>
    <col min="7" max="7" width="17.28515625" style="73" customWidth="1"/>
    <col min="8" max="8" width="29.7109375" style="73" customWidth="1"/>
    <col min="9" max="9" width="21.42578125" style="73" customWidth="1"/>
    <col min="10" max="10" width="18.28515625" style="73" customWidth="1"/>
    <col min="11" max="11" width="28.85546875" style="73" bestFit="1" customWidth="1"/>
    <col min="12" max="12" width="30.42578125" style="73" customWidth="1"/>
    <col min="13" max="16384" width="9.140625" style="73"/>
  </cols>
  <sheetData>
    <row r="1" spans="1:12" ht="24">
      <c r="A1" s="66" t="s">
        <v>0</v>
      </c>
      <c r="B1" s="72" t="s">
        <v>1</v>
      </c>
      <c r="C1" s="72" t="s">
        <v>224</v>
      </c>
      <c r="D1" s="72" t="s">
        <v>2</v>
      </c>
      <c r="E1" s="72" t="s">
        <v>3</v>
      </c>
      <c r="F1" s="66" t="s">
        <v>65</v>
      </c>
      <c r="G1" s="66" t="s">
        <v>21</v>
      </c>
      <c r="H1" s="66" t="s">
        <v>74</v>
      </c>
      <c r="I1" s="66" t="s">
        <v>16</v>
      </c>
      <c r="J1" s="72" t="s">
        <v>384</v>
      </c>
      <c r="K1" s="72" t="s">
        <v>423</v>
      </c>
      <c r="L1" s="72" t="s">
        <v>427</v>
      </c>
    </row>
    <row r="2" spans="1:12" ht="72">
      <c r="A2" s="50" t="s">
        <v>176</v>
      </c>
      <c r="B2" s="14" t="s">
        <v>38</v>
      </c>
      <c r="C2" s="183" t="s">
        <v>169</v>
      </c>
      <c r="D2" s="14" t="s">
        <v>807</v>
      </c>
      <c r="E2" s="14" t="s">
        <v>808</v>
      </c>
      <c r="F2" s="88"/>
      <c r="G2" s="14"/>
      <c r="H2" s="131" t="s">
        <v>809</v>
      </c>
      <c r="I2" s="14"/>
      <c r="J2" s="14" t="s">
        <v>412</v>
      </c>
      <c r="K2" s="185"/>
      <c r="L2" s="185" t="s">
        <v>967</v>
      </c>
    </row>
    <row r="3" spans="1:12" ht="36">
      <c r="A3" s="50" t="s">
        <v>978</v>
      </c>
      <c r="B3" s="14" t="s">
        <v>38</v>
      </c>
      <c r="C3" s="183" t="s">
        <v>169</v>
      </c>
      <c r="D3" s="14" t="s">
        <v>979</v>
      </c>
      <c r="E3" s="14"/>
      <c r="F3" s="88"/>
      <c r="G3" s="14"/>
      <c r="H3" s="131" t="s">
        <v>980</v>
      </c>
      <c r="I3" s="14"/>
      <c r="J3" s="14" t="s">
        <v>412</v>
      </c>
      <c r="K3" s="185"/>
      <c r="L3" s="185" t="s">
        <v>967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pane xSplit="4" topLeftCell="E1" activePane="topRight" state="frozen"/>
      <selection pane="topRight" sqref="A1:XFD1048576"/>
    </sheetView>
  </sheetViews>
  <sheetFormatPr defaultRowHeight="15"/>
  <cols>
    <col min="1" max="1" width="29.85546875" bestFit="1" customWidth="1"/>
    <col min="2" max="2" width="16.85546875" customWidth="1"/>
    <col min="3" max="3" width="16.7109375" customWidth="1"/>
    <col min="4" max="4" width="14.42578125" customWidth="1"/>
    <col min="5" max="5" width="20.85546875" bestFit="1" customWidth="1"/>
    <col min="6" max="6" width="12" style="15" bestFit="1" customWidth="1"/>
    <col min="7" max="7" width="22.28515625" style="15" bestFit="1" customWidth="1"/>
    <col min="8" max="8" width="22.140625" bestFit="1" customWidth="1"/>
    <col min="9" max="9" width="6.7109375" bestFit="1" customWidth="1"/>
    <col min="10" max="10" width="9.140625" style="13"/>
    <col min="11" max="11" width="8.7109375" style="73" bestFit="1" customWidth="1"/>
    <col min="12" max="12" width="12.5703125" style="73" bestFit="1" customWidth="1"/>
  </cols>
  <sheetData>
    <row r="1" spans="1:12">
      <c r="A1" s="10" t="s">
        <v>0</v>
      </c>
      <c r="B1" s="28" t="s">
        <v>1</v>
      </c>
      <c r="C1" s="53" t="s">
        <v>224</v>
      </c>
      <c r="D1" s="28" t="s">
        <v>2</v>
      </c>
      <c r="E1" s="28" t="s">
        <v>3</v>
      </c>
      <c r="F1" s="16" t="s">
        <v>65</v>
      </c>
      <c r="G1" s="16" t="s">
        <v>21</v>
      </c>
      <c r="H1" s="16" t="s">
        <v>74</v>
      </c>
      <c r="I1" s="16" t="s">
        <v>16</v>
      </c>
      <c r="J1" s="72" t="s">
        <v>384</v>
      </c>
      <c r="K1" s="72" t="s">
        <v>423</v>
      </c>
      <c r="L1" s="72" t="s">
        <v>427</v>
      </c>
    </row>
    <row r="2" spans="1:12" s="81" customFormat="1" ht="24">
      <c r="A2" s="23" t="s">
        <v>549</v>
      </c>
      <c r="B2" s="14"/>
      <c r="C2" s="82"/>
      <c r="D2" s="14"/>
      <c r="E2" s="14"/>
      <c r="F2" s="14"/>
      <c r="G2" s="82" t="s">
        <v>550</v>
      </c>
      <c r="H2" s="14"/>
      <c r="I2" s="11"/>
      <c r="J2" s="102" t="s">
        <v>413</v>
      </c>
      <c r="K2" s="80"/>
      <c r="L2" s="80"/>
    </row>
    <row r="3" spans="1:12">
      <c r="A3" s="29" t="s">
        <v>160</v>
      </c>
      <c r="B3" s="14" t="s">
        <v>166</v>
      </c>
      <c r="C3" s="4" t="s">
        <v>169</v>
      </c>
      <c r="D3" s="14">
        <v>37</v>
      </c>
      <c r="E3" s="14" t="s">
        <v>137</v>
      </c>
      <c r="G3" s="14"/>
      <c r="H3" s="14"/>
      <c r="I3" s="11"/>
      <c r="J3" s="102" t="s">
        <v>413</v>
      </c>
      <c r="K3" s="80"/>
      <c r="L3" s="80" t="s">
        <v>968</v>
      </c>
    </row>
    <row r="4" spans="1:12">
      <c r="A4" s="23" t="s">
        <v>990</v>
      </c>
      <c r="B4" s="14" t="s">
        <v>203</v>
      </c>
      <c r="C4" s="4" t="s">
        <v>169</v>
      </c>
      <c r="D4" s="54">
        <v>0.17599999999999999</v>
      </c>
      <c r="E4" s="14" t="s">
        <v>50</v>
      </c>
      <c r="F4" s="11"/>
      <c r="G4" s="14"/>
      <c r="H4" s="14" t="s">
        <v>204</v>
      </c>
      <c r="I4" s="11"/>
      <c r="J4" s="102" t="s">
        <v>413</v>
      </c>
      <c r="K4" s="80"/>
      <c r="L4" s="80" t="s">
        <v>966</v>
      </c>
    </row>
    <row r="5" spans="1:12" s="81" customFormat="1">
      <c r="A5" s="23" t="s">
        <v>551</v>
      </c>
      <c r="B5" s="14"/>
      <c r="C5" s="14"/>
      <c r="D5" s="14"/>
      <c r="E5" s="14"/>
      <c r="F5" s="14"/>
      <c r="G5" s="14" t="s">
        <v>552</v>
      </c>
      <c r="H5" s="14"/>
      <c r="I5" s="14"/>
      <c r="J5" s="14" t="s">
        <v>413</v>
      </c>
      <c r="K5" s="14"/>
      <c r="L5" s="14"/>
    </row>
    <row r="6" spans="1:12" s="81" customFormat="1" ht="24">
      <c r="A6" s="23" t="s">
        <v>426</v>
      </c>
      <c r="B6" s="78"/>
      <c r="C6" s="82"/>
      <c r="D6" s="78"/>
      <c r="E6" s="78"/>
      <c r="F6" s="78"/>
      <c r="G6" s="82" t="s">
        <v>200</v>
      </c>
      <c r="H6" s="78"/>
      <c r="I6" s="11"/>
      <c r="J6" s="102" t="s">
        <v>413</v>
      </c>
      <c r="K6" s="80"/>
      <c r="L6" s="80"/>
    </row>
    <row r="7" spans="1:12">
      <c r="A7" s="29" t="s">
        <v>36</v>
      </c>
      <c r="B7" s="14" t="s">
        <v>53</v>
      </c>
      <c r="C7" s="4" t="s">
        <v>169</v>
      </c>
      <c r="D7" s="14">
        <v>308</v>
      </c>
      <c r="E7" s="14" t="s">
        <v>54</v>
      </c>
      <c r="F7" s="11"/>
      <c r="G7" s="14"/>
      <c r="H7" s="14"/>
      <c r="I7" s="11"/>
      <c r="J7" s="102" t="s">
        <v>413</v>
      </c>
      <c r="K7" s="80"/>
      <c r="L7" s="80" t="s">
        <v>968</v>
      </c>
    </row>
    <row r="8" spans="1:12">
      <c r="A8" s="29" t="s">
        <v>37</v>
      </c>
      <c r="B8" s="14" t="s">
        <v>39</v>
      </c>
      <c r="C8" s="4" t="s">
        <v>169</v>
      </c>
      <c r="D8" s="14">
        <v>1.3</v>
      </c>
      <c r="E8" s="14" t="s">
        <v>55</v>
      </c>
      <c r="F8" s="11"/>
      <c r="G8" s="14"/>
      <c r="H8" s="14"/>
      <c r="I8" s="11"/>
      <c r="J8" s="102" t="s">
        <v>413</v>
      </c>
      <c r="K8" s="80"/>
      <c r="L8" s="80" t="s">
        <v>968</v>
      </c>
    </row>
    <row r="9" spans="1:12">
      <c r="A9" s="29" t="s">
        <v>162</v>
      </c>
      <c r="B9" s="14" t="s">
        <v>166</v>
      </c>
      <c r="C9" s="4" t="s">
        <v>169</v>
      </c>
      <c r="D9" s="14">
        <v>33</v>
      </c>
      <c r="E9" s="14" t="s">
        <v>137</v>
      </c>
      <c r="F9" s="11"/>
      <c r="G9" s="14"/>
      <c r="H9" s="14"/>
      <c r="I9" s="11"/>
      <c r="J9" s="102" t="s">
        <v>413</v>
      </c>
      <c r="K9" s="80"/>
      <c r="L9" s="80" t="s">
        <v>968</v>
      </c>
    </row>
    <row r="10" spans="1:12" s="15" customFormat="1">
      <c r="A10" s="23" t="s">
        <v>163</v>
      </c>
      <c r="B10" s="22"/>
      <c r="C10" s="4"/>
      <c r="D10" s="22"/>
      <c r="E10" s="22"/>
      <c r="F10" s="22"/>
      <c r="G10" s="51" t="s">
        <v>554</v>
      </c>
      <c r="H10" s="22"/>
      <c r="I10" s="11"/>
      <c r="J10" s="102" t="s">
        <v>413</v>
      </c>
      <c r="K10" s="80"/>
      <c r="L10" s="80"/>
    </row>
    <row r="11" spans="1:12" s="15" customFormat="1">
      <c r="A11" s="29" t="s">
        <v>175</v>
      </c>
      <c r="B11" s="14" t="s">
        <v>35</v>
      </c>
      <c r="C11" s="4" t="s">
        <v>169</v>
      </c>
      <c r="D11" s="14">
        <v>1790</v>
      </c>
      <c r="E11" s="14" t="s">
        <v>51</v>
      </c>
      <c r="F11" s="11"/>
      <c r="G11" s="14"/>
      <c r="H11" s="14" t="s">
        <v>52</v>
      </c>
      <c r="I11" s="11"/>
      <c r="J11" s="102" t="s">
        <v>413</v>
      </c>
      <c r="K11" s="80"/>
      <c r="L11" s="80" t="s">
        <v>969</v>
      </c>
    </row>
    <row r="12" spans="1:12" s="81" customFormat="1">
      <c r="A12" s="23" t="s">
        <v>553</v>
      </c>
      <c r="B12" s="78"/>
      <c r="C12" s="82"/>
      <c r="D12" s="78"/>
      <c r="E12" s="78"/>
      <c r="F12" s="78"/>
      <c r="G12" s="82"/>
      <c r="H12" s="78"/>
      <c r="I12" s="11"/>
      <c r="J12" s="102" t="s">
        <v>413</v>
      </c>
      <c r="K12" s="80"/>
      <c r="L12" s="80"/>
    </row>
    <row r="13" spans="1:12" s="81" customFormat="1">
      <c r="A13" s="23" t="s">
        <v>1011</v>
      </c>
      <c r="B13" s="78"/>
      <c r="C13" s="183"/>
      <c r="D13" s="78"/>
      <c r="E13" s="78"/>
      <c r="F13" s="78"/>
      <c r="G13" s="183"/>
      <c r="H13" s="78"/>
      <c r="I13" s="11"/>
      <c r="J13" s="102" t="s">
        <v>413</v>
      </c>
      <c r="K13" s="185"/>
      <c r="L13" s="185"/>
    </row>
    <row r="14" spans="1:12" s="81" customFormat="1">
      <c r="A14" s="23" t="s">
        <v>1012</v>
      </c>
      <c r="B14" s="78"/>
      <c r="C14" s="183"/>
      <c r="D14" s="78"/>
      <c r="E14" s="78"/>
      <c r="F14" s="78"/>
      <c r="G14" s="183"/>
      <c r="H14" s="78"/>
      <c r="I14" s="11"/>
      <c r="J14" s="102" t="s">
        <v>413</v>
      </c>
      <c r="K14" s="185"/>
      <c r="L14" s="185"/>
    </row>
    <row r="15" spans="1:12" s="81" customFormat="1">
      <c r="A15" s="23" t="s">
        <v>1013</v>
      </c>
      <c r="B15" s="78"/>
      <c r="C15" s="183"/>
      <c r="D15" s="78"/>
      <c r="E15" s="78"/>
      <c r="F15" s="78"/>
      <c r="G15" s="183"/>
      <c r="H15" s="78"/>
      <c r="I15" s="11"/>
      <c r="J15" s="102" t="s">
        <v>413</v>
      </c>
      <c r="K15" s="185"/>
      <c r="L15" s="185"/>
    </row>
    <row r="16" spans="1:12" s="81" customFormat="1"/>
    <row r="17" s="81" customFormat="1"/>
    <row r="18" s="81" customFormat="1"/>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pane xSplit="1" ySplit="1" topLeftCell="B2" activePane="bottomRight" state="frozen"/>
      <selection pane="topRight" activeCell="B1" sqref="B1"/>
      <selection pane="bottomLeft" activeCell="A2" sqref="A2"/>
      <selection pane="bottomRight" activeCell="B7" sqref="B7"/>
    </sheetView>
  </sheetViews>
  <sheetFormatPr defaultColWidth="9.140625" defaultRowHeight="12"/>
  <cols>
    <col min="1" max="1" width="26.42578125" style="73" customWidth="1"/>
    <col min="2" max="2" width="17.7109375" style="73" customWidth="1"/>
    <col min="3" max="3" width="16.5703125" style="73" customWidth="1"/>
    <col min="4" max="4" width="15.28515625" style="73" customWidth="1"/>
    <col min="5" max="5" width="31.42578125" style="73" customWidth="1"/>
    <col min="6" max="6" width="12" style="73" bestFit="1" customWidth="1"/>
    <col min="7" max="7" width="5.140625" style="73" bestFit="1" customWidth="1"/>
    <col min="8" max="8" width="44.7109375" style="110" customWidth="1"/>
    <col min="9" max="9" width="6.7109375" style="73" bestFit="1" customWidth="1"/>
    <col min="10" max="10" width="15.28515625" style="27" bestFit="1" customWidth="1"/>
    <col min="11" max="11" width="28.85546875" style="73" bestFit="1" customWidth="1"/>
    <col min="12" max="12" width="30.42578125" style="73" customWidth="1"/>
    <col min="13" max="16384" width="9.140625" style="73"/>
  </cols>
  <sheetData>
    <row r="1" spans="1:12">
      <c r="A1" s="66" t="s">
        <v>0</v>
      </c>
      <c r="B1" s="72" t="s">
        <v>1</v>
      </c>
      <c r="C1" s="72" t="s">
        <v>224</v>
      </c>
      <c r="D1" s="72" t="s">
        <v>2</v>
      </c>
      <c r="E1" s="72" t="s">
        <v>3</v>
      </c>
      <c r="F1" s="66" t="s">
        <v>65</v>
      </c>
      <c r="G1" s="66" t="s">
        <v>21</v>
      </c>
      <c r="H1" s="66" t="s">
        <v>74</v>
      </c>
      <c r="I1" s="66" t="s">
        <v>16</v>
      </c>
      <c r="J1" s="72" t="s">
        <v>384</v>
      </c>
      <c r="K1" s="72" t="s">
        <v>423</v>
      </c>
      <c r="L1" s="72" t="s">
        <v>427</v>
      </c>
    </row>
    <row r="2" spans="1:12">
      <c r="A2" s="49" t="s">
        <v>995</v>
      </c>
      <c r="B2" s="86" t="s">
        <v>6</v>
      </c>
      <c r="C2" s="86" t="s">
        <v>169</v>
      </c>
      <c r="D2" s="86" t="s">
        <v>225</v>
      </c>
      <c r="E2" s="86" t="s">
        <v>62</v>
      </c>
      <c r="F2" s="86"/>
      <c r="G2" s="86"/>
      <c r="H2" s="86" t="s">
        <v>226</v>
      </c>
      <c r="I2" s="14"/>
      <c r="J2" s="14" t="s">
        <v>414</v>
      </c>
      <c r="K2" s="80"/>
      <c r="L2" s="80" t="s">
        <v>968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A7" sqref="A7"/>
    </sheetView>
  </sheetViews>
  <sheetFormatPr defaultColWidth="9.140625" defaultRowHeight="12"/>
  <cols>
    <col min="1" max="1" width="28.28515625" style="27" customWidth="1"/>
    <col min="2" max="2" width="9.85546875" style="27" bestFit="1" customWidth="1"/>
    <col min="3" max="3" width="20" style="27" customWidth="1"/>
    <col min="4" max="4" width="9.140625" style="27"/>
    <col min="5" max="6" width="17.28515625" style="27" bestFit="1" customWidth="1"/>
    <col min="7" max="8" width="14.7109375" style="27" customWidth="1"/>
    <col min="9" max="10" width="9.140625" style="27"/>
    <col min="11" max="11" width="28.85546875" style="73" bestFit="1" customWidth="1"/>
    <col min="12" max="12" width="30.42578125" style="73" customWidth="1"/>
    <col min="13" max="16384" width="9.140625" style="27"/>
  </cols>
  <sheetData>
    <row r="1" spans="1:12" ht="24">
      <c r="A1" s="66" t="s">
        <v>0</v>
      </c>
      <c r="B1" s="72" t="s">
        <v>1</v>
      </c>
      <c r="C1" s="72" t="s">
        <v>224</v>
      </c>
      <c r="D1" s="72" t="s">
        <v>2</v>
      </c>
      <c r="E1" s="72" t="s">
        <v>3</v>
      </c>
      <c r="F1" s="66" t="s">
        <v>65</v>
      </c>
      <c r="G1" s="66" t="s">
        <v>21</v>
      </c>
      <c r="H1" s="66" t="s">
        <v>74</v>
      </c>
      <c r="I1" s="66" t="s">
        <v>16</v>
      </c>
      <c r="J1" s="72" t="s">
        <v>384</v>
      </c>
      <c r="K1" s="72" t="s">
        <v>423</v>
      </c>
      <c r="L1" s="72" t="s">
        <v>427</v>
      </c>
    </row>
    <row r="2" spans="1:12">
      <c r="A2" s="30" t="s">
        <v>872</v>
      </c>
      <c r="B2" s="14"/>
      <c r="C2" s="14"/>
      <c r="D2" s="14"/>
      <c r="E2" s="14"/>
      <c r="F2" s="14"/>
      <c r="G2" s="14"/>
      <c r="H2" s="14"/>
      <c r="I2" s="14"/>
      <c r="J2" s="14"/>
      <c r="K2" s="80"/>
      <c r="L2" s="80"/>
    </row>
    <row r="3" spans="1:12">
      <c r="A3" s="30" t="s">
        <v>875</v>
      </c>
      <c r="B3" s="14"/>
      <c r="C3" s="14"/>
      <c r="D3" s="14"/>
      <c r="E3" s="14"/>
      <c r="F3" s="14"/>
      <c r="G3" s="14"/>
      <c r="H3" s="14"/>
      <c r="I3" s="14"/>
      <c r="J3" s="14"/>
      <c r="K3" s="80"/>
      <c r="L3" s="80"/>
    </row>
    <row r="4" spans="1:12">
      <c r="A4" s="30" t="s">
        <v>874</v>
      </c>
      <c r="B4" s="14"/>
      <c r="C4" s="14"/>
      <c r="D4" s="14"/>
      <c r="E4" s="14"/>
      <c r="F4" s="14"/>
      <c r="G4" s="14"/>
      <c r="H4" s="14"/>
      <c r="I4" s="14"/>
      <c r="J4" s="14"/>
      <c r="K4" s="185"/>
      <c r="L4" s="185"/>
    </row>
    <row r="5" spans="1:12">
      <c r="A5" s="30" t="s">
        <v>873</v>
      </c>
      <c r="B5" s="14"/>
      <c r="C5" s="14"/>
      <c r="D5" s="14"/>
      <c r="E5" s="14"/>
      <c r="F5" s="14"/>
      <c r="G5" s="14"/>
      <c r="H5" s="14"/>
      <c r="I5" s="14"/>
      <c r="J5" s="14"/>
      <c r="K5" s="185"/>
      <c r="L5" s="185"/>
    </row>
    <row r="6" spans="1:12">
      <c r="A6" s="30" t="s">
        <v>955</v>
      </c>
      <c r="B6" s="14"/>
      <c r="C6" s="14"/>
      <c r="D6" s="14"/>
      <c r="E6" s="14"/>
      <c r="F6" s="14"/>
      <c r="G6" s="14"/>
      <c r="H6" s="14"/>
      <c r="I6" s="14"/>
      <c r="J6" s="14"/>
      <c r="K6" s="185"/>
      <c r="L6" s="185"/>
    </row>
    <row r="7" spans="1:12">
      <c r="A7" s="30" t="s">
        <v>956</v>
      </c>
      <c r="B7" s="14"/>
      <c r="C7" s="14"/>
      <c r="D7" s="14"/>
      <c r="E7" s="14"/>
      <c r="F7" s="14"/>
      <c r="G7" s="14"/>
      <c r="H7" s="14"/>
      <c r="I7" s="14"/>
      <c r="J7" s="14"/>
      <c r="K7" s="185"/>
      <c r="L7" s="18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3"/>
  <sheetViews>
    <sheetView tabSelected="1" topLeftCell="A16" zoomScaleNormal="100" workbookViewId="0">
      <pane xSplit="4" topLeftCell="E1" activePane="topRight" state="frozen"/>
      <selection pane="topRight" activeCell="C11" sqref="C11"/>
    </sheetView>
  </sheetViews>
  <sheetFormatPr defaultColWidth="9.140625" defaultRowHeight="12"/>
  <cols>
    <col min="1" max="1" width="38.42578125" style="9" customWidth="1"/>
    <col min="2" max="2" width="14.85546875" style="9" customWidth="1"/>
    <col min="3" max="3" width="17.42578125" style="9" customWidth="1"/>
    <col min="4" max="4" width="19.7109375" style="111" customWidth="1"/>
    <col min="5" max="5" width="24.5703125" style="111" customWidth="1"/>
    <col min="6" max="6" width="28.5703125" style="73" customWidth="1"/>
    <col min="7" max="7" width="40" style="73" customWidth="1"/>
    <col min="8" max="8" width="41.85546875" style="73" bestFit="1" customWidth="1"/>
    <col min="9" max="9" width="51.140625" style="73" bestFit="1" customWidth="1"/>
    <col min="10" max="10" width="19.42578125" style="74" bestFit="1" customWidth="1"/>
    <col min="11" max="11" width="28.85546875" style="73" bestFit="1" customWidth="1"/>
    <col min="12" max="12" width="30.42578125" style="73" customWidth="1"/>
    <col min="13" max="16384" width="9.140625" style="73"/>
  </cols>
  <sheetData>
    <row r="1" spans="1:12">
      <c r="A1" s="66" t="s">
        <v>0</v>
      </c>
      <c r="B1" s="72" t="s">
        <v>1</v>
      </c>
      <c r="C1" s="72" t="s">
        <v>224</v>
      </c>
      <c r="D1" s="72" t="s">
        <v>2</v>
      </c>
      <c r="E1" s="72" t="s">
        <v>3</v>
      </c>
      <c r="F1" s="66" t="s">
        <v>65</v>
      </c>
      <c r="G1" s="66" t="s">
        <v>21</v>
      </c>
      <c r="H1" s="66" t="s">
        <v>74</v>
      </c>
      <c r="I1" s="66" t="s">
        <v>16</v>
      </c>
      <c r="J1" s="72" t="s">
        <v>384</v>
      </c>
      <c r="K1" s="72" t="s">
        <v>423</v>
      </c>
      <c r="L1" s="72" t="s">
        <v>427</v>
      </c>
    </row>
    <row r="2" spans="1:12">
      <c r="A2" s="152" t="s">
        <v>187</v>
      </c>
      <c r="B2" s="183"/>
      <c r="C2" s="183" t="s">
        <v>169</v>
      </c>
      <c r="D2" s="183">
        <v>0.2</v>
      </c>
      <c r="E2" s="183" t="s">
        <v>95</v>
      </c>
      <c r="F2" s="183">
        <v>317</v>
      </c>
      <c r="G2" s="183" t="s">
        <v>508</v>
      </c>
      <c r="H2" s="183"/>
      <c r="I2" s="88"/>
      <c r="J2" s="185" t="s">
        <v>407</v>
      </c>
      <c r="K2" s="185"/>
      <c r="L2" s="185" t="s">
        <v>967</v>
      </c>
    </row>
    <row r="3" spans="1:12">
      <c r="A3" s="152" t="s">
        <v>185</v>
      </c>
      <c r="B3" s="183" t="s">
        <v>186</v>
      </c>
      <c r="C3" s="183" t="s">
        <v>169</v>
      </c>
      <c r="D3" s="183">
        <v>180</v>
      </c>
      <c r="E3" s="183" t="s">
        <v>95</v>
      </c>
      <c r="F3" s="183">
        <v>315</v>
      </c>
      <c r="G3" s="183"/>
      <c r="H3" s="183"/>
      <c r="I3" s="78"/>
      <c r="J3" s="185" t="s">
        <v>407</v>
      </c>
      <c r="K3" s="185"/>
      <c r="L3" s="185" t="s">
        <v>968</v>
      </c>
    </row>
    <row r="4" spans="1:12" ht="24">
      <c r="A4" s="152" t="s">
        <v>189</v>
      </c>
      <c r="B4" s="183" t="s">
        <v>6</v>
      </c>
      <c r="C4" s="183" t="s">
        <v>169</v>
      </c>
      <c r="D4" s="183" t="s">
        <v>1123</v>
      </c>
      <c r="E4" s="156" t="s">
        <v>297</v>
      </c>
      <c r="F4" s="183">
        <v>91</v>
      </c>
      <c r="G4" s="183"/>
      <c r="H4" s="183"/>
      <c r="I4" s="88"/>
      <c r="J4" s="185" t="s">
        <v>407</v>
      </c>
      <c r="K4" s="185"/>
      <c r="L4" s="185" t="s">
        <v>968</v>
      </c>
    </row>
    <row r="5" spans="1:12">
      <c r="A5" s="152" t="s">
        <v>188</v>
      </c>
      <c r="B5" s="183" t="s">
        <v>6</v>
      </c>
      <c r="C5" s="183" t="s">
        <v>169</v>
      </c>
      <c r="D5" s="183">
        <v>660</v>
      </c>
      <c r="E5" s="156" t="s">
        <v>105</v>
      </c>
      <c r="F5" s="183">
        <v>91</v>
      </c>
      <c r="G5" s="183" t="s">
        <v>516</v>
      </c>
      <c r="H5" s="183"/>
      <c r="I5" s="88"/>
      <c r="J5" s="185" t="s">
        <v>407</v>
      </c>
      <c r="K5" s="185"/>
      <c r="L5" s="185" t="s">
        <v>968</v>
      </c>
    </row>
    <row r="6" spans="1:12" ht="24">
      <c r="A6" s="152" t="s">
        <v>352</v>
      </c>
      <c r="B6" s="183" t="s">
        <v>219</v>
      </c>
      <c r="C6" s="183" t="s">
        <v>169</v>
      </c>
      <c r="D6" s="114">
        <v>0.08</v>
      </c>
      <c r="E6" s="183" t="s">
        <v>95</v>
      </c>
      <c r="F6" s="183">
        <v>320</v>
      </c>
      <c r="G6" s="183"/>
      <c r="H6" s="183" t="s">
        <v>370</v>
      </c>
      <c r="I6" s="88"/>
      <c r="J6" s="185" t="s">
        <v>407</v>
      </c>
      <c r="K6" s="185"/>
      <c r="L6" s="185" t="s">
        <v>966</v>
      </c>
    </row>
    <row r="7" spans="1:12" ht="24">
      <c r="A7" s="23" t="s">
        <v>212</v>
      </c>
      <c r="B7" s="184" t="s">
        <v>546</v>
      </c>
      <c r="C7" s="183" t="s">
        <v>169</v>
      </c>
      <c r="D7" s="189">
        <v>22</v>
      </c>
      <c r="E7" s="184" t="s">
        <v>210</v>
      </c>
      <c r="F7" s="184" t="s">
        <v>209</v>
      </c>
      <c r="H7" s="75" t="s">
        <v>40</v>
      </c>
      <c r="I7" s="185"/>
      <c r="J7" s="185" t="s">
        <v>407</v>
      </c>
      <c r="K7" s="185"/>
      <c r="L7" s="185"/>
    </row>
    <row r="8" spans="1:12" ht="24">
      <c r="A8" s="152" t="s">
        <v>213</v>
      </c>
      <c r="B8" s="184" t="s">
        <v>9</v>
      </c>
      <c r="C8" s="183" t="s">
        <v>169</v>
      </c>
      <c r="D8" s="189" t="s">
        <v>220</v>
      </c>
      <c r="E8" s="184" t="s">
        <v>105</v>
      </c>
      <c r="F8" s="184" t="s">
        <v>41</v>
      </c>
      <c r="G8" s="184"/>
      <c r="H8" s="183"/>
      <c r="I8" s="185"/>
      <c r="J8" s="185" t="s">
        <v>407</v>
      </c>
      <c r="K8" s="185"/>
      <c r="L8" s="185" t="s">
        <v>969</v>
      </c>
    </row>
    <row r="9" spans="1:12">
      <c r="A9" s="152" t="s">
        <v>214</v>
      </c>
      <c r="B9" s="184" t="s">
        <v>353</v>
      </c>
      <c r="C9" s="183" t="s">
        <v>169</v>
      </c>
      <c r="D9" s="189" t="s">
        <v>220</v>
      </c>
      <c r="E9" s="184" t="s">
        <v>105</v>
      </c>
      <c r="F9" s="184" t="s">
        <v>354</v>
      </c>
      <c r="G9" s="184"/>
      <c r="H9" s="183"/>
      <c r="I9" s="185"/>
      <c r="J9" s="185" t="s">
        <v>407</v>
      </c>
      <c r="K9" s="185"/>
      <c r="L9" s="185" t="s">
        <v>969</v>
      </c>
    </row>
    <row r="10" spans="1:12">
      <c r="A10" s="152" t="s">
        <v>211</v>
      </c>
      <c r="B10" s="183" t="s">
        <v>186</v>
      </c>
      <c r="C10" s="183" t="s">
        <v>169</v>
      </c>
      <c r="D10" s="183">
        <v>1.5</v>
      </c>
      <c r="E10" s="183" t="s">
        <v>95</v>
      </c>
      <c r="F10" s="183">
        <v>315</v>
      </c>
      <c r="G10" s="183"/>
      <c r="H10" s="183"/>
      <c r="I10" s="88"/>
      <c r="J10" s="185" t="s">
        <v>407</v>
      </c>
      <c r="K10" s="185"/>
      <c r="L10" s="185" t="s">
        <v>967</v>
      </c>
    </row>
    <row r="11" spans="1:12" ht="24">
      <c r="A11" s="152" t="s">
        <v>215</v>
      </c>
      <c r="B11" s="184"/>
      <c r="C11" s="183" t="s">
        <v>169</v>
      </c>
      <c r="D11" s="189" t="s">
        <v>496</v>
      </c>
      <c r="E11" s="184" t="s">
        <v>504</v>
      </c>
      <c r="F11" s="184" t="s">
        <v>43</v>
      </c>
      <c r="G11" s="184"/>
      <c r="H11" s="183"/>
      <c r="I11" s="185"/>
      <c r="J11" s="185" t="s">
        <v>407</v>
      </c>
      <c r="K11" s="185"/>
      <c r="L11" s="185" t="s">
        <v>966</v>
      </c>
    </row>
    <row r="12" spans="1:12">
      <c r="A12" s="23" t="s">
        <v>216</v>
      </c>
      <c r="B12" s="183"/>
      <c r="C12" s="183"/>
      <c r="D12" s="183"/>
      <c r="E12" s="183"/>
      <c r="F12" s="183"/>
      <c r="G12" s="183"/>
      <c r="H12" s="183"/>
      <c r="I12" s="88"/>
      <c r="J12" s="185" t="s">
        <v>407</v>
      </c>
      <c r="K12" s="185"/>
      <c r="L12" s="185"/>
    </row>
    <row r="13" spans="1:12">
      <c r="A13" s="152" t="s">
        <v>221</v>
      </c>
      <c r="B13" s="184" t="s">
        <v>44</v>
      </c>
      <c r="C13" s="96" t="s">
        <v>169</v>
      </c>
      <c r="D13" s="127" t="s">
        <v>227</v>
      </c>
      <c r="E13" s="128" t="s">
        <v>105</v>
      </c>
      <c r="F13" s="128" t="s">
        <v>43</v>
      </c>
      <c r="G13" s="128"/>
      <c r="H13" s="96"/>
      <c r="I13" s="127"/>
      <c r="J13" s="95" t="s">
        <v>407</v>
      </c>
      <c r="K13" s="185"/>
      <c r="L13" s="185" t="s">
        <v>968</v>
      </c>
    </row>
    <row r="14" spans="1:12">
      <c r="A14" s="152" t="s">
        <v>451</v>
      </c>
      <c r="B14" s="184" t="s">
        <v>219</v>
      </c>
      <c r="C14" s="156" t="s">
        <v>169</v>
      </c>
      <c r="D14" s="156">
        <v>4.1700000000000001E-2</v>
      </c>
      <c r="E14" s="156" t="s">
        <v>95</v>
      </c>
      <c r="F14" s="156">
        <v>321</v>
      </c>
      <c r="G14" s="156" t="s">
        <v>513</v>
      </c>
      <c r="H14" s="156"/>
      <c r="I14" s="129"/>
      <c r="J14" s="186" t="s">
        <v>407</v>
      </c>
      <c r="K14" s="126"/>
      <c r="L14" s="185" t="s">
        <v>966</v>
      </c>
    </row>
    <row r="15" spans="1:12">
      <c r="A15" s="152" t="s">
        <v>289</v>
      </c>
      <c r="B15" s="185" t="s">
        <v>5</v>
      </c>
      <c r="C15" s="99" t="s">
        <v>169</v>
      </c>
      <c r="D15" s="98">
        <v>18</v>
      </c>
      <c r="E15" s="99" t="s">
        <v>95</v>
      </c>
      <c r="F15" s="98">
        <v>318</v>
      </c>
      <c r="G15" s="99"/>
      <c r="H15" s="99"/>
      <c r="I15" s="100"/>
      <c r="J15" s="98" t="s">
        <v>407</v>
      </c>
      <c r="K15" s="185"/>
      <c r="L15" s="185" t="s">
        <v>968</v>
      </c>
    </row>
    <row r="16" spans="1:12">
      <c r="A16" s="152" t="s">
        <v>290</v>
      </c>
      <c r="B16" s="95" t="s">
        <v>5</v>
      </c>
      <c r="C16" s="96" t="s">
        <v>169</v>
      </c>
      <c r="D16" s="95">
        <v>0</v>
      </c>
      <c r="E16" s="96" t="s">
        <v>95</v>
      </c>
      <c r="F16" s="95">
        <v>318</v>
      </c>
      <c r="G16" s="96"/>
      <c r="H16" s="96"/>
      <c r="I16" s="97"/>
      <c r="J16" s="95" t="s">
        <v>407</v>
      </c>
      <c r="K16" s="185"/>
      <c r="L16" s="185" t="s">
        <v>968</v>
      </c>
    </row>
    <row r="17" spans="1:12" ht="24">
      <c r="A17" s="94" t="s">
        <v>452</v>
      </c>
      <c r="B17" s="95" t="s">
        <v>219</v>
      </c>
      <c r="C17" s="156" t="s">
        <v>169</v>
      </c>
      <c r="D17" s="156">
        <v>7.6300000000000007E-2</v>
      </c>
      <c r="E17" s="156" t="s">
        <v>95</v>
      </c>
      <c r="F17" s="156">
        <v>321</v>
      </c>
      <c r="G17" s="156" t="s">
        <v>514</v>
      </c>
      <c r="H17" s="156"/>
      <c r="I17" s="129"/>
      <c r="J17" s="186" t="s">
        <v>407</v>
      </c>
      <c r="K17" s="126"/>
      <c r="L17" s="185" t="s">
        <v>966</v>
      </c>
    </row>
    <row r="18" spans="1:12">
      <c r="A18" s="94" t="s">
        <v>379</v>
      </c>
      <c r="B18" s="156"/>
      <c r="C18" s="130" t="s">
        <v>169</v>
      </c>
      <c r="D18" s="130">
        <v>0.2</v>
      </c>
      <c r="E18" s="130" t="s">
        <v>95</v>
      </c>
      <c r="F18" s="130">
        <v>317</v>
      </c>
      <c r="G18" s="130" t="s">
        <v>508</v>
      </c>
      <c r="H18" s="99"/>
      <c r="I18" s="100"/>
      <c r="J18" s="98" t="s">
        <v>407</v>
      </c>
      <c r="K18" s="185"/>
      <c r="L18" s="185" t="s">
        <v>967</v>
      </c>
    </row>
    <row r="19" spans="1:12">
      <c r="A19" s="152" t="s">
        <v>291</v>
      </c>
      <c r="B19" s="98" t="s">
        <v>5</v>
      </c>
      <c r="C19" s="99" t="s">
        <v>169</v>
      </c>
      <c r="D19" s="98">
        <v>60</v>
      </c>
      <c r="E19" s="99" t="s">
        <v>95</v>
      </c>
      <c r="F19" s="98">
        <v>318</v>
      </c>
      <c r="G19" s="99"/>
      <c r="H19" s="99"/>
      <c r="I19" s="100"/>
      <c r="J19" s="185" t="s">
        <v>407</v>
      </c>
      <c r="K19" s="185"/>
      <c r="L19" s="185" t="s">
        <v>968</v>
      </c>
    </row>
    <row r="20" spans="1:12">
      <c r="A20" s="152" t="s">
        <v>292</v>
      </c>
      <c r="B20" s="185" t="s">
        <v>5</v>
      </c>
      <c r="C20" s="183" t="s">
        <v>169</v>
      </c>
      <c r="D20" s="185">
        <v>-32</v>
      </c>
      <c r="E20" s="183" t="s">
        <v>95</v>
      </c>
      <c r="F20" s="185">
        <v>318</v>
      </c>
      <c r="G20" s="183"/>
      <c r="H20" s="183"/>
      <c r="I20" s="88"/>
      <c r="J20" s="185" t="s">
        <v>407</v>
      </c>
      <c r="K20" s="185"/>
      <c r="L20" s="185" t="s">
        <v>968</v>
      </c>
    </row>
    <row r="21" spans="1:12">
      <c r="A21" s="152" t="s">
        <v>293</v>
      </c>
      <c r="B21" s="183" t="s">
        <v>217</v>
      </c>
      <c r="C21" s="183" t="s">
        <v>169</v>
      </c>
      <c r="D21" s="183">
        <v>6.3</v>
      </c>
      <c r="E21" s="183" t="s">
        <v>95</v>
      </c>
      <c r="F21" s="183">
        <v>318</v>
      </c>
      <c r="G21" s="183" t="s">
        <v>190</v>
      </c>
      <c r="H21" s="183"/>
      <c r="I21" s="88"/>
      <c r="J21" s="185" t="s">
        <v>407</v>
      </c>
      <c r="K21" s="185"/>
      <c r="L21" s="185" t="s">
        <v>968</v>
      </c>
    </row>
    <row r="22" spans="1:12">
      <c r="A22" s="152" t="s">
        <v>294</v>
      </c>
      <c r="B22" s="183" t="s">
        <v>186</v>
      </c>
      <c r="C22" s="183" t="s">
        <v>169</v>
      </c>
      <c r="D22" s="183">
        <v>90</v>
      </c>
      <c r="E22" s="183" t="s">
        <v>95</v>
      </c>
      <c r="F22" s="183">
        <v>315</v>
      </c>
      <c r="G22" s="183" t="s">
        <v>319</v>
      </c>
      <c r="H22" s="183"/>
      <c r="I22" s="78"/>
      <c r="J22" s="185" t="s">
        <v>407</v>
      </c>
      <c r="K22" s="185"/>
      <c r="L22" s="185" t="s">
        <v>968</v>
      </c>
    </row>
    <row r="23" spans="1:12" ht="36">
      <c r="A23" s="152" t="s">
        <v>295</v>
      </c>
      <c r="B23" s="183" t="s">
        <v>281</v>
      </c>
      <c r="C23" s="183" t="s">
        <v>169</v>
      </c>
      <c r="D23" s="183" t="s">
        <v>318</v>
      </c>
      <c r="E23" s="183" t="s">
        <v>360</v>
      </c>
      <c r="F23" s="183">
        <v>44</v>
      </c>
      <c r="G23" s="183" t="s">
        <v>517</v>
      </c>
      <c r="H23" s="183"/>
      <c r="I23" s="78"/>
      <c r="J23" s="185" t="s">
        <v>407</v>
      </c>
      <c r="K23" s="185"/>
      <c r="L23" s="185" t="s">
        <v>969</v>
      </c>
    </row>
    <row r="24" spans="1:12" ht="24">
      <c r="A24" s="23" t="s">
        <v>346</v>
      </c>
      <c r="B24" s="183" t="s">
        <v>547</v>
      </c>
      <c r="C24" s="183" t="s">
        <v>169</v>
      </c>
      <c r="D24" s="183">
        <v>3.6764700000000001</v>
      </c>
      <c r="E24" s="183" t="s">
        <v>548</v>
      </c>
      <c r="F24" s="183"/>
      <c r="G24" s="183"/>
      <c r="H24" s="183" t="s">
        <v>347</v>
      </c>
      <c r="I24" s="78"/>
      <c r="J24" s="185" t="s">
        <v>407</v>
      </c>
      <c r="K24" s="185"/>
      <c r="L24" s="185"/>
    </row>
    <row r="25" spans="1:12">
      <c r="A25" s="152" t="s">
        <v>296</v>
      </c>
      <c r="B25" s="183" t="s">
        <v>5</v>
      </c>
      <c r="C25" s="183" t="s">
        <v>169</v>
      </c>
      <c r="D25" s="183">
        <v>10</v>
      </c>
      <c r="E25" s="183" t="s">
        <v>95</v>
      </c>
      <c r="F25" s="183">
        <v>318</v>
      </c>
      <c r="G25" s="183"/>
      <c r="H25" s="183"/>
      <c r="I25" s="88"/>
      <c r="J25" s="185" t="s">
        <v>407</v>
      </c>
      <c r="K25" s="185"/>
      <c r="L25" s="185" t="s">
        <v>968</v>
      </c>
    </row>
    <row r="26" spans="1:12">
      <c r="A26" s="152" t="s">
        <v>298</v>
      </c>
      <c r="B26" s="183" t="s">
        <v>5</v>
      </c>
      <c r="C26" s="183" t="s">
        <v>169</v>
      </c>
      <c r="D26" s="183">
        <v>10</v>
      </c>
      <c r="E26" s="183" t="s">
        <v>95</v>
      </c>
      <c r="F26" s="183" t="s">
        <v>191</v>
      </c>
      <c r="G26" s="183"/>
      <c r="H26" s="183"/>
      <c r="I26" s="88"/>
      <c r="J26" s="185" t="s">
        <v>407</v>
      </c>
      <c r="K26" s="185"/>
      <c r="L26" s="185" t="s">
        <v>968</v>
      </c>
    </row>
    <row r="27" spans="1:12">
      <c r="A27" s="152" t="s">
        <v>996</v>
      </c>
      <c r="B27" s="185" t="s">
        <v>5</v>
      </c>
      <c r="C27" s="183" t="s">
        <v>169</v>
      </c>
      <c r="D27" s="185">
        <v>13</v>
      </c>
      <c r="E27" s="183" t="s">
        <v>95</v>
      </c>
      <c r="F27" s="185">
        <v>340</v>
      </c>
      <c r="G27" s="183"/>
      <c r="H27" s="183"/>
      <c r="I27" s="88"/>
      <c r="J27" s="185" t="s">
        <v>407</v>
      </c>
      <c r="K27" s="185"/>
      <c r="L27" s="185" t="s">
        <v>968</v>
      </c>
    </row>
    <row r="28" spans="1:12" ht="12" customHeight="1">
      <c r="A28" s="152" t="s">
        <v>299</v>
      </c>
      <c r="B28" s="185" t="s">
        <v>5</v>
      </c>
      <c r="C28" s="183" t="s">
        <v>169</v>
      </c>
      <c r="D28" s="185">
        <v>-32</v>
      </c>
      <c r="E28" s="183" t="s">
        <v>95</v>
      </c>
      <c r="F28" s="185">
        <v>340</v>
      </c>
      <c r="G28" s="183"/>
      <c r="H28" s="183"/>
      <c r="I28" s="88"/>
      <c r="J28" s="185" t="s">
        <v>407</v>
      </c>
      <c r="K28" s="185"/>
      <c r="L28" s="185" t="s">
        <v>968</v>
      </c>
    </row>
    <row r="29" spans="1:12">
      <c r="A29" s="152" t="s">
        <v>300</v>
      </c>
      <c r="B29" s="183" t="s">
        <v>217</v>
      </c>
      <c r="C29" s="183" t="s">
        <v>169</v>
      </c>
      <c r="D29" s="183">
        <v>6.2</v>
      </c>
      <c r="E29" s="183" t="s">
        <v>95</v>
      </c>
      <c r="F29" s="183" t="s">
        <v>191</v>
      </c>
      <c r="G29" s="183" t="s">
        <v>190</v>
      </c>
      <c r="H29" s="183"/>
      <c r="I29" s="88"/>
      <c r="J29" s="185" t="s">
        <v>407</v>
      </c>
      <c r="K29" s="185"/>
      <c r="L29" s="185" t="s">
        <v>968</v>
      </c>
    </row>
    <row r="30" spans="1:12">
      <c r="A30" s="152" t="s">
        <v>358</v>
      </c>
      <c r="B30" s="183" t="s">
        <v>6</v>
      </c>
      <c r="C30" s="183" t="s">
        <v>169</v>
      </c>
      <c r="D30" s="183">
        <v>62</v>
      </c>
      <c r="E30" s="183" t="s">
        <v>95</v>
      </c>
      <c r="F30" s="183">
        <v>339</v>
      </c>
      <c r="G30" s="183" t="s">
        <v>361</v>
      </c>
      <c r="H30" s="183"/>
      <c r="I30" s="88"/>
      <c r="J30" s="185" t="s">
        <v>407</v>
      </c>
      <c r="K30" s="185"/>
      <c r="L30" s="185" t="s">
        <v>968</v>
      </c>
    </row>
    <row r="31" spans="1:12">
      <c r="A31" s="23" t="s">
        <v>355</v>
      </c>
      <c r="B31" s="183" t="s">
        <v>218</v>
      </c>
      <c r="C31" s="183" t="s">
        <v>169</v>
      </c>
      <c r="D31" s="183">
        <v>2.5</v>
      </c>
      <c r="E31" s="183" t="s">
        <v>97</v>
      </c>
      <c r="F31" s="183"/>
      <c r="G31" s="183"/>
      <c r="H31" s="183" t="s">
        <v>356</v>
      </c>
      <c r="I31" s="88"/>
      <c r="J31" s="185" t="s">
        <v>407</v>
      </c>
      <c r="K31" s="185"/>
      <c r="L31" s="185"/>
    </row>
    <row r="32" spans="1:12" ht="24">
      <c r="A32" s="23" t="s">
        <v>349</v>
      </c>
      <c r="B32" s="183" t="s">
        <v>547</v>
      </c>
      <c r="C32" s="183" t="s">
        <v>169</v>
      </c>
      <c r="D32" s="183">
        <v>2.9174699999999998</v>
      </c>
      <c r="E32" s="183" t="s">
        <v>548</v>
      </c>
      <c r="F32" s="183"/>
      <c r="G32" s="183"/>
      <c r="H32" s="183" t="s">
        <v>347</v>
      </c>
      <c r="I32" s="88"/>
      <c r="J32" s="185" t="s">
        <v>407</v>
      </c>
      <c r="K32" s="185"/>
      <c r="L32" s="185"/>
    </row>
    <row r="33" spans="1:12">
      <c r="A33" s="23" t="s">
        <v>791</v>
      </c>
      <c r="B33" s="185" t="s">
        <v>5</v>
      </c>
      <c r="C33" s="183" t="s">
        <v>169</v>
      </c>
      <c r="D33" s="185">
        <v>6</v>
      </c>
      <c r="E33" s="183" t="s">
        <v>95</v>
      </c>
      <c r="F33" s="185">
        <v>340</v>
      </c>
      <c r="G33" s="183"/>
      <c r="H33" s="183"/>
      <c r="I33" s="88"/>
      <c r="J33" s="185" t="s">
        <v>407</v>
      </c>
      <c r="K33" s="185"/>
      <c r="L33" s="185"/>
    </row>
    <row r="34" spans="1:12">
      <c r="A34" s="152" t="s">
        <v>301</v>
      </c>
      <c r="B34" s="185" t="s">
        <v>5</v>
      </c>
      <c r="C34" s="183" t="s">
        <v>169</v>
      </c>
      <c r="D34" s="185">
        <v>-15</v>
      </c>
      <c r="E34" s="183" t="s">
        <v>95</v>
      </c>
      <c r="F34" s="185">
        <v>340</v>
      </c>
      <c r="G34" s="183"/>
      <c r="H34" s="183"/>
      <c r="I34" s="88"/>
      <c r="J34" s="185" t="s">
        <v>407</v>
      </c>
      <c r="K34" s="185"/>
      <c r="L34" s="185" t="s">
        <v>968</v>
      </c>
    </row>
    <row r="35" spans="1:12">
      <c r="A35" s="152" t="s">
        <v>453</v>
      </c>
      <c r="B35" s="185" t="s">
        <v>219</v>
      </c>
      <c r="C35" s="156" t="s">
        <v>169</v>
      </c>
      <c r="D35" s="156">
        <v>4.1700000000000001E-2</v>
      </c>
      <c r="E35" s="156" t="s">
        <v>95</v>
      </c>
      <c r="F35" s="156">
        <v>321</v>
      </c>
      <c r="G35" s="156" t="s">
        <v>513</v>
      </c>
      <c r="H35" s="156"/>
      <c r="I35" s="129"/>
      <c r="J35" s="186" t="s">
        <v>407</v>
      </c>
      <c r="K35" s="185"/>
      <c r="L35" s="185" t="s">
        <v>966</v>
      </c>
    </row>
    <row r="36" spans="1:12">
      <c r="A36" s="152" t="s">
        <v>302</v>
      </c>
      <c r="B36" s="185" t="s">
        <v>5</v>
      </c>
      <c r="C36" s="183" t="s">
        <v>169</v>
      </c>
      <c r="D36" s="185">
        <v>18</v>
      </c>
      <c r="E36" s="183" t="s">
        <v>95</v>
      </c>
      <c r="F36" s="185">
        <v>318</v>
      </c>
      <c r="G36" s="183"/>
      <c r="H36" s="183"/>
      <c r="I36" s="88"/>
      <c r="J36" s="185" t="s">
        <v>407</v>
      </c>
      <c r="K36" s="185"/>
      <c r="L36" s="185" t="s">
        <v>968</v>
      </c>
    </row>
    <row r="37" spans="1:12">
      <c r="A37" s="152" t="s">
        <v>303</v>
      </c>
      <c r="B37" s="95" t="s">
        <v>5</v>
      </c>
      <c r="C37" s="96" t="s">
        <v>169</v>
      </c>
      <c r="D37" s="95">
        <v>0</v>
      </c>
      <c r="E37" s="96" t="s">
        <v>95</v>
      </c>
      <c r="F37" s="95">
        <v>318</v>
      </c>
      <c r="G37" s="96"/>
      <c r="H37" s="183"/>
      <c r="I37" s="88"/>
      <c r="J37" s="185" t="s">
        <v>407</v>
      </c>
      <c r="K37" s="185"/>
      <c r="L37" s="185" t="s">
        <v>968</v>
      </c>
    </row>
    <row r="38" spans="1:12" ht="24">
      <c r="A38" s="94" t="s">
        <v>454</v>
      </c>
      <c r="B38" s="95" t="s">
        <v>219</v>
      </c>
      <c r="C38" s="156" t="s">
        <v>169</v>
      </c>
      <c r="D38" s="156">
        <v>7.6300000000000007E-2</v>
      </c>
      <c r="E38" s="156" t="s">
        <v>95</v>
      </c>
      <c r="F38" s="156">
        <v>321</v>
      </c>
      <c r="G38" s="156" t="s">
        <v>514</v>
      </c>
      <c r="H38" s="156"/>
      <c r="I38" s="129"/>
      <c r="J38" s="186" t="s">
        <v>407</v>
      </c>
      <c r="K38" s="185"/>
      <c r="L38" s="185" t="s">
        <v>966</v>
      </c>
    </row>
    <row r="39" spans="1:12">
      <c r="A39" s="94" t="s">
        <v>380</v>
      </c>
      <c r="B39" s="156"/>
      <c r="C39" s="156" t="s">
        <v>169</v>
      </c>
      <c r="D39" s="156">
        <v>0.2</v>
      </c>
      <c r="E39" s="156" t="s">
        <v>95</v>
      </c>
      <c r="F39" s="156">
        <v>317</v>
      </c>
      <c r="G39" s="156" t="s">
        <v>508</v>
      </c>
      <c r="H39" s="101"/>
      <c r="I39" s="88"/>
      <c r="J39" s="185" t="s">
        <v>407</v>
      </c>
      <c r="K39" s="185"/>
      <c r="L39" s="185" t="s">
        <v>967</v>
      </c>
    </row>
    <row r="40" spans="1:12">
      <c r="A40" s="152" t="s">
        <v>304</v>
      </c>
      <c r="B40" s="98" t="s">
        <v>5</v>
      </c>
      <c r="C40" s="99" t="s">
        <v>169</v>
      </c>
      <c r="D40" s="98">
        <v>60</v>
      </c>
      <c r="E40" s="99" t="s">
        <v>95</v>
      </c>
      <c r="F40" s="98">
        <v>318</v>
      </c>
      <c r="G40" s="99"/>
      <c r="H40" s="183"/>
      <c r="I40" s="88"/>
      <c r="J40" s="185" t="s">
        <v>407</v>
      </c>
      <c r="K40" s="185"/>
      <c r="L40" s="185" t="s">
        <v>968</v>
      </c>
    </row>
    <row r="41" spans="1:12">
      <c r="A41" s="152" t="s">
        <v>305</v>
      </c>
      <c r="B41" s="185" t="s">
        <v>5</v>
      </c>
      <c r="C41" s="183" t="s">
        <v>169</v>
      </c>
      <c r="D41" s="185">
        <v>-32</v>
      </c>
      <c r="E41" s="183" t="s">
        <v>95</v>
      </c>
      <c r="F41" s="185">
        <v>318</v>
      </c>
      <c r="G41" s="183"/>
      <c r="H41" s="183"/>
      <c r="I41" s="88"/>
      <c r="J41" s="185" t="s">
        <v>407</v>
      </c>
      <c r="K41" s="185"/>
      <c r="L41" s="185" t="s">
        <v>968</v>
      </c>
    </row>
    <row r="42" spans="1:12">
      <c r="A42" s="152" t="s">
        <v>306</v>
      </c>
      <c r="B42" s="183" t="s">
        <v>217</v>
      </c>
      <c r="C42" s="183" t="s">
        <v>169</v>
      </c>
      <c r="D42" s="183">
        <v>6.25</v>
      </c>
      <c r="E42" s="183" t="s">
        <v>95</v>
      </c>
      <c r="F42" s="183">
        <v>318</v>
      </c>
      <c r="G42" s="183" t="s">
        <v>190</v>
      </c>
      <c r="H42" s="183"/>
      <c r="I42" s="88"/>
      <c r="J42" s="185" t="s">
        <v>407</v>
      </c>
      <c r="K42" s="185"/>
      <c r="L42" s="185" t="s">
        <v>968</v>
      </c>
    </row>
    <row r="43" spans="1:12">
      <c r="A43" s="152" t="s">
        <v>307</v>
      </c>
      <c r="B43" s="183" t="s">
        <v>186</v>
      </c>
      <c r="C43" s="183" t="s">
        <v>169</v>
      </c>
      <c r="D43" s="183">
        <v>90</v>
      </c>
      <c r="E43" s="183" t="s">
        <v>95</v>
      </c>
      <c r="F43" s="183">
        <v>315</v>
      </c>
      <c r="G43" s="183" t="s">
        <v>319</v>
      </c>
      <c r="H43" s="183"/>
      <c r="I43" s="78"/>
      <c r="J43" s="185" t="s">
        <v>407</v>
      </c>
      <c r="K43" s="185"/>
      <c r="L43" s="185" t="s">
        <v>968</v>
      </c>
    </row>
    <row r="44" spans="1:12" ht="36">
      <c r="A44" s="152" t="s">
        <v>308</v>
      </c>
      <c r="B44" s="183" t="s">
        <v>281</v>
      </c>
      <c r="C44" s="183" t="s">
        <v>169</v>
      </c>
      <c r="D44" s="183" t="s">
        <v>318</v>
      </c>
      <c r="E44" s="183" t="s">
        <v>360</v>
      </c>
      <c r="F44" s="183">
        <v>44</v>
      </c>
      <c r="G44" s="183" t="s">
        <v>517</v>
      </c>
      <c r="H44" s="183"/>
      <c r="I44" s="78"/>
      <c r="J44" s="185" t="s">
        <v>407</v>
      </c>
      <c r="K44" s="185"/>
      <c r="L44" s="185" t="s">
        <v>969</v>
      </c>
    </row>
    <row r="45" spans="1:12" ht="24">
      <c r="A45" s="23" t="s">
        <v>345</v>
      </c>
      <c r="B45" s="183" t="s">
        <v>547</v>
      </c>
      <c r="C45" s="183" t="s">
        <v>169</v>
      </c>
      <c r="D45" s="183">
        <v>3.6764700000000001</v>
      </c>
      <c r="E45" s="183" t="s">
        <v>548</v>
      </c>
      <c r="F45" s="183"/>
      <c r="G45" s="183"/>
      <c r="H45" s="183" t="s">
        <v>347</v>
      </c>
      <c r="I45" s="78"/>
      <c r="J45" s="185" t="s">
        <v>407</v>
      </c>
      <c r="K45" s="185"/>
      <c r="L45" s="185"/>
    </row>
    <row r="46" spans="1:12">
      <c r="A46" s="152" t="s">
        <v>309</v>
      </c>
      <c r="B46" s="183" t="s">
        <v>5</v>
      </c>
      <c r="C46" s="183" t="s">
        <v>169</v>
      </c>
      <c r="D46" s="183">
        <v>10</v>
      </c>
      <c r="E46" s="183" t="s">
        <v>95</v>
      </c>
      <c r="F46" s="183">
        <v>318</v>
      </c>
      <c r="G46" s="183"/>
      <c r="H46" s="183"/>
      <c r="I46" s="88"/>
      <c r="J46" s="185" t="s">
        <v>407</v>
      </c>
      <c r="K46" s="185"/>
      <c r="L46" s="185" t="s">
        <v>968</v>
      </c>
    </row>
    <row r="47" spans="1:12">
      <c r="A47" s="152" t="s">
        <v>310</v>
      </c>
      <c r="B47" s="183" t="s">
        <v>5</v>
      </c>
      <c r="C47" s="183" t="s">
        <v>169</v>
      </c>
      <c r="D47" s="183">
        <v>10</v>
      </c>
      <c r="E47" s="183" t="s">
        <v>95</v>
      </c>
      <c r="F47" s="183" t="s">
        <v>191</v>
      </c>
      <c r="G47" s="183"/>
      <c r="H47" s="183"/>
      <c r="I47" s="88"/>
      <c r="J47" s="185" t="s">
        <v>407</v>
      </c>
      <c r="K47" s="185"/>
      <c r="L47" s="185" t="s">
        <v>968</v>
      </c>
    </row>
    <row r="48" spans="1:12">
      <c r="A48" s="152" t="s">
        <v>997</v>
      </c>
      <c r="B48" s="185" t="s">
        <v>5</v>
      </c>
      <c r="C48" s="183" t="s">
        <v>169</v>
      </c>
      <c r="D48" s="185">
        <v>13</v>
      </c>
      <c r="E48" s="183" t="s">
        <v>95</v>
      </c>
      <c r="F48" s="185">
        <v>340</v>
      </c>
      <c r="G48" s="183"/>
      <c r="H48" s="183"/>
      <c r="I48" s="88"/>
      <c r="J48" s="185" t="s">
        <v>407</v>
      </c>
      <c r="K48" s="185"/>
      <c r="L48" s="185" t="s">
        <v>968</v>
      </c>
    </row>
    <row r="49" spans="1:12" ht="12" customHeight="1">
      <c r="A49" s="152" t="s">
        <v>311</v>
      </c>
      <c r="B49" s="185" t="s">
        <v>5</v>
      </c>
      <c r="C49" s="183" t="s">
        <v>169</v>
      </c>
      <c r="D49" s="185">
        <v>-32</v>
      </c>
      <c r="E49" s="183" t="s">
        <v>95</v>
      </c>
      <c r="F49" s="185">
        <v>340</v>
      </c>
      <c r="G49" s="183"/>
      <c r="H49" s="183"/>
      <c r="I49" s="88"/>
      <c r="J49" s="185" t="s">
        <v>407</v>
      </c>
      <c r="K49" s="185"/>
      <c r="L49" s="185" t="s">
        <v>968</v>
      </c>
    </row>
    <row r="50" spans="1:12">
      <c r="A50" s="152" t="s">
        <v>312</v>
      </c>
      <c r="B50" s="183" t="s">
        <v>217</v>
      </c>
      <c r="C50" s="183" t="s">
        <v>169</v>
      </c>
      <c r="D50" s="183">
        <v>6.2</v>
      </c>
      <c r="E50" s="183" t="s">
        <v>95</v>
      </c>
      <c r="F50" s="183" t="s">
        <v>191</v>
      </c>
      <c r="G50" s="183" t="s">
        <v>190</v>
      </c>
      <c r="H50" s="183"/>
      <c r="I50" s="88"/>
      <c r="J50" s="185" t="s">
        <v>407</v>
      </c>
      <c r="K50" s="185"/>
      <c r="L50" s="185" t="s">
        <v>968</v>
      </c>
    </row>
    <row r="51" spans="1:12">
      <c r="A51" s="152" t="s">
        <v>359</v>
      </c>
      <c r="B51" s="183" t="s">
        <v>6</v>
      </c>
      <c r="C51" s="183" t="s">
        <v>169</v>
      </c>
      <c r="D51" s="183">
        <v>62</v>
      </c>
      <c r="E51" s="183" t="s">
        <v>95</v>
      </c>
      <c r="F51" s="183">
        <v>339</v>
      </c>
      <c r="G51" s="183" t="s">
        <v>361</v>
      </c>
      <c r="H51" s="183"/>
      <c r="I51" s="88"/>
      <c r="J51" s="185" t="s">
        <v>407</v>
      </c>
      <c r="K51" s="185"/>
      <c r="L51" s="185" t="s">
        <v>968</v>
      </c>
    </row>
    <row r="52" spans="1:12">
      <c r="A52" s="23" t="s">
        <v>357</v>
      </c>
      <c r="B52" s="183" t="s">
        <v>218</v>
      </c>
      <c r="C52" s="183" t="s">
        <v>169</v>
      </c>
      <c r="D52" s="183">
        <v>2.5</v>
      </c>
      <c r="E52" s="183" t="s">
        <v>97</v>
      </c>
      <c r="F52" s="183"/>
      <c r="G52" s="183"/>
      <c r="H52" s="183"/>
      <c r="I52" s="88"/>
      <c r="J52" s="185" t="s">
        <v>407</v>
      </c>
      <c r="K52" s="185"/>
      <c r="L52" s="185"/>
    </row>
    <row r="53" spans="1:12" ht="24">
      <c r="A53" s="23" t="s">
        <v>348</v>
      </c>
      <c r="B53" s="183" t="s">
        <v>547</v>
      </c>
      <c r="C53" s="183" t="s">
        <v>169</v>
      </c>
      <c r="D53" s="183">
        <v>2.9174699999999998</v>
      </c>
      <c r="E53" s="183" t="s">
        <v>548</v>
      </c>
      <c r="F53" s="183"/>
      <c r="G53" s="183"/>
      <c r="H53" s="183" t="s">
        <v>347</v>
      </c>
      <c r="I53" s="88"/>
      <c r="J53" s="185" t="s">
        <v>407</v>
      </c>
      <c r="K53" s="185"/>
      <c r="L53" s="185"/>
    </row>
    <row r="54" spans="1:12">
      <c r="A54" s="23" t="s">
        <v>790</v>
      </c>
      <c r="B54" s="185" t="s">
        <v>5</v>
      </c>
      <c r="C54" s="183" t="s">
        <v>169</v>
      </c>
      <c r="D54" s="185">
        <v>6</v>
      </c>
      <c r="E54" s="183" t="s">
        <v>95</v>
      </c>
      <c r="F54" s="185">
        <v>340</v>
      </c>
      <c r="G54" s="183"/>
      <c r="H54" s="183"/>
      <c r="I54" s="88"/>
      <c r="J54" s="185" t="s">
        <v>407</v>
      </c>
      <c r="K54" s="185"/>
      <c r="L54" s="185"/>
    </row>
    <row r="55" spans="1:12">
      <c r="A55" s="152" t="s">
        <v>313</v>
      </c>
      <c r="B55" s="185" t="s">
        <v>5</v>
      </c>
      <c r="C55" s="183" t="s">
        <v>169</v>
      </c>
      <c r="D55" s="185">
        <v>-15</v>
      </c>
      <c r="E55" s="183" t="s">
        <v>95</v>
      </c>
      <c r="F55" s="185">
        <v>340</v>
      </c>
      <c r="G55" s="183"/>
      <c r="H55" s="183"/>
      <c r="I55" s="88"/>
      <c r="J55" s="185" t="s">
        <v>407</v>
      </c>
      <c r="K55" s="185"/>
      <c r="L55" s="185" t="s">
        <v>968</v>
      </c>
    </row>
    <row r="56" spans="1:12">
      <c r="A56" s="59" t="s">
        <v>68</v>
      </c>
      <c r="B56" s="72" t="s">
        <v>1</v>
      </c>
      <c r="C56" s="72" t="s">
        <v>224</v>
      </c>
      <c r="D56" s="72" t="s">
        <v>19</v>
      </c>
      <c r="E56" s="69" t="s">
        <v>66</v>
      </c>
      <c r="F56" s="69" t="s">
        <v>67</v>
      </c>
      <c r="G56" s="66" t="s">
        <v>21</v>
      </c>
      <c r="H56" s="66" t="s">
        <v>74</v>
      </c>
      <c r="I56" s="69" t="s">
        <v>16</v>
      </c>
      <c r="J56" s="72" t="s">
        <v>384</v>
      </c>
      <c r="K56" s="72" t="s">
        <v>423</v>
      </c>
      <c r="L56" s="72" t="s">
        <v>427</v>
      </c>
    </row>
    <row r="57" spans="1:12" ht="30" customHeight="1">
      <c r="A57" s="152" t="s">
        <v>731</v>
      </c>
      <c r="B57" s="185" t="s">
        <v>7</v>
      </c>
      <c r="C57" s="183" t="s">
        <v>169</v>
      </c>
      <c r="D57" s="185" t="s">
        <v>779</v>
      </c>
      <c r="E57" s="184" t="s">
        <v>780</v>
      </c>
      <c r="F57" s="185"/>
      <c r="G57" s="183" t="s">
        <v>611</v>
      </c>
      <c r="H57" s="88" t="s">
        <v>198</v>
      </c>
      <c r="I57" s="88"/>
      <c r="J57" s="185" t="s">
        <v>408</v>
      </c>
      <c r="K57" s="185"/>
      <c r="L57" s="185" t="s">
        <v>968</v>
      </c>
    </row>
    <row r="58" spans="1:12" ht="48">
      <c r="A58" s="152" t="s">
        <v>732</v>
      </c>
      <c r="B58" s="185" t="s">
        <v>7</v>
      </c>
      <c r="C58" s="183" t="s">
        <v>169</v>
      </c>
      <c r="D58" s="185" t="s">
        <v>782</v>
      </c>
      <c r="E58" s="184" t="s">
        <v>780</v>
      </c>
      <c r="F58" s="185"/>
      <c r="G58" s="183" t="s">
        <v>612</v>
      </c>
      <c r="H58" s="88"/>
      <c r="I58" s="88"/>
      <c r="J58" s="185" t="s">
        <v>408</v>
      </c>
      <c r="K58" s="185"/>
      <c r="L58" s="185" t="s">
        <v>968</v>
      </c>
    </row>
    <row r="59" spans="1:12" ht="48">
      <c r="A59" s="152" t="s">
        <v>733</v>
      </c>
      <c r="B59" s="185" t="s">
        <v>7</v>
      </c>
      <c r="C59" s="183" t="s">
        <v>169</v>
      </c>
      <c r="D59" s="185" t="s">
        <v>782</v>
      </c>
      <c r="E59" s="184" t="s">
        <v>780</v>
      </c>
      <c r="F59" s="185"/>
      <c r="G59" s="183" t="s">
        <v>612</v>
      </c>
      <c r="H59" s="88"/>
      <c r="I59" s="88"/>
      <c r="J59" s="185" t="s">
        <v>408</v>
      </c>
      <c r="K59" s="185"/>
      <c r="L59" s="185" t="s">
        <v>968</v>
      </c>
    </row>
    <row r="60" spans="1:12" ht="48">
      <c r="A60" s="152" t="s">
        <v>734</v>
      </c>
      <c r="B60" s="186" t="s">
        <v>7</v>
      </c>
      <c r="C60" s="183" t="s">
        <v>169</v>
      </c>
      <c r="D60" s="186" t="s">
        <v>783</v>
      </c>
      <c r="E60" s="184" t="s">
        <v>780</v>
      </c>
      <c r="F60" s="185"/>
      <c r="G60" s="183" t="s">
        <v>614</v>
      </c>
      <c r="H60" s="88"/>
      <c r="I60" s="88"/>
      <c r="J60" s="185" t="s">
        <v>408</v>
      </c>
      <c r="K60" s="185"/>
      <c r="L60" s="185" t="s">
        <v>968</v>
      </c>
    </row>
    <row r="61" spans="1:12" ht="48">
      <c r="A61" s="152" t="s">
        <v>735</v>
      </c>
      <c r="B61" s="185" t="s">
        <v>7</v>
      </c>
      <c r="C61" s="183" t="s">
        <v>169</v>
      </c>
      <c r="D61" s="186" t="s">
        <v>783</v>
      </c>
      <c r="E61" s="184" t="s">
        <v>780</v>
      </c>
      <c r="F61" s="185"/>
      <c r="G61" s="183" t="s">
        <v>614</v>
      </c>
      <c r="H61" s="88"/>
      <c r="I61" s="88"/>
      <c r="J61" s="185" t="s">
        <v>408</v>
      </c>
      <c r="K61" s="185"/>
      <c r="L61" s="185" t="s">
        <v>967</v>
      </c>
    </row>
    <row r="62" spans="1:12" ht="48">
      <c r="A62" s="152" t="s">
        <v>736</v>
      </c>
      <c r="B62" s="186" t="s">
        <v>7</v>
      </c>
      <c r="C62" s="183" t="s">
        <v>169</v>
      </c>
      <c r="D62" s="186" t="s">
        <v>783</v>
      </c>
      <c r="E62" s="184" t="s">
        <v>780</v>
      </c>
      <c r="F62" s="185"/>
      <c r="G62" s="183" t="s">
        <v>614</v>
      </c>
      <c r="H62" s="88"/>
      <c r="I62" s="88"/>
      <c r="J62" s="185" t="s">
        <v>408</v>
      </c>
      <c r="K62" s="185"/>
      <c r="L62" s="185" t="s">
        <v>967</v>
      </c>
    </row>
    <row r="63" spans="1:12" ht="48">
      <c r="A63" s="152" t="s">
        <v>737</v>
      </c>
      <c r="B63" s="185" t="s">
        <v>7</v>
      </c>
      <c r="C63" s="183" t="s">
        <v>169</v>
      </c>
      <c r="D63" s="186" t="s">
        <v>783</v>
      </c>
      <c r="E63" s="184" t="s">
        <v>780</v>
      </c>
      <c r="F63" s="185"/>
      <c r="G63" s="183" t="s">
        <v>614</v>
      </c>
      <c r="H63" s="88"/>
      <c r="I63" s="88"/>
      <c r="J63" s="185" t="s">
        <v>408</v>
      </c>
      <c r="K63" s="185"/>
      <c r="L63" s="185" t="s">
        <v>967</v>
      </c>
    </row>
    <row r="64" spans="1:12" ht="48">
      <c r="A64" s="152" t="s">
        <v>721</v>
      </c>
      <c r="B64" s="185" t="s">
        <v>7</v>
      </c>
      <c r="C64" s="183" t="s">
        <v>169</v>
      </c>
      <c r="D64" s="186" t="s">
        <v>783</v>
      </c>
      <c r="E64" s="184" t="s">
        <v>780</v>
      </c>
      <c r="F64" s="185"/>
      <c r="G64" s="183" t="s">
        <v>614</v>
      </c>
      <c r="H64" s="88"/>
      <c r="I64" s="88"/>
      <c r="J64" s="185" t="s">
        <v>408</v>
      </c>
      <c r="K64" s="185"/>
      <c r="L64" s="185" t="s">
        <v>967</v>
      </c>
    </row>
    <row r="65" spans="1:12" ht="48">
      <c r="A65" s="152" t="s">
        <v>722</v>
      </c>
      <c r="B65" s="185" t="s">
        <v>7</v>
      </c>
      <c r="C65" s="183" t="s">
        <v>169</v>
      </c>
      <c r="D65" s="185" t="s">
        <v>782</v>
      </c>
      <c r="E65" s="184" t="s">
        <v>780</v>
      </c>
      <c r="F65" s="185"/>
      <c r="G65" s="183" t="s">
        <v>613</v>
      </c>
      <c r="H65" s="88"/>
      <c r="I65" s="88"/>
      <c r="J65" s="185" t="s">
        <v>408</v>
      </c>
      <c r="K65" s="185"/>
      <c r="L65" s="185" t="s">
        <v>968</v>
      </c>
    </row>
    <row r="66" spans="1:12" ht="36">
      <c r="A66" s="152" t="s">
        <v>723</v>
      </c>
      <c r="B66" s="185" t="s">
        <v>7</v>
      </c>
      <c r="C66" s="183" t="s">
        <v>169</v>
      </c>
      <c r="D66" s="185">
        <v>0.71</v>
      </c>
      <c r="E66" s="183" t="s">
        <v>880</v>
      </c>
      <c r="F66" s="185">
        <v>150</v>
      </c>
      <c r="G66" s="189" t="s">
        <v>521</v>
      </c>
      <c r="H66" s="88"/>
      <c r="I66" s="88"/>
      <c r="J66" s="185" t="s">
        <v>408</v>
      </c>
      <c r="K66" s="185"/>
      <c r="L66" s="185" t="s">
        <v>967</v>
      </c>
    </row>
    <row r="67" spans="1:12" ht="36">
      <c r="A67" s="152" t="s">
        <v>738</v>
      </c>
      <c r="B67" s="185" t="s">
        <v>7</v>
      </c>
      <c r="C67" s="183" t="s">
        <v>169</v>
      </c>
      <c r="D67" s="185" t="s">
        <v>779</v>
      </c>
      <c r="E67" s="184" t="s">
        <v>780</v>
      </c>
      <c r="F67" s="185"/>
      <c r="G67" s="183" t="s">
        <v>611</v>
      </c>
      <c r="H67" s="88" t="s">
        <v>198</v>
      </c>
      <c r="I67" s="88"/>
      <c r="J67" s="185" t="s">
        <v>408</v>
      </c>
      <c r="K67" s="185"/>
      <c r="L67" s="185" t="s">
        <v>968</v>
      </c>
    </row>
    <row r="68" spans="1:12" ht="48">
      <c r="A68" s="152" t="s">
        <v>739</v>
      </c>
      <c r="B68" s="185" t="s">
        <v>7</v>
      </c>
      <c r="C68" s="183" t="s">
        <v>169</v>
      </c>
      <c r="D68" s="185" t="s">
        <v>782</v>
      </c>
      <c r="E68" s="184" t="s">
        <v>780</v>
      </c>
      <c r="F68" s="185"/>
      <c r="G68" s="183" t="s">
        <v>612</v>
      </c>
      <c r="H68" s="88"/>
      <c r="I68" s="88"/>
      <c r="J68" s="185" t="s">
        <v>408</v>
      </c>
      <c r="K68" s="185"/>
      <c r="L68" s="185" t="s">
        <v>968</v>
      </c>
    </row>
    <row r="69" spans="1:12" ht="48">
      <c r="A69" s="152" t="s">
        <v>740</v>
      </c>
      <c r="B69" s="185" t="s">
        <v>7</v>
      </c>
      <c r="C69" s="183" t="s">
        <v>169</v>
      </c>
      <c r="D69" s="185" t="s">
        <v>782</v>
      </c>
      <c r="E69" s="184" t="s">
        <v>780</v>
      </c>
      <c r="F69" s="185"/>
      <c r="G69" s="183" t="s">
        <v>612</v>
      </c>
      <c r="H69" s="88"/>
      <c r="I69" s="88"/>
      <c r="J69" s="185" t="s">
        <v>408</v>
      </c>
      <c r="K69" s="185"/>
      <c r="L69" s="185" t="s">
        <v>968</v>
      </c>
    </row>
    <row r="70" spans="1:12" ht="48">
      <c r="A70" s="152" t="s">
        <v>741</v>
      </c>
      <c r="B70" s="186" t="s">
        <v>7</v>
      </c>
      <c r="C70" s="183" t="s">
        <v>169</v>
      </c>
      <c r="D70" s="186" t="s">
        <v>783</v>
      </c>
      <c r="E70" s="184" t="s">
        <v>780</v>
      </c>
      <c r="F70" s="185"/>
      <c r="G70" s="183" t="s">
        <v>614</v>
      </c>
      <c r="H70" s="88"/>
      <c r="I70" s="88"/>
      <c r="J70" s="185" t="s">
        <v>408</v>
      </c>
      <c r="K70" s="185"/>
      <c r="L70" s="185" t="s">
        <v>968</v>
      </c>
    </row>
    <row r="71" spans="1:12" ht="48">
      <c r="A71" s="152" t="s">
        <v>742</v>
      </c>
      <c r="B71" s="185" t="s">
        <v>7</v>
      </c>
      <c r="C71" s="183" t="s">
        <v>169</v>
      </c>
      <c r="D71" s="186" t="s">
        <v>783</v>
      </c>
      <c r="E71" s="184" t="s">
        <v>780</v>
      </c>
      <c r="F71" s="185"/>
      <c r="G71" s="183" t="s">
        <v>614</v>
      </c>
      <c r="H71" s="88"/>
      <c r="I71" s="88"/>
      <c r="J71" s="185" t="s">
        <v>408</v>
      </c>
      <c r="K71" s="185"/>
      <c r="L71" s="185" t="s">
        <v>967</v>
      </c>
    </row>
    <row r="72" spans="1:12" ht="48">
      <c r="A72" s="152" t="s">
        <v>743</v>
      </c>
      <c r="B72" s="186" t="s">
        <v>7</v>
      </c>
      <c r="C72" s="183" t="s">
        <v>169</v>
      </c>
      <c r="D72" s="186" t="s">
        <v>783</v>
      </c>
      <c r="E72" s="184" t="s">
        <v>780</v>
      </c>
      <c r="F72" s="185"/>
      <c r="G72" s="183" t="s">
        <v>614</v>
      </c>
      <c r="H72" s="88"/>
      <c r="I72" s="88"/>
      <c r="J72" s="185" t="s">
        <v>408</v>
      </c>
      <c r="K72" s="185"/>
      <c r="L72" s="185" t="s">
        <v>967</v>
      </c>
    </row>
    <row r="73" spans="1:12" ht="48">
      <c r="A73" s="152" t="s">
        <v>744</v>
      </c>
      <c r="B73" s="185" t="s">
        <v>7</v>
      </c>
      <c r="C73" s="183" t="s">
        <v>169</v>
      </c>
      <c r="D73" s="186" t="s">
        <v>783</v>
      </c>
      <c r="E73" s="184" t="s">
        <v>780</v>
      </c>
      <c r="F73" s="185"/>
      <c r="G73" s="183" t="s">
        <v>614</v>
      </c>
      <c r="H73" s="88"/>
      <c r="I73" s="88"/>
      <c r="J73" s="185" t="s">
        <v>408</v>
      </c>
      <c r="K73" s="185"/>
      <c r="L73" s="185" t="s">
        <v>967</v>
      </c>
    </row>
    <row r="74" spans="1:12" ht="48">
      <c r="A74" s="152" t="s">
        <v>724</v>
      </c>
      <c r="B74" s="185" t="s">
        <v>7</v>
      </c>
      <c r="C74" s="183" t="s">
        <v>169</v>
      </c>
      <c r="D74" s="186" t="s">
        <v>783</v>
      </c>
      <c r="E74" s="184" t="s">
        <v>780</v>
      </c>
      <c r="F74" s="185"/>
      <c r="G74" s="183" t="s">
        <v>614</v>
      </c>
      <c r="H74" s="88"/>
      <c r="I74" s="88"/>
      <c r="J74" s="185" t="s">
        <v>408</v>
      </c>
      <c r="K74" s="185"/>
      <c r="L74" s="185" t="s">
        <v>967</v>
      </c>
    </row>
    <row r="75" spans="1:12" ht="48">
      <c r="A75" s="152" t="s">
        <v>725</v>
      </c>
      <c r="B75" s="185" t="s">
        <v>7</v>
      </c>
      <c r="C75" s="183" t="s">
        <v>169</v>
      </c>
      <c r="D75" s="185" t="s">
        <v>782</v>
      </c>
      <c r="E75" s="184" t="s">
        <v>780</v>
      </c>
      <c r="F75" s="185"/>
      <c r="G75" s="183" t="s">
        <v>613</v>
      </c>
      <c r="H75" s="88"/>
      <c r="I75" s="88"/>
      <c r="J75" s="185" t="s">
        <v>408</v>
      </c>
      <c r="K75" s="185"/>
      <c r="L75" s="185" t="s">
        <v>968</v>
      </c>
    </row>
    <row r="76" spans="1:12" ht="36">
      <c r="A76" s="152" t="s">
        <v>726</v>
      </c>
      <c r="B76" s="185" t="s">
        <v>7</v>
      </c>
      <c r="C76" s="183" t="s">
        <v>169</v>
      </c>
      <c r="D76" s="185">
        <v>0.71</v>
      </c>
      <c r="E76" s="183" t="s">
        <v>880</v>
      </c>
      <c r="F76" s="185"/>
      <c r="G76" s="189" t="s">
        <v>521</v>
      </c>
      <c r="H76" s="88"/>
      <c r="I76" s="88"/>
      <c r="J76" s="185" t="s">
        <v>408</v>
      </c>
      <c r="K76" s="185"/>
      <c r="L76" s="185" t="s">
        <v>967</v>
      </c>
    </row>
    <row r="77" spans="1:12">
      <c r="A77" s="152" t="s">
        <v>745</v>
      </c>
      <c r="B77" s="185" t="s">
        <v>5</v>
      </c>
      <c r="C77" s="183" t="s">
        <v>169</v>
      </c>
      <c r="D77" s="185">
        <v>100</v>
      </c>
      <c r="E77" s="183" t="s">
        <v>95</v>
      </c>
      <c r="F77" s="185">
        <v>321</v>
      </c>
      <c r="G77" s="183"/>
      <c r="H77" s="88" t="s">
        <v>197</v>
      </c>
      <c r="I77" s="88"/>
      <c r="J77" s="185" t="s">
        <v>408</v>
      </c>
      <c r="K77" s="185"/>
      <c r="L77" s="185" t="s">
        <v>968</v>
      </c>
    </row>
    <row r="78" spans="1:12">
      <c r="A78" s="152" t="s">
        <v>746</v>
      </c>
      <c r="B78" s="185" t="s">
        <v>5</v>
      </c>
      <c r="C78" s="183" t="s">
        <v>169</v>
      </c>
      <c r="D78" s="185">
        <v>8</v>
      </c>
      <c r="E78" s="183" t="s">
        <v>95</v>
      </c>
      <c r="F78" s="185">
        <v>321</v>
      </c>
      <c r="G78" s="183"/>
      <c r="H78" s="88" t="s">
        <v>197</v>
      </c>
      <c r="I78" s="88"/>
      <c r="J78" s="185" t="s">
        <v>408</v>
      </c>
      <c r="K78" s="185"/>
      <c r="L78" s="185" t="s">
        <v>968</v>
      </c>
    </row>
    <row r="79" spans="1:12">
      <c r="A79" s="152" t="s">
        <v>747</v>
      </c>
      <c r="B79" s="185" t="s">
        <v>5</v>
      </c>
      <c r="C79" s="183" t="s">
        <v>169</v>
      </c>
      <c r="D79" s="185">
        <v>85</v>
      </c>
      <c r="E79" s="183" t="s">
        <v>95</v>
      </c>
      <c r="F79" s="185">
        <v>321</v>
      </c>
      <c r="G79" s="183"/>
      <c r="H79" s="88" t="s">
        <v>197</v>
      </c>
      <c r="I79" s="88"/>
      <c r="J79" s="185" t="s">
        <v>408</v>
      </c>
      <c r="K79" s="185"/>
      <c r="L79" s="185" t="s">
        <v>968</v>
      </c>
    </row>
    <row r="80" spans="1:12">
      <c r="A80" s="152" t="s">
        <v>748</v>
      </c>
      <c r="B80" s="185" t="s">
        <v>5</v>
      </c>
      <c r="C80" s="183" t="s">
        <v>169</v>
      </c>
      <c r="D80" s="185">
        <v>60</v>
      </c>
      <c r="E80" s="183" t="s">
        <v>95</v>
      </c>
      <c r="F80" s="185">
        <v>318</v>
      </c>
      <c r="G80" s="183"/>
      <c r="H80" s="88" t="s">
        <v>193</v>
      </c>
      <c r="I80" s="88"/>
      <c r="J80" s="185" t="s">
        <v>408</v>
      </c>
      <c r="K80" s="185"/>
      <c r="L80" s="185" t="s">
        <v>968</v>
      </c>
    </row>
    <row r="81" spans="1:12">
      <c r="A81" s="152" t="s">
        <v>749</v>
      </c>
      <c r="B81" s="185" t="s">
        <v>5</v>
      </c>
      <c r="C81" s="183" t="s">
        <v>169</v>
      </c>
      <c r="D81" s="185">
        <v>59</v>
      </c>
      <c r="E81" s="183" t="s">
        <v>95</v>
      </c>
      <c r="F81" s="185">
        <v>321</v>
      </c>
      <c r="G81" s="183"/>
      <c r="H81" s="88" t="s">
        <v>197</v>
      </c>
      <c r="I81" s="88"/>
      <c r="J81" s="185" t="s">
        <v>408</v>
      </c>
      <c r="K81" s="185"/>
      <c r="L81" s="185" t="s">
        <v>968</v>
      </c>
    </row>
    <row r="82" spans="1:12">
      <c r="A82" s="113" t="s">
        <v>750</v>
      </c>
      <c r="B82" s="98" t="s">
        <v>5</v>
      </c>
      <c r="C82" s="99" t="s">
        <v>169</v>
      </c>
      <c r="D82" s="98" t="s">
        <v>350</v>
      </c>
      <c r="E82" s="99" t="s">
        <v>95</v>
      </c>
      <c r="F82" s="185" t="s">
        <v>351</v>
      </c>
      <c r="H82" s="88" t="s">
        <v>197</v>
      </c>
      <c r="I82" s="88"/>
      <c r="J82" s="185" t="s">
        <v>408</v>
      </c>
      <c r="K82" s="185"/>
      <c r="L82" s="185" t="s">
        <v>968</v>
      </c>
    </row>
    <row r="83" spans="1:12">
      <c r="A83" s="152" t="s">
        <v>727</v>
      </c>
      <c r="B83" s="185" t="s">
        <v>5</v>
      </c>
      <c r="C83" s="183" t="s">
        <v>169</v>
      </c>
      <c r="D83" s="185">
        <v>18</v>
      </c>
      <c r="E83" s="183" t="s">
        <v>95</v>
      </c>
      <c r="F83" s="185">
        <v>318</v>
      </c>
      <c r="G83" s="183"/>
      <c r="H83" s="88" t="s">
        <v>194</v>
      </c>
      <c r="I83" s="88"/>
      <c r="J83" s="185" t="s">
        <v>408</v>
      </c>
      <c r="K83" s="185"/>
      <c r="L83" s="185" t="s">
        <v>968</v>
      </c>
    </row>
    <row r="84" spans="1:12">
      <c r="A84" s="152" t="s">
        <v>788</v>
      </c>
      <c r="B84" s="185" t="s">
        <v>5</v>
      </c>
      <c r="C84" s="183" t="s">
        <v>169</v>
      </c>
      <c r="D84" s="185">
        <v>6</v>
      </c>
      <c r="E84" s="183" t="s">
        <v>95</v>
      </c>
      <c r="F84" s="185">
        <v>340</v>
      </c>
      <c r="G84" s="183"/>
      <c r="H84" s="88"/>
      <c r="I84" s="88"/>
      <c r="J84" s="185" t="s">
        <v>408</v>
      </c>
      <c r="K84" s="185"/>
      <c r="L84" s="185" t="s">
        <v>968</v>
      </c>
    </row>
    <row r="85" spans="1:12">
      <c r="A85" s="152" t="s">
        <v>751</v>
      </c>
      <c r="B85" s="185" t="s">
        <v>5</v>
      </c>
      <c r="C85" s="183" t="s">
        <v>169</v>
      </c>
      <c r="D85" s="185">
        <v>100</v>
      </c>
      <c r="E85" s="183" t="s">
        <v>95</v>
      </c>
      <c r="F85" s="185">
        <v>321</v>
      </c>
      <c r="G85" s="183"/>
      <c r="H85" s="88" t="s">
        <v>197</v>
      </c>
      <c r="I85" s="88"/>
      <c r="J85" s="185" t="s">
        <v>408</v>
      </c>
      <c r="K85" s="185"/>
      <c r="L85" s="185" t="s">
        <v>968</v>
      </c>
    </row>
    <row r="86" spans="1:12">
      <c r="A86" s="152" t="s">
        <v>752</v>
      </c>
      <c r="B86" s="185" t="s">
        <v>5</v>
      </c>
      <c r="C86" s="183" t="s">
        <v>169</v>
      </c>
      <c r="D86" s="185">
        <v>8</v>
      </c>
      <c r="E86" s="183" t="s">
        <v>95</v>
      </c>
      <c r="F86" s="185">
        <v>321</v>
      </c>
      <c r="G86" s="183"/>
      <c r="H86" s="88" t="s">
        <v>197</v>
      </c>
      <c r="I86" s="88"/>
      <c r="J86" s="185" t="s">
        <v>408</v>
      </c>
      <c r="K86" s="185"/>
      <c r="L86" s="185" t="s">
        <v>968</v>
      </c>
    </row>
    <row r="87" spans="1:12">
      <c r="A87" s="152" t="s">
        <v>753</v>
      </c>
      <c r="B87" s="185" t="s">
        <v>5</v>
      </c>
      <c r="C87" s="183" t="s">
        <v>169</v>
      </c>
      <c r="D87" s="185">
        <v>85</v>
      </c>
      <c r="E87" s="183" t="s">
        <v>95</v>
      </c>
      <c r="F87" s="185">
        <v>321</v>
      </c>
      <c r="G87" s="183"/>
      <c r="H87" s="88" t="s">
        <v>197</v>
      </c>
      <c r="I87" s="88"/>
      <c r="J87" s="185" t="s">
        <v>408</v>
      </c>
      <c r="K87" s="185"/>
      <c r="L87" s="185" t="s">
        <v>968</v>
      </c>
    </row>
    <row r="88" spans="1:12">
      <c r="A88" s="152" t="s">
        <v>754</v>
      </c>
      <c r="B88" s="185" t="s">
        <v>5</v>
      </c>
      <c r="C88" s="183" t="s">
        <v>169</v>
      </c>
      <c r="D88" s="185">
        <v>60</v>
      </c>
      <c r="E88" s="183" t="s">
        <v>95</v>
      </c>
      <c r="F88" s="185">
        <v>318</v>
      </c>
      <c r="G88" s="183"/>
      <c r="H88" s="88" t="s">
        <v>193</v>
      </c>
      <c r="I88" s="88"/>
      <c r="J88" s="185" t="s">
        <v>408</v>
      </c>
      <c r="K88" s="185"/>
      <c r="L88" s="185" t="s">
        <v>968</v>
      </c>
    </row>
    <row r="89" spans="1:12">
      <c r="A89" s="152" t="s">
        <v>755</v>
      </c>
      <c r="B89" s="185" t="s">
        <v>5</v>
      </c>
      <c r="C89" s="183" t="s">
        <v>169</v>
      </c>
      <c r="D89" s="185">
        <v>59</v>
      </c>
      <c r="E89" s="183" t="s">
        <v>95</v>
      </c>
      <c r="F89" s="185">
        <v>321</v>
      </c>
      <c r="G89" s="183"/>
      <c r="H89" s="88" t="s">
        <v>197</v>
      </c>
      <c r="I89" s="88"/>
      <c r="J89" s="185" t="s">
        <v>408</v>
      </c>
      <c r="K89" s="185"/>
      <c r="L89" s="185" t="s">
        <v>968</v>
      </c>
    </row>
    <row r="90" spans="1:12">
      <c r="A90" s="152" t="s">
        <v>756</v>
      </c>
      <c r="B90" s="185" t="s">
        <v>5</v>
      </c>
      <c r="C90" s="183" t="s">
        <v>169</v>
      </c>
      <c r="D90" s="185" t="s">
        <v>350</v>
      </c>
      <c r="E90" s="183" t="s">
        <v>95</v>
      </c>
      <c r="F90" s="185" t="s">
        <v>351</v>
      </c>
      <c r="G90" s="183"/>
      <c r="H90" s="88" t="s">
        <v>197</v>
      </c>
      <c r="I90" s="88"/>
      <c r="J90" s="185" t="s">
        <v>408</v>
      </c>
      <c r="K90" s="185"/>
      <c r="L90" s="185" t="s">
        <v>968</v>
      </c>
    </row>
    <row r="91" spans="1:12">
      <c r="A91" s="152" t="s">
        <v>728</v>
      </c>
      <c r="B91" s="185" t="s">
        <v>5</v>
      </c>
      <c r="C91" s="183" t="s">
        <v>169</v>
      </c>
      <c r="D91" s="185">
        <v>18</v>
      </c>
      <c r="E91" s="183" t="s">
        <v>95</v>
      </c>
      <c r="F91" s="185">
        <v>318</v>
      </c>
      <c r="G91" s="183"/>
      <c r="H91" s="88" t="s">
        <v>194</v>
      </c>
      <c r="I91" s="88"/>
      <c r="J91" s="185" t="s">
        <v>408</v>
      </c>
      <c r="K91" s="185"/>
      <c r="L91" s="185" t="s">
        <v>968</v>
      </c>
    </row>
    <row r="92" spans="1:12">
      <c r="A92" s="152" t="s">
        <v>789</v>
      </c>
      <c r="B92" s="185" t="s">
        <v>5</v>
      </c>
      <c r="C92" s="183" t="s">
        <v>169</v>
      </c>
      <c r="D92" s="185">
        <v>6</v>
      </c>
      <c r="E92" s="183" t="s">
        <v>95</v>
      </c>
      <c r="F92" s="185">
        <v>340</v>
      </c>
      <c r="G92" s="183"/>
      <c r="H92" s="88"/>
      <c r="I92" s="88"/>
      <c r="J92" s="185" t="s">
        <v>408</v>
      </c>
      <c r="K92" s="185"/>
      <c r="L92" s="185" t="s">
        <v>968</v>
      </c>
    </row>
    <row r="93" spans="1:12">
      <c r="A93" s="152" t="s">
        <v>757</v>
      </c>
      <c r="B93" s="185" t="s">
        <v>195</v>
      </c>
      <c r="C93" s="183" t="s">
        <v>169</v>
      </c>
      <c r="D93" s="185">
        <v>550</v>
      </c>
      <c r="E93" s="183" t="s">
        <v>95</v>
      </c>
      <c r="F93" s="185">
        <v>309</v>
      </c>
      <c r="G93" s="183"/>
      <c r="H93" s="88" t="s">
        <v>196</v>
      </c>
      <c r="I93" s="88"/>
      <c r="J93" s="185" t="s">
        <v>408</v>
      </c>
      <c r="K93" s="185"/>
      <c r="L93" s="185" t="s">
        <v>968</v>
      </c>
    </row>
    <row r="94" spans="1:12">
      <c r="A94" s="152" t="s">
        <v>729</v>
      </c>
      <c r="B94" s="183" t="s">
        <v>186</v>
      </c>
      <c r="C94" s="183" t="s">
        <v>169</v>
      </c>
      <c r="D94" s="183">
        <v>0.75</v>
      </c>
      <c r="E94" s="183" t="s">
        <v>95</v>
      </c>
      <c r="F94" s="183" t="s">
        <v>199</v>
      </c>
      <c r="G94" s="183"/>
      <c r="H94" s="88"/>
      <c r="I94" s="88"/>
      <c r="J94" s="185" t="s">
        <v>408</v>
      </c>
      <c r="K94" s="185"/>
      <c r="L94" s="185" t="s">
        <v>967</v>
      </c>
    </row>
    <row r="95" spans="1:12">
      <c r="A95" s="152" t="s">
        <v>758</v>
      </c>
      <c r="B95" s="185" t="s">
        <v>195</v>
      </c>
      <c r="C95" s="183" t="s">
        <v>169</v>
      </c>
      <c r="D95" s="185">
        <v>550</v>
      </c>
      <c r="E95" s="183" t="s">
        <v>95</v>
      </c>
      <c r="F95" s="185">
        <v>309</v>
      </c>
      <c r="G95" s="183"/>
      <c r="H95" s="88" t="s">
        <v>196</v>
      </c>
      <c r="I95" s="88"/>
      <c r="J95" s="185" t="s">
        <v>408</v>
      </c>
      <c r="K95" s="185"/>
      <c r="L95" s="185" t="s">
        <v>968</v>
      </c>
    </row>
    <row r="96" spans="1:12">
      <c r="A96" s="152" t="s">
        <v>730</v>
      </c>
      <c r="B96" s="183" t="s">
        <v>186</v>
      </c>
      <c r="C96" s="183" t="s">
        <v>169</v>
      </c>
      <c r="D96" s="183">
        <v>0.75</v>
      </c>
      <c r="E96" s="183" t="s">
        <v>95</v>
      </c>
      <c r="F96" s="183" t="s">
        <v>199</v>
      </c>
      <c r="G96" s="183"/>
      <c r="H96" s="88"/>
      <c r="I96" s="88"/>
      <c r="J96" s="185" t="s">
        <v>408</v>
      </c>
      <c r="K96" s="185"/>
      <c r="L96" s="185" t="s">
        <v>967</v>
      </c>
    </row>
    <row r="97" spans="1:12" ht="24">
      <c r="A97" s="152" t="s">
        <v>972</v>
      </c>
      <c r="B97" s="184" t="s">
        <v>44</v>
      </c>
      <c r="C97" s="183" t="s">
        <v>169</v>
      </c>
      <c r="D97" s="189">
        <v>0</v>
      </c>
      <c r="E97" s="184" t="s">
        <v>502</v>
      </c>
      <c r="G97" s="184" t="s">
        <v>282</v>
      </c>
      <c r="H97" s="189" t="s">
        <v>48</v>
      </c>
      <c r="I97" s="185" t="s">
        <v>56</v>
      </c>
      <c r="J97" s="185" t="s">
        <v>408</v>
      </c>
      <c r="K97" s="185"/>
      <c r="L97" s="185" t="s">
        <v>967</v>
      </c>
    </row>
    <row r="98" spans="1:12" ht="24">
      <c r="A98" s="152" t="s">
        <v>711</v>
      </c>
      <c r="B98" s="184" t="s">
        <v>44</v>
      </c>
      <c r="C98" s="183" t="s">
        <v>169</v>
      </c>
      <c r="D98" s="184">
        <v>6.6699999999999995E-2</v>
      </c>
      <c r="E98" s="184" t="s">
        <v>362</v>
      </c>
      <c r="F98" s="86"/>
      <c r="G98" s="86" t="s">
        <v>363</v>
      </c>
      <c r="H98" s="189" t="s">
        <v>42</v>
      </c>
      <c r="I98" s="185"/>
      <c r="J98" s="185" t="s">
        <v>408</v>
      </c>
      <c r="K98" s="185"/>
      <c r="L98" s="185" t="s">
        <v>967</v>
      </c>
    </row>
    <row r="99" spans="1:12" ht="24">
      <c r="A99" s="152" t="s">
        <v>712</v>
      </c>
      <c r="B99" s="184" t="s">
        <v>44</v>
      </c>
      <c r="C99" s="183" t="s">
        <v>169</v>
      </c>
      <c r="D99" s="189">
        <v>8.1000000000000003E-2</v>
      </c>
      <c r="E99" s="184" t="s">
        <v>105</v>
      </c>
      <c r="F99" s="184" t="s">
        <v>455</v>
      </c>
      <c r="G99" s="184" t="s">
        <v>283</v>
      </c>
      <c r="H99" s="189" t="s">
        <v>42</v>
      </c>
      <c r="I99" s="185"/>
      <c r="J99" s="185" t="s">
        <v>408</v>
      </c>
      <c r="K99" s="185"/>
      <c r="L99" s="185" t="s">
        <v>967</v>
      </c>
    </row>
    <row r="100" spans="1:12" ht="24">
      <c r="A100" s="152" t="s">
        <v>713</v>
      </c>
      <c r="B100" s="184" t="s">
        <v>44</v>
      </c>
      <c r="C100" s="183" t="s">
        <v>169</v>
      </c>
      <c r="D100" s="189" t="s">
        <v>314</v>
      </c>
      <c r="E100" s="184" t="s">
        <v>105</v>
      </c>
      <c r="F100" s="86" t="s">
        <v>45</v>
      </c>
      <c r="G100" s="184" t="s">
        <v>284</v>
      </c>
      <c r="H100" s="185"/>
      <c r="I100" s="185"/>
      <c r="J100" s="185" t="s">
        <v>408</v>
      </c>
      <c r="K100" s="185"/>
      <c r="L100" s="185" t="s">
        <v>967</v>
      </c>
    </row>
    <row r="101" spans="1:12" ht="24">
      <c r="A101" s="152" t="s">
        <v>714</v>
      </c>
      <c r="B101" s="184" t="s">
        <v>44</v>
      </c>
      <c r="C101" s="183" t="s">
        <v>169</v>
      </c>
      <c r="D101" s="189" t="s">
        <v>317</v>
      </c>
      <c r="E101" s="184" t="s">
        <v>105</v>
      </c>
      <c r="F101" s="184" t="s">
        <v>45</v>
      </c>
      <c r="G101" s="184" t="s">
        <v>285</v>
      </c>
      <c r="H101" s="185"/>
      <c r="I101" s="185"/>
      <c r="J101" s="185" t="s">
        <v>408</v>
      </c>
      <c r="K101" s="185"/>
      <c r="L101" s="185" t="s">
        <v>967</v>
      </c>
    </row>
    <row r="102" spans="1:12" ht="36">
      <c r="A102" s="152" t="s">
        <v>715</v>
      </c>
      <c r="B102" s="184" t="s">
        <v>44</v>
      </c>
      <c r="C102" s="183" t="s">
        <v>169</v>
      </c>
      <c r="D102" s="189">
        <v>0</v>
      </c>
      <c r="E102" s="184" t="s">
        <v>105</v>
      </c>
      <c r="F102" s="184" t="s">
        <v>46</v>
      </c>
      <c r="G102" s="184"/>
      <c r="H102" s="189" t="s">
        <v>47</v>
      </c>
      <c r="I102" s="185"/>
      <c r="J102" s="185" t="s">
        <v>408</v>
      </c>
      <c r="K102" s="185"/>
      <c r="L102" s="185" t="s">
        <v>967</v>
      </c>
    </row>
    <row r="103" spans="1:12" ht="24">
      <c r="A103" s="152" t="s">
        <v>716</v>
      </c>
      <c r="B103" s="184" t="s">
        <v>44</v>
      </c>
      <c r="C103" s="183" t="s">
        <v>169</v>
      </c>
      <c r="D103" s="189" t="s">
        <v>556</v>
      </c>
      <c r="E103" s="184" t="s">
        <v>105</v>
      </c>
      <c r="F103" s="184" t="s">
        <v>43</v>
      </c>
      <c r="G103" s="184" t="s">
        <v>881</v>
      </c>
      <c r="H103" s="185"/>
      <c r="I103" s="185"/>
      <c r="J103" s="185" t="s">
        <v>408</v>
      </c>
      <c r="K103" s="185"/>
      <c r="L103" s="185" t="s">
        <v>967</v>
      </c>
    </row>
    <row r="104" spans="1:12" ht="24">
      <c r="A104" s="152" t="s">
        <v>717</v>
      </c>
      <c r="B104" s="184" t="s">
        <v>44</v>
      </c>
      <c r="C104" s="183" t="s">
        <v>169</v>
      </c>
      <c r="D104" s="189" t="s">
        <v>557</v>
      </c>
      <c r="E104" s="184" t="s">
        <v>105</v>
      </c>
      <c r="F104" s="184" t="s">
        <v>43</v>
      </c>
      <c r="G104" s="184" t="s">
        <v>558</v>
      </c>
      <c r="H104" s="185"/>
      <c r="I104" s="185"/>
      <c r="J104" s="185" t="s">
        <v>408</v>
      </c>
      <c r="K104" s="185"/>
      <c r="L104" s="185" t="s">
        <v>967</v>
      </c>
    </row>
    <row r="105" spans="1:12" ht="24">
      <c r="A105" s="152" t="s">
        <v>718</v>
      </c>
      <c r="B105" s="184" t="s">
        <v>44</v>
      </c>
      <c r="C105" s="183" t="s">
        <v>169</v>
      </c>
      <c r="D105" s="189">
        <v>0</v>
      </c>
      <c r="E105" s="184" t="s">
        <v>364</v>
      </c>
      <c r="F105" s="86" t="s">
        <v>57</v>
      </c>
      <c r="G105" s="184" t="s">
        <v>286</v>
      </c>
      <c r="H105" s="189" t="s">
        <v>48</v>
      </c>
      <c r="I105" s="185" t="s">
        <v>56</v>
      </c>
      <c r="J105" s="185" t="s">
        <v>408</v>
      </c>
      <c r="K105" s="185"/>
      <c r="L105" s="185" t="s">
        <v>967</v>
      </c>
    </row>
    <row r="106" spans="1:12" ht="24">
      <c r="A106" s="152" t="s">
        <v>719</v>
      </c>
      <c r="B106" s="184" t="s">
        <v>44</v>
      </c>
      <c r="C106" s="183" t="s">
        <v>169</v>
      </c>
      <c r="D106" s="189" t="s">
        <v>315</v>
      </c>
      <c r="E106" s="184" t="s">
        <v>105</v>
      </c>
      <c r="F106" s="184" t="s">
        <v>43</v>
      </c>
      <c r="G106" s="184" t="s">
        <v>287</v>
      </c>
      <c r="H106" s="185"/>
      <c r="I106" s="185"/>
      <c r="J106" s="185" t="s">
        <v>408</v>
      </c>
      <c r="K106" s="185"/>
      <c r="L106" s="185" t="s">
        <v>967</v>
      </c>
    </row>
    <row r="107" spans="1:12">
      <c r="A107" s="152" t="s">
        <v>720</v>
      </c>
      <c r="B107" s="184" t="s">
        <v>44</v>
      </c>
      <c r="C107" s="183" t="s">
        <v>169</v>
      </c>
      <c r="D107" s="79" t="s">
        <v>228</v>
      </c>
      <c r="E107" s="184" t="s">
        <v>105</v>
      </c>
      <c r="F107" s="86" t="s">
        <v>43</v>
      </c>
      <c r="G107" s="86"/>
      <c r="H107" s="185"/>
      <c r="I107" s="185"/>
      <c r="J107" s="185" t="s">
        <v>408</v>
      </c>
      <c r="K107" s="185"/>
      <c r="L107" s="185" t="s">
        <v>967</v>
      </c>
    </row>
    <row r="108" spans="1:12">
      <c r="A108" s="59" t="s">
        <v>222</v>
      </c>
      <c r="B108" s="66" t="s">
        <v>1</v>
      </c>
      <c r="C108" s="72" t="s">
        <v>224</v>
      </c>
      <c r="D108" s="72" t="s">
        <v>19</v>
      </c>
      <c r="E108" s="69" t="s">
        <v>66</v>
      </c>
      <c r="F108" s="69" t="s">
        <v>67</v>
      </c>
      <c r="G108" s="66" t="s">
        <v>21</v>
      </c>
      <c r="H108" s="66" t="s">
        <v>74</v>
      </c>
      <c r="I108" s="69" t="s">
        <v>16</v>
      </c>
      <c r="J108" s="72" t="s">
        <v>384</v>
      </c>
      <c r="K108" s="72" t="s">
        <v>423</v>
      </c>
      <c r="L108" s="72" t="s">
        <v>427</v>
      </c>
    </row>
    <row r="109" spans="1:12" ht="36">
      <c r="A109" s="152" t="s">
        <v>973</v>
      </c>
      <c r="B109" s="184" t="s">
        <v>58</v>
      </c>
      <c r="C109" s="183" t="s">
        <v>169</v>
      </c>
      <c r="D109" s="189">
        <v>0</v>
      </c>
      <c r="E109" s="184" t="s">
        <v>502</v>
      </c>
      <c r="F109" s="184"/>
      <c r="G109" s="184" t="s">
        <v>509</v>
      </c>
      <c r="H109" s="189" t="s">
        <v>61</v>
      </c>
      <c r="I109" s="92"/>
      <c r="J109" s="74" t="s">
        <v>409</v>
      </c>
      <c r="K109" s="185"/>
      <c r="L109" s="185" t="s">
        <v>966</v>
      </c>
    </row>
    <row r="110" spans="1:12" ht="24">
      <c r="A110" s="152" t="s">
        <v>998</v>
      </c>
      <c r="B110" s="184" t="s">
        <v>58</v>
      </c>
      <c r="C110" s="183" t="s">
        <v>169</v>
      </c>
      <c r="D110" s="189">
        <v>2.41E-5</v>
      </c>
      <c r="E110" s="86" t="s">
        <v>365</v>
      </c>
      <c r="F110" s="86" t="s">
        <v>365</v>
      </c>
      <c r="G110" s="184" t="s">
        <v>509</v>
      </c>
      <c r="H110" s="189" t="s">
        <v>366</v>
      </c>
      <c r="I110" s="88"/>
      <c r="J110" s="185" t="s">
        <v>409</v>
      </c>
      <c r="K110" s="185"/>
      <c r="L110" s="185" t="s">
        <v>796</v>
      </c>
    </row>
    <row r="111" spans="1:12" ht="24">
      <c r="A111" s="152" t="s">
        <v>929</v>
      </c>
      <c r="B111" s="183"/>
      <c r="C111" s="183" t="s">
        <v>169</v>
      </c>
      <c r="D111" s="155" t="s">
        <v>192</v>
      </c>
      <c r="E111" s="191" t="s">
        <v>506</v>
      </c>
      <c r="F111" s="191">
        <v>401</v>
      </c>
      <c r="G111" s="191"/>
      <c r="H111" s="90"/>
      <c r="I111" s="92"/>
      <c r="J111" s="185" t="s">
        <v>409</v>
      </c>
      <c r="K111" s="185"/>
      <c r="L111" s="185" t="s">
        <v>966</v>
      </c>
    </row>
    <row r="112" spans="1:12" ht="36">
      <c r="A112" s="152" t="s">
        <v>999</v>
      </c>
      <c r="B112" s="184" t="s">
        <v>58</v>
      </c>
      <c r="C112" s="183" t="s">
        <v>169</v>
      </c>
      <c r="D112" s="189">
        <v>1.1000000000000001E-3</v>
      </c>
      <c r="E112" s="191" t="s">
        <v>105</v>
      </c>
      <c r="F112" s="86" t="s">
        <v>456</v>
      </c>
      <c r="G112" s="93" t="s">
        <v>509</v>
      </c>
      <c r="H112" s="189" t="s">
        <v>61</v>
      </c>
      <c r="I112" s="88"/>
      <c r="J112" s="185" t="s">
        <v>409</v>
      </c>
      <c r="K112" s="185"/>
      <c r="L112" s="185" t="s">
        <v>966</v>
      </c>
    </row>
    <row r="113" spans="1:12">
      <c r="A113" s="152" t="s">
        <v>930</v>
      </c>
      <c r="B113" s="183" t="s">
        <v>323</v>
      </c>
      <c r="C113" s="183" t="s">
        <v>169</v>
      </c>
      <c r="D113" s="183">
        <v>0.122</v>
      </c>
      <c r="E113" s="191" t="s">
        <v>105</v>
      </c>
      <c r="F113" s="191">
        <v>10</v>
      </c>
      <c r="G113" s="191" t="s">
        <v>320</v>
      </c>
      <c r="H113" s="90"/>
      <c r="I113" s="92"/>
      <c r="J113" s="185" t="s">
        <v>409</v>
      </c>
      <c r="K113" s="185"/>
      <c r="L113" s="185" t="s">
        <v>966</v>
      </c>
    </row>
    <row r="114" spans="1:12">
      <c r="A114" s="152" t="s">
        <v>931</v>
      </c>
      <c r="B114" s="183" t="s">
        <v>323</v>
      </c>
      <c r="C114" s="183" t="s">
        <v>169</v>
      </c>
      <c r="D114" s="183">
        <v>274.58999999999997</v>
      </c>
      <c r="E114" s="191" t="s">
        <v>105</v>
      </c>
      <c r="F114" s="191">
        <v>10</v>
      </c>
      <c r="G114" s="191" t="s">
        <v>322</v>
      </c>
      <c r="H114" s="90"/>
      <c r="I114" s="92"/>
      <c r="J114" s="185" t="s">
        <v>409</v>
      </c>
      <c r="K114" s="185"/>
      <c r="L114" s="185" t="s">
        <v>967</v>
      </c>
    </row>
    <row r="115" spans="1:12">
      <c r="A115" s="152" t="s">
        <v>932</v>
      </c>
      <c r="B115" s="183" t="s">
        <v>323</v>
      </c>
      <c r="C115" s="183" t="s">
        <v>169</v>
      </c>
      <c r="D115" s="183">
        <v>274.46796000000001</v>
      </c>
      <c r="E115" s="191" t="s">
        <v>105</v>
      </c>
      <c r="F115" s="191">
        <v>10</v>
      </c>
      <c r="G115" s="191" t="s">
        <v>321</v>
      </c>
      <c r="H115" s="90"/>
      <c r="I115" s="92"/>
      <c r="J115" s="185" t="s">
        <v>409</v>
      </c>
      <c r="K115" s="185"/>
      <c r="L115" s="185" t="s">
        <v>968</v>
      </c>
    </row>
    <row r="116" spans="1:12" ht="36">
      <c r="A116" s="152" t="s">
        <v>1000</v>
      </c>
      <c r="B116" s="184" t="s">
        <v>58</v>
      </c>
      <c r="C116" s="183" t="s">
        <v>169</v>
      </c>
      <c r="D116" s="189">
        <v>2.35E-2</v>
      </c>
      <c r="E116" s="86" t="s">
        <v>518</v>
      </c>
      <c r="F116" s="86" t="s">
        <v>60</v>
      </c>
      <c r="G116" s="93"/>
      <c r="H116" s="189" t="s">
        <v>61</v>
      </c>
      <c r="I116" s="88"/>
      <c r="J116" s="185" t="s">
        <v>409</v>
      </c>
      <c r="K116" s="185"/>
      <c r="L116" s="185" t="s">
        <v>966</v>
      </c>
    </row>
    <row r="117" spans="1:12" ht="24">
      <c r="A117" s="152" t="s">
        <v>933</v>
      </c>
      <c r="B117" s="183" t="s">
        <v>323</v>
      </c>
      <c r="C117" s="183" t="s">
        <v>169</v>
      </c>
      <c r="D117" s="183" t="s">
        <v>805</v>
      </c>
      <c r="E117" s="174" t="s">
        <v>879</v>
      </c>
      <c r="F117" s="191">
        <v>160</v>
      </c>
      <c r="G117" s="191" t="s">
        <v>325</v>
      </c>
      <c r="H117" s="90"/>
      <c r="I117" s="92"/>
      <c r="J117" s="185" t="s">
        <v>409</v>
      </c>
      <c r="K117" s="185"/>
      <c r="L117" s="185" t="s">
        <v>968</v>
      </c>
    </row>
    <row r="118" spans="1:12">
      <c r="A118" s="152" t="s">
        <v>934</v>
      </c>
      <c r="B118" s="183" t="s">
        <v>323</v>
      </c>
      <c r="C118" s="183" t="s">
        <v>169</v>
      </c>
      <c r="D118" s="183">
        <v>10</v>
      </c>
      <c r="E118" s="174" t="s">
        <v>879</v>
      </c>
      <c r="F118" s="191">
        <v>160</v>
      </c>
      <c r="G118" s="191" t="s">
        <v>324</v>
      </c>
      <c r="H118" s="90"/>
      <c r="I118" s="92"/>
      <c r="J118" s="185" t="s">
        <v>409</v>
      </c>
      <c r="K118" s="185"/>
      <c r="L118" s="185" t="s">
        <v>968</v>
      </c>
    </row>
    <row r="119" spans="1:12" ht="24">
      <c r="A119" s="152" t="s">
        <v>935</v>
      </c>
      <c r="B119" s="183" t="s">
        <v>323</v>
      </c>
      <c r="C119" s="183" t="s">
        <v>169</v>
      </c>
      <c r="D119" s="183" t="s">
        <v>806</v>
      </c>
      <c r="E119" s="174" t="s">
        <v>879</v>
      </c>
      <c r="F119" s="191">
        <v>160</v>
      </c>
      <c r="G119" s="191" t="s">
        <v>519</v>
      </c>
      <c r="H119" s="90"/>
      <c r="I119" s="92"/>
      <c r="J119" s="185" t="s">
        <v>409</v>
      </c>
      <c r="K119" s="185"/>
      <c r="L119" s="185" t="s">
        <v>968</v>
      </c>
    </row>
    <row r="120" spans="1:12" ht="36">
      <c r="A120" s="152" t="s">
        <v>1001</v>
      </c>
      <c r="B120" s="184" t="s">
        <v>58</v>
      </c>
      <c r="C120" s="183" t="s">
        <v>169</v>
      </c>
      <c r="D120" s="189">
        <v>2.39</v>
      </c>
      <c r="E120" s="86" t="s">
        <v>518</v>
      </c>
      <c r="F120" s="86" t="s">
        <v>43</v>
      </c>
      <c r="G120" s="93"/>
      <c r="H120" s="189" t="s">
        <v>61</v>
      </c>
      <c r="I120" s="88"/>
      <c r="J120" s="185" t="s">
        <v>409</v>
      </c>
      <c r="K120" s="185"/>
      <c r="L120" s="185" t="s">
        <v>966</v>
      </c>
    </row>
    <row r="121" spans="1:12" ht="24">
      <c r="A121" s="152" t="s">
        <v>936</v>
      </c>
      <c r="B121" s="183" t="s">
        <v>34</v>
      </c>
      <c r="C121" s="183" t="s">
        <v>169</v>
      </c>
      <c r="D121" s="189" t="s">
        <v>316</v>
      </c>
      <c r="E121" s="174" t="s">
        <v>105</v>
      </c>
      <c r="F121" s="86" t="s">
        <v>43</v>
      </c>
      <c r="G121" s="191"/>
      <c r="H121" s="189" t="s">
        <v>49</v>
      </c>
      <c r="I121" s="92"/>
      <c r="J121" s="185" t="s">
        <v>409</v>
      </c>
      <c r="K121" s="185"/>
      <c r="L121" s="185" t="s">
        <v>966</v>
      </c>
    </row>
    <row r="122" spans="1:12" ht="24">
      <c r="A122" s="152" t="s">
        <v>937</v>
      </c>
      <c r="B122" s="183" t="s">
        <v>34</v>
      </c>
      <c r="C122" s="183" t="s">
        <v>169</v>
      </c>
      <c r="D122" s="189" t="s">
        <v>316</v>
      </c>
      <c r="E122" s="174" t="s">
        <v>105</v>
      </c>
      <c r="F122" s="86" t="s">
        <v>43</v>
      </c>
      <c r="G122" s="191"/>
      <c r="H122" s="189" t="s">
        <v>49</v>
      </c>
      <c r="I122" s="92"/>
      <c r="J122" s="185" t="s">
        <v>409</v>
      </c>
      <c r="K122" s="185"/>
      <c r="L122" s="185" t="s">
        <v>966</v>
      </c>
    </row>
    <row r="123" spans="1:12">
      <c r="A123" s="152" t="s">
        <v>938</v>
      </c>
      <c r="B123" s="183" t="s">
        <v>34</v>
      </c>
      <c r="C123" s="183" t="s">
        <v>169</v>
      </c>
      <c r="D123" s="189">
        <v>0</v>
      </c>
      <c r="E123" s="174" t="s">
        <v>95</v>
      </c>
      <c r="F123" s="191">
        <v>341</v>
      </c>
      <c r="G123" s="88"/>
      <c r="H123" s="191" t="s">
        <v>288</v>
      </c>
      <c r="I123" s="92"/>
      <c r="J123" s="185" t="s">
        <v>409</v>
      </c>
      <c r="K123" s="185"/>
      <c r="L123" s="185" t="s">
        <v>966</v>
      </c>
    </row>
    <row r="124" spans="1:12" ht="48">
      <c r="A124" s="152" t="s">
        <v>1002</v>
      </c>
      <c r="B124" s="184" t="s">
        <v>58</v>
      </c>
      <c r="C124" s="183" t="s">
        <v>169</v>
      </c>
      <c r="D124" s="189">
        <v>0</v>
      </c>
      <c r="E124" s="86" t="s">
        <v>367</v>
      </c>
      <c r="F124" s="86" t="s">
        <v>59</v>
      </c>
      <c r="G124" s="88"/>
      <c r="H124" s="86" t="s">
        <v>368</v>
      </c>
      <c r="I124" s="88"/>
      <c r="J124" s="185" t="s">
        <v>409</v>
      </c>
      <c r="K124" s="185"/>
      <c r="L124" s="185" t="s">
        <v>968</v>
      </c>
    </row>
    <row r="125" spans="1:12" ht="24">
      <c r="A125" s="152" t="s">
        <v>939</v>
      </c>
      <c r="B125" s="183" t="s">
        <v>323</v>
      </c>
      <c r="C125" s="183" t="s">
        <v>169</v>
      </c>
      <c r="D125" s="183">
        <v>0</v>
      </c>
      <c r="E125" s="191" t="s">
        <v>105</v>
      </c>
      <c r="F125" s="191">
        <v>290</v>
      </c>
      <c r="G125" s="88"/>
      <c r="H125" s="191" t="s">
        <v>369</v>
      </c>
      <c r="I125" s="92"/>
      <c r="J125" s="185" t="s">
        <v>409</v>
      </c>
      <c r="K125" s="185"/>
      <c r="L125" s="185" t="s">
        <v>968</v>
      </c>
    </row>
    <row r="126" spans="1:12">
      <c r="A126" s="152" t="s">
        <v>940</v>
      </c>
      <c r="B126" s="183" t="s">
        <v>323</v>
      </c>
      <c r="C126" s="183" t="s">
        <v>169</v>
      </c>
      <c r="D126" s="183">
        <v>180</v>
      </c>
      <c r="E126" s="191" t="s">
        <v>105</v>
      </c>
      <c r="F126" s="191">
        <v>10</v>
      </c>
      <c r="G126" s="191" t="s">
        <v>328</v>
      </c>
      <c r="H126" s="90"/>
      <c r="I126" s="92"/>
      <c r="J126" s="185" t="s">
        <v>409</v>
      </c>
      <c r="K126" s="185"/>
      <c r="L126" s="185" t="s">
        <v>968</v>
      </c>
    </row>
    <row r="127" spans="1:12">
      <c r="A127" s="152" t="s">
        <v>941</v>
      </c>
      <c r="B127" s="183"/>
      <c r="C127" s="183" t="s">
        <v>169</v>
      </c>
      <c r="D127" s="183">
        <v>1</v>
      </c>
      <c r="E127" s="191" t="s">
        <v>505</v>
      </c>
      <c r="F127" s="191">
        <v>401</v>
      </c>
      <c r="H127" s="90"/>
      <c r="I127" s="92"/>
      <c r="J127" s="185" t="s">
        <v>409</v>
      </c>
      <c r="K127" s="185"/>
      <c r="L127" s="185" t="s">
        <v>968</v>
      </c>
    </row>
    <row r="128" spans="1:12">
      <c r="A128" s="152" t="s">
        <v>942</v>
      </c>
      <c r="B128" s="183" t="s">
        <v>323</v>
      </c>
      <c r="C128" s="183" t="s">
        <v>169</v>
      </c>
      <c r="D128" s="183">
        <v>180</v>
      </c>
      <c r="E128" s="191" t="s">
        <v>105</v>
      </c>
      <c r="F128" s="191">
        <v>10</v>
      </c>
      <c r="G128" s="191" t="s">
        <v>329</v>
      </c>
      <c r="H128" s="90"/>
      <c r="I128" s="92"/>
      <c r="J128" s="185" t="s">
        <v>409</v>
      </c>
      <c r="K128" s="185"/>
      <c r="L128" s="185" t="s">
        <v>968</v>
      </c>
    </row>
    <row r="129" spans="1:12" ht="24">
      <c r="A129" s="152" t="s">
        <v>943</v>
      </c>
      <c r="B129" s="183"/>
      <c r="C129" s="183" t="s">
        <v>169</v>
      </c>
      <c r="D129" s="155">
        <v>0.01</v>
      </c>
      <c r="E129" s="191" t="s">
        <v>505</v>
      </c>
      <c r="F129" s="191">
        <v>401</v>
      </c>
      <c r="H129" s="191" t="s">
        <v>494</v>
      </c>
      <c r="I129" s="92"/>
      <c r="J129" s="185" t="s">
        <v>409</v>
      </c>
      <c r="K129" s="185"/>
      <c r="L129" s="185" t="s">
        <v>967</v>
      </c>
    </row>
    <row r="130" spans="1:12" ht="36">
      <c r="A130" s="152" t="s">
        <v>1003</v>
      </c>
      <c r="B130" s="184" t="s">
        <v>58</v>
      </c>
      <c r="C130" s="183" t="s">
        <v>169</v>
      </c>
      <c r="D130" s="189">
        <v>4.4299999999999999E-2</v>
      </c>
      <c r="E130" s="86" t="s">
        <v>520</v>
      </c>
      <c r="F130" s="86" t="s">
        <v>57</v>
      </c>
      <c r="G130" s="93"/>
      <c r="H130" s="189"/>
      <c r="I130" s="88"/>
      <c r="J130" s="185" t="s">
        <v>409</v>
      </c>
      <c r="K130" s="185"/>
      <c r="L130" s="185" t="s">
        <v>965</v>
      </c>
    </row>
    <row r="131" spans="1:12" ht="36">
      <c r="A131" s="152" t="s">
        <v>1004</v>
      </c>
      <c r="B131" s="184" t="s">
        <v>58</v>
      </c>
      <c r="C131" s="183" t="s">
        <v>169</v>
      </c>
      <c r="D131" s="189">
        <v>9.7000000000000003E-3</v>
      </c>
      <c r="E131" s="86" t="s">
        <v>518</v>
      </c>
      <c r="F131" s="86" t="s">
        <v>60</v>
      </c>
      <c r="G131" s="93"/>
      <c r="H131" s="189" t="s">
        <v>61</v>
      </c>
      <c r="I131" s="88"/>
      <c r="J131" s="185" t="s">
        <v>409</v>
      </c>
      <c r="K131" s="185"/>
      <c r="L131" s="185" t="s">
        <v>965</v>
      </c>
    </row>
    <row r="132" spans="1:12">
      <c r="A132" s="152" t="s">
        <v>944</v>
      </c>
      <c r="B132" s="183" t="s">
        <v>323</v>
      </c>
      <c r="C132" s="183" t="s">
        <v>169</v>
      </c>
      <c r="D132" s="183">
        <v>3.45</v>
      </c>
      <c r="E132" s="191" t="s">
        <v>105</v>
      </c>
      <c r="F132" s="191">
        <v>10</v>
      </c>
      <c r="G132" s="191" t="s">
        <v>326</v>
      </c>
      <c r="H132" s="90"/>
      <c r="I132" s="92"/>
      <c r="J132" s="185" t="s">
        <v>409</v>
      </c>
      <c r="K132" s="185"/>
      <c r="L132" s="185" t="s">
        <v>967</v>
      </c>
    </row>
    <row r="133" spans="1:12">
      <c r="A133" s="152" t="s">
        <v>945</v>
      </c>
      <c r="B133" s="183" t="s">
        <v>323</v>
      </c>
      <c r="C133" s="183" t="s">
        <v>169</v>
      </c>
      <c r="D133" s="183">
        <v>575</v>
      </c>
      <c r="E133" s="191" t="s">
        <v>105</v>
      </c>
      <c r="F133" s="191">
        <v>10</v>
      </c>
      <c r="G133" s="191" t="s">
        <v>327</v>
      </c>
      <c r="H133" s="90"/>
      <c r="I133" s="92"/>
      <c r="J133" s="185" t="s">
        <v>409</v>
      </c>
      <c r="K133" s="185"/>
      <c r="L133" s="185" t="s">
        <v>968</v>
      </c>
    </row>
    <row r="134" spans="1:12">
      <c r="A134" s="152" t="s">
        <v>946</v>
      </c>
      <c r="B134" s="183"/>
      <c r="C134" s="183" t="s">
        <v>169</v>
      </c>
      <c r="D134" s="183">
        <v>1</v>
      </c>
      <c r="E134" s="183" t="s">
        <v>95</v>
      </c>
      <c r="F134" s="191">
        <v>317</v>
      </c>
      <c r="H134" s="90"/>
      <c r="I134" s="92"/>
      <c r="J134" s="185" t="s">
        <v>409</v>
      </c>
      <c r="K134" s="185"/>
      <c r="L134" s="185" t="s">
        <v>967</v>
      </c>
    </row>
    <row r="135" spans="1:12">
      <c r="A135" s="152" t="s">
        <v>947</v>
      </c>
      <c r="B135" s="183" t="s">
        <v>323</v>
      </c>
      <c r="C135" s="183" t="s">
        <v>169</v>
      </c>
      <c r="D135" s="183">
        <v>571.54999999999995</v>
      </c>
      <c r="E135" s="191" t="s">
        <v>105</v>
      </c>
      <c r="F135" s="191">
        <v>10</v>
      </c>
      <c r="G135" s="191" t="s">
        <v>330</v>
      </c>
      <c r="H135" s="90"/>
      <c r="I135" s="92"/>
      <c r="J135" s="185" t="s">
        <v>409</v>
      </c>
      <c r="K135" s="185"/>
      <c r="L135" s="185" t="s">
        <v>968</v>
      </c>
    </row>
    <row r="136" spans="1:12" ht="36">
      <c r="A136" s="152" t="s">
        <v>1005</v>
      </c>
      <c r="B136" s="184" t="s">
        <v>58</v>
      </c>
      <c r="C136" s="183" t="s">
        <v>169</v>
      </c>
      <c r="D136" s="189">
        <v>8.8000000000000005E-3</v>
      </c>
      <c r="E136" s="86" t="s">
        <v>518</v>
      </c>
      <c r="F136" s="86" t="s">
        <v>60</v>
      </c>
      <c r="G136" s="93"/>
      <c r="H136" s="189" t="s">
        <v>61</v>
      </c>
      <c r="I136" s="88"/>
      <c r="J136" s="185" t="s">
        <v>409</v>
      </c>
      <c r="K136" s="185"/>
      <c r="L136" s="185" t="s">
        <v>965</v>
      </c>
    </row>
    <row r="137" spans="1:12">
      <c r="A137" s="152" t="s">
        <v>948</v>
      </c>
      <c r="B137" s="183" t="s">
        <v>323</v>
      </c>
      <c r="C137" s="183" t="s">
        <v>169</v>
      </c>
      <c r="D137" s="183">
        <v>5.32</v>
      </c>
      <c r="E137" s="191" t="s">
        <v>105</v>
      </c>
      <c r="F137" s="191">
        <v>10</v>
      </c>
      <c r="G137" s="191" t="s">
        <v>326</v>
      </c>
      <c r="H137" s="90"/>
      <c r="I137" s="92"/>
      <c r="J137" s="185" t="s">
        <v>409</v>
      </c>
      <c r="K137" s="185"/>
      <c r="L137" s="185" t="s">
        <v>968</v>
      </c>
    </row>
    <row r="138" spans="1:12">
      <c r="A138" s="152" t="s">
        <v>949</v>
      </c>
      <c r="B138" s="183" t="s">
        <v>323</v>
      </c>
      <c r="C138" s="183" t="s">
        <v>169</v>
      </c>
      <c r="D138" s="183">
        <v>638</v>
      </c>
      <c r="E138" s="191" t="s">
        <v>105</v>
      </c>
      <c r="F138" s="191">
        <v>10</v>
      </c>
      <c r="G138" s="191" t="s">
        <v>555</v>
      </c>
      <c r="H138" s="90"/>
      <c r="I138" s="92"/>
      <c r="J138" s="185" t="s">
        <v>409</v>
      </c>
      <c r="K138" s="185"/>
      <c r="L138" s="185" t="s">
        <v>968</v>
      </c>
    </row>
    <row r="139" spans="1:12">
      <c r="A139" s="152" t="s">
        <v>950</v>
      </c>
      <c r="B139" s="183"/>
      <c r="C139" s="183" t="s">
        <v>169</v>
      </c>
      <c r="D139" s="183">
        <v>0.99199999999999999</v>
      </c>
      <c r="E139" s="183" t="s">
        <v>95</v>
      </c>
      <c r="F139" s="191">
        <v>317</v>
      </c>
      <c r="H139" s="90"/>
      <c r="I139" s="92"/>
      <c r="J139" s="185" t="s">
        <v>409</v>
      </c>
      <c r="K139" s="185"/>
      <c r="L139" s="185" t="s">
        <v>967</v>
      </c>
    </row>
    <row r="140" spans="1:12">
      <c r="A140" s="152" t="s">
        <v>951</v>
      </c>
      <c r="B140" s="183" t="s">
        <v>323</v>
      </c>
      <c r="C140" s="183" t="s">
        <v>169</v>
      </c>
      <c r="D140" s="183">
        <v>632.78</v>
      </c>
      <c r="E140" s="191" t="s">
        <v>105</v>
      </c>
      <c r="F140" s="191">
        <v>10</v>
      </c>
      <c r="G140" s="191" t="s">
        <v>330</v>
      </c>
      <c r="H140" s="90"/>
      <c r="I140" s="92"/>
      <c r="J140" s="185" t="s">
        <v>409</v>
      </c>
      <c r="K140" s="185"/>
      <c r="L140" s="185" t="s">
        <v>968</v>
      </c>
    </row>
    <row r="141" spans="1:12" ht="36">
      <c r="A141" s="152" t="s">
        <v>1006</v>
      </c>
      <c r="B141" s="184" t="s">
        <v>58</v>
      </c>
      <c r="C141" s="183" t="s">
        <v>169</v>
      </c>
      <c r="D141" s="189">
        <v>0.77800000000000002</v>
      </c>
      <c r="E141" s="86" t="s">
        <v>518</v>
      </c>
      <c r="F141" s="86" t="s">
        <v>60</v>
      </c>
      <c r="G141" s="93"/>
      <c r="H141" s="189" t="s">
        <v>61</v>
      </c>
      <c r="I141" s="88"/>
      <c r="J141" s="185" t="s">
        <v>409</v>
      </c>
      <c r="K141" s="185"/>
      <c r="L141" s="185" t="s">
        <v>966</v>
      </c>
    </row>
    <row r="142" spans="1:12">
      <c r="A142" s="152" t="s">
        <v>952</v>
      </c>
      <c r="B142" s="183" t="s">
        <v>34</v>
      </c>
      <c r="C142" s="183" t="s">
        <v>169</v>
      </c>
      <c r="D142" s="155">
        <v>18</v>
      </c>
      <c r="E142" s="174" t="s">
        <v>97</v>
      </c>
      <c r="F142" s="191">
        <v>160</v>
      </c>
      <c r="G142" s="191"/>
      <c r="H142" s="90"/>
      <c r="I142" s="92"/>
      <c r="J142" s="185" t="s">
        <v>409</v>
      </c>
      <c r="K142" s="185"/>
      <c r="L142" s="185" t="s">
        <v>968</v>
      </c>
    </row>
    <row r="143" spans="1:12">
      <c r="A143" s="152" t="s">
        <v>953</v>
      </c>
      <c r="B143" s="183" t="s">
        <v>34</v>
      </c>
      <c r="C143" s="183" t="s">
        <v>169</v>
      </c>
      <c r="D143" s="183">
        <v>31</v>
      </c>
      <c r="E143" s="174" t="s">
        <v>97</v>
      </c>
      <c r="F143" s="191">
        <v>160</v>
      </c>
      <c r="G143" s="191"/>
      <c r="H143" s="90"/>
      <c r="I143" s="92"/>
      <c r="J143" s="185" t="s">
        <v>409</v>
      </c>
      <c r="K143" s="185"/>
      <c r="L143" s="185" t="s">
        <v>968</v>
      </c>
    </row>
    <row r="144" spans="1:12">
      <c r="A144" s="152" t="s">
        <v>954</v>
      </c>
      <c r="B144" s="183" t="s">
        <v>34</v>
      </c>
      <c r="C144" s="183" t="s">
        <v>169</v>
      </c>
      <c r="D144" s="183">
        <v>13</v>
      </c>
      <c r="E144" s="174" t="s">
        <v>97</v>
      </c>
      <c r="F144" s="191">
        <v>160</v>
      </c>
      <c r="G144" s="191" t="s">
        <v>510</v>
      </c>
      <c r="H144" s="90"/>
      <c r="I144" s="92"/>
      <c r="J144" s="185" t="s">
        <v>409</v>
      </c>
      <c r="K144" s="185"/>
      <c r="L144" s="185" t="s">
        <v>968</v>
      </c>
    </row>
    <row r="145" spans="1:12" s="81" customFormat="1" ht="15">
      <c r="A145" s="12" t="s">
        <v>477</v>
      </c>
      <c r="B145" s="72" t="s">
        <v>1</v>
      </c>
      <c r="C145" s="72" t="s">
        <v>224</v>
      </c>
      <c r="D145" s="72" t="s">
        <v>2</v>
      </c>
      <c r="E145" s="72" t="s">
        <v>3</v>
      </c>
      <c r="F145" s="72" t="s">
        <v>65</v>
      </c>
      <c r="G145" s="72" t="s">
        <v>21</v>
      </c>
      <c r="H145" s="72" t="s">
        <v>74</v>
      </c>
      <c r="I145" s="72" t="s">
        <v>16</v>
      </c>
      <c r="J145" s="72" t="s">
        <v>384</v>
      </c>
      <c r="K145" s="72" t="s">
        <v>423</v>
      </c>
      <c r="L145" s="72" t="s">
        <v>427</v>
      </c>
    </row>
    <row r="146" spans="1:12" s="81" customFormat="1" ht="15">
      <c r="A146" s="104" t="s">
        <v>479</v>
      </c>
      <c r="B146" s="185"/>
      <c r="C146" s="175" t="s">
        <v>491</v>
      </c>
      <c r="D146" s="185" t="s">
        <v>492</v>
      </c>
      <c r="E146" s="175" t="s">
        <v>497</v>
      </c>
      <c r="F146" s="175"/>
      <c r="G146" s="88" t="s">
        <v>495</v>
      </c>
      <c r="H146" s="131"/>
      <c r="I146" s="11"/>
      <c r="J146" s="14" t="s">
        <v>477</v>
      </c>
      <c r="K146" s="14" t="s">
        <v>478</v>
      </c>
      <c r="L146" s="185"/>
    </row>
    <row r="147" spans="1:12" s="81" customFormat="1" ht="15">
      <c r="A147" s="104" t="s">
        <v>480</v>
      </c>
      <c r="B147" s="185"/>
      <c r="C147" s="175"/>
      <c r="D147" s="185"/>
      <c r="E147" s="175"/>
      <c r="F147" s="88"/>
      <c r="G147" s="88"/>
      <c r="H147" s="131"/>
      <c r="I147" s="11"/>
      <c r="J147" s="14" t="s">
        <v>477</v>
      </c>
      <c r="K147" s="14" t="s">
        <v>478</v>
      </c>
      <c r="L147" s="185"/>
    </row>
    <row r="148" spans="1:12" s="81" customFormat="1" ht="15">
      <c r="A148" s="104" t="s">
        <v>387</v>
      </c>
      <c r="B148" s="185"/>
      <c r="C148" s="175" t="s">
        <v>491</v>
      </c>
      <c r="D148" s="185" t="s">
        <v>490</v>
      </c>
      <c r="E148" s="175" t="s">
        <v>503</v>
      </c>
      <c r="F148" s="175"/>
      <c r="G148" s="88" t="s">
        <v>498</v>
      </c>
      <c r="H148" s="131"/>
      <c r="I148" s="11"/>
      <c r="J148" s="14" t="s">
        <v>477</v>
      </c>
      <c r="K148" s="14" t="s">
        <v>478</v>
      </c>
      <c r="L148" s="185"/>
    </row>
    <row r="149" spans="1:12" s="81" customFormat="1" ht="15">
      <c r="A149" s="104" t="s">
        <v>481</v>
      </c>
      <c r="B149" s="185"/>
      <c r="C149" s="175" t="s">
        <v>491</v>
      </c>
      <c r="D149" s="185" t="s">
        <v>490</v>
      </c>
      <c r="E149" s="175" t="s">
        <v>503</v>
      </c>
      <c r="F149" s="175"/>
      <c r="G149" s="88" t="s">
        <v>499</v>
      </c>
      <c r="H149" s="131"/>
      <c r="I149" s="11"/>
      <c r="J149" s="14" t="s">
        <v>477</v>
      </c>
      <c r="K149" s="14" t="s">
        <v>478</v>
      </c>
      <c r="L149" s="185"/>
    </row>
    <row r="150" spans="1:12" s="81" customFormat="1" ht="15">
      <c r="A150" s="104" t="s">
        <v>485</v>
      </c>
      <c r="B150" s="185"/>
      <c r="C150" s="175"/>
      <c r="D150" s="185"/>
      <c r="E150" s="175"/>
      <c r="F150" s="88"/>
      <c r="G150" s="88"/>
      <c r="H150" s="131"/>
      <c r="I150" s="11"/>
      <c r="J150" s="14" t="s">
        <v>477</v>
      </c>
      <c r="K150" s="14" t="s">
        <v>478</v>
      </c>
      <c r="L150" s="185"/>
    </row>
    <row r="151" spans="1:12" s="81" customFormat="1" ht="15">
      <c r="A151" s="104" t="s">
        <v>482</v>
      </c>
      <c r="B151" s="185"/>
      <c r="C151" s="185" t="str">
        <f t="shared" ref="C151:F151" si="0">C11</f>
        <v>Mean</v>
      </c>
      <c r="D151" s="185" t="str">
        <f>D11</f>
        <v>[1.01,1.022],
[1.003,1.040]</v>
      </c>
      <c r="E151" s="185" t="str">
        <f t="shared" si="0"/>
        <v>valtin1995renal,
walker1990clinical</v>
      </c>
      <c r="F151" s="185" t="str">
        <f t="shared" si="0"/>
        <v>Valtin &amp; Shaffer p.291</v>
      </c>
      <c r="G151" s="88"/>
      <c r="H151" s="131"/>
      <c r="I151" s="11"/>
      <c r="J151" s="14" t="s">
        <v>477</v>
      </c>
      <c r="K151" s="14" t="s">
        <v>478</v>
      </c>
      <c r="L151" s="185"/>
    </row>
    <row r="152" spans="1:12" s="81" customFormat="1" ht="15">
      <c r="A152" s="104" t="s">
        <v>483</v>
      </c>
      <c r="B152" s="185"/>
      <c r="C152" s="175" t="s">
        <v>491</v>
      </c>
      <c r="D152" s="185" t="s">
        <v>490</v>
      </c>
      <c r="E152" s="175" t="s">
        <v>503</v>
      </c>
      <c r="F152" s="175"/>
      <c r="G152" s="88" t="s">
        <v>500</v>
      </c>
      <c r="H152" s="131"/>
      <c r="I152" s="11"/>
      <c r="J152" s="14" t="s">
        <v>477</v>
      </c>
      <c r="K152" s="14" t="s">
        <v>478</v>
      </c>
      <c r="L152" s="185"/>
    </row>
    <row r="153" spans="1:12" s="81" customFormat="1" ht="15">
      <c r="A153" s="104" t="s">
        <v>486</v>
      </c>
      <c r="B153" s="185"/>
      <c r="C153" s="175"/>
      <c r="D153" s="185"/>
      <c r="E153" s="175"/>
      <c r="F153" s="88"/>
      <c r="G153" s="88"/>
      <c r="H153" s="131"/>
      <c r="I153" s="11"/>
      <c r="J153" s="14" t="s">
        <v>477</v>
      </c>
      <c r="K153" s="14" t="s">
        <v>478</v>
      </c>
      <c r="L153" s="185"/>
    </row>
    <row r="154" spans="1:12" s="81" customFormat="1" ht="15">
      <c r="A154" s="104" t="s">
        <v>484</v>
      </c>
      <c r="B154" s="185"/>
      <c r="C154" s="175" t="s">
        <v>491</v>
      </c>
      <c r="D154" s="185" t="s">
        <v>490</v>
      </c>
      <c r="E154" s="175" t="s">
        <v>503</v>
      </c>
      <c r="F154" s="175"/>
      <c r="G154" s="88" t="s">
        <v>501</v>
      </c>
      <c r="H154" s="131"/>
      <c r="I154" s="11"/>
      <c r="J154" s="14" t="s">
        <v>477</v>
      </c>
      <c r="K154" s="14" t="s">
        <v>478</v>
      </c>
      <c r="L154" s="185"/>
    </row>
    <row r="155" spans="1:12" s="81" customFormat="1" ht="15">
      <c r="A155" s="104" t="s">
        <v>487</v>
      </c>
      <c r="B155" s="185"/>
      <c r="C155" s="175"/>
      <c r="D155" s="185"/>
      <c r="E155" s="175"/>
      <c r="F155" s="88"/>
      <c r="G155" s="88"/>
      <c r="H155" s="131"/>
      <c r="I155" s="11"/>
      <c r="J155" s="14" t="s">
        <v>477</v>
      </c>
      <c r="K155" s="14" t="s">
        <v>478</v>
      </c>
      <c r="L155" s="185"/>
    </row>
    <row r="156" spans="1:12" s="81" customFormat="1" ht="15">
      <c r="A156" s="104" t="s">
        <v>488</v>
      </c>
      <c r="B156" s="185"/>
      <c r="C156" s="175"/>
      <c r="D156" s="185"/>
      <c r="E156" s="175"/>
      <c r="F156" s="88"/>
      <c r="G156" s="88"/>
      <c r="H156" s="131"/>
      <c r="I156" s="11"/>
      <c r="J156" s="14" t="s">
        <v>477</v>
      </c>
      <c r="K156" s="14" t="s">
        <v>478</v>
      </c>
      <c r="L156" s="185"/>
    </row>
    <row r="157" spans="1:12" s="81" customFormat="1" ht="15">
      <c r="A157" s="104" t="s">
        <v>489</v>
      </c>
      <c r="B157" s="185"/>
      <c r="C157" s="175"/>
      <c r="D157" s="185"/>
      <c r="E157" s="175"/>
      <c r="F157" s="88"/>
      <c r="G157" s="88"/>
      <c r="H157" s="131"/>
      <c r="I157" s="11"/>
      <c r="J157" s="14" t="s">
        <v>477</v>
      </c>
      <c r="K157" s="14" t="s">
        <v>478</v>
      </c>
      <c r="L157" s="185"/>
    </row>
    <row r="158" spans="1:12">
      <c r="A158" s="107"/>
      <c r="B158" s="73"/>
      <c r="C158" s="73"/>
      <c r="D158" s="73"/>
      <c r="E158" s="73"/>
    </row>
    <row r="159" spans="1:12">
      <c r="A159" s="107"/>
      <c r="B159" s="73"/>
      <c r="C159" s="73"/>
      <c r="D159" s="73"/>
      <c r="E159" s="73"/>
    </row>
    <row r="160" spans="1:12">
      <c r="A160" s="107"/>
      <c r="B160" s="73"/>
      <c r="C160" s="73"/>
      <c r="D160" s="73"/>
      <c r="E160" s="73"/>
    </row>
    <row r="161" spans="1:10">
      <c r="A161" s="107"/>
      <c r="B161" s="73"/>
      <c r="C161" s="73"/>
      <c r="D161" s="73"/>
      <c r="E161" s="73"/>
    </row>
    <row r="162" spans="1:10">
      <c r="A162" s="107"/>
      <c r="B162" s="73"/>
      <c r="C162" s="73"/>
      <c r="D162" s="73"/>
      <c r="E162" s="73"/>
    </row>
    <row r="163" spans="1:10">
      <c r="A163" s="107"/>
      <c r="B163" s="73"/>
      <c r="C163" s="73"/>
      <c r="D163" s="73"/>
      <c r="E163" s="73"/>
    </row>
    <row r="164" spans="1:10">
      <c r="A164" s="107"/>
      <c r="B164" s="73"/>
      <c r="C164" s="73"/>
      <c r="D164" s="73"/>
      <c r="E164" s="73"/>
    </row>
    <row r="165" spans="1:10">
      <c r="A165" s="107"/>
      <c r="B165" s="73"/>
      <c r="C165" s="73"/>
      <c r="D165" s="73"/>
      <c r="E165" s="73"/>
    </row>
    <row r="166" spans="1:10">
      <c r="A166" s="107"/>
      <c r="B166" s="73"/>
      <c r="C166" s="73"/>
      <c r="D166" s="73"/>
      <c r="E166" s="73"/>
    </row>
    <row r="167" spans="1:10">
      <c r="A167" s="107"/>
      <c r="B167" s="73"/>
      <c r="C167" s="73"/>
      <c r="D167" s="73"/>
      <c r="E167" s="73"/>
    </row>
    <row r="168" spans="1:10">
      <c r="A168" s="107"/>
      <c r="B168" s="73"/>
      <c r="C168" s="73"/>
      <c r="D168" s="73"/>
      <c r="E168" s="73"/>
    </row>
    <row r="169" spans="1:10">
      <c r="A169" s="107"/>
      <c r="B169" s="73"/>
      <c r="C169" s="73"/>
      <c r="D169" s="73"/>
      <c r="E169" s="73"/>
      <c r="J169" s="73"/>
    </row>
    <row r="170" spans="1:10">
      <c r="A170" s="107"/>
      <c r="B170" s="73"/>
      <c r="C170" s="73"/>
      <c r="D170" s="73"/>
      <c r="E170" s="73"/>
      <c r="J170" s="73"/>
    </row>
    <row r="171" spans="1:10">
      <c r="A171" s="107"/>
      <c r="B171" s="73"/>
      <c r="C171" s="73"/>
      <c r="D171" s="73"/>
      <c r="E171" s="73"/>
      <c r="J171" s="73"/>
    </row>
    <row r="172" spans="1:10">
      <c r="A172" s="107"/>
      <c r="B172" s="73"/>
      <c r="C172" s="73"/>
      <c r="D172" s="73"/>
      <c r="E172" s="73"/>
      <c r="J172" s="73"/>
    </row>
    <row r="173" spans="1:10">
      <c r="A173" s="107"/>
      <c r="B173" s="74"/>
      <c r="C173" s="74"/>
      <c r="D173" s="74"/>
      <c r="E173" s="74"/>
      <c r="F173" s="74"/>
      <c r="G173" s="74"/>
      <c r="J173" s="73"/>
    </row>
    <row r="174" spans="1:10">
      <c r="A174" s="107"/>
      <c r="B174" s="74"/>
      <c r="C174" s="74"/>
      <c r="D174" s="74"/>
      <c r="E174" s="74"/>
      <c r="F174" s="74"/>
      <c r="G174" s="74"/>
      <c r="J174" s="73"/>
    </row>
    <row r="175" spans="1:10">
      <c r="A175" s="107"/>
      <c r="B175" s="74"/>
      <c r="C175" s="74"/>
      <c r="D175" s="74"/>
      <c r="E175" s="74"/>
      <c r="F175" s="74"/>
      <c r="G175" s="74"/>
      <c r="J175" s="73"/>
    </row>
    <row r="176" spans="1:10">
      <c r="A176" s="107"/>
      <c r="B176" s="74"/>
      <c r="C176" s="74"/>
      <c r="D176" s="74"/>
      <c r="E176" s="74"/>
      <c r="F176" s="74"/>
      <c r="G176" s="74"/>
      <c r="J176" s="73"/>
    </row>
    <row r="177" spans="1:10">
      <c r="A177" s="107"/>
      <c r="B177" s="74"/>
      <c r="C177" s="74"/>
      <c r="D177" s="74"/>
      <c r="E177" s="74"/>
      <c r="F177" s="74"/>
      <c r="G177" s="74"/>
      <c r="J177" s="73"/>
    </row>
    <row r="178" spans="1:10">
      <c r="A178" s="107"/>
      <c r="B178" s="74"/>
      <c r="C178" s="74"/>
      <c r="D178" s="74"/>
      <c r="E178" s="74"/>
      <c r="F178" s="74"/>
      <c r="G178" s="74"/>
      <c r="J178" s="73"/>
    </row>
    <row r="179" spans="1:10">
      <c r="A179" s="107"/>
      <c r="B179" s="74"/>
      <c r="C179" s="74"/>
      <c r="D179" s="74"/>
      <c r="E179" s="74"/>
      <c r="F179" s="74"/>
      <c r="G179" s="74"/>
      <c r="J179" s="73"/>
    </row>
    <row r="180" spans="1:10">
      <c r="A180" s="107"/>
      <c r="B180" s="74"/>
      <c r="C180" s="74"/>
      <c r="D180" s="74"/>
      <c r="E180" s="74"/>
      <c r="F180" s="74"/>
      <c r="G180" s="74"/>
      <c r="J180" s="73"/>
    </row>
    <row r="181" spans="1:10">
      <c r="A181" s="107"/>
      <c r="B181" s="74"/>
      <c r="C181" s="74"/>
      <c r="D181" s="74"/>
      <c r="E181" s="74"/>
      <c r="F181" s="74"/>
      <c r="G181" s="74"/>
      <c r="J181" s="73"/>
    </row>
    <row r="182" spans="1:10">
      <c r="A182" s="107"/>
      <c r="B182" s="74"/>
      <c r="C182" s="74"/>
      <c r="D182" s="74"/>
      <c r="E182" s="74"/>
      <c r="F182" s="74"/>
      <c r="G182" s="74"/>
      <c r="J182" s="73"/>
    </row>
    <row r="183" spans="1:10">
      <c r="A183" s="107"/>
      <c r="B183" s="74"/>
      <c r="C183" s="74"/>
      <c r="D183" s="74"/>
      <c r="E183" s="74"/>
      <c r="F183" s="74"/>
      <c r="G183" s="74"/>
      <c r="J183" s="73"/>
    </row>
    <row r="184" spans="1:10">
      <c r="A184" s="107"/>
      <c r="B184" s="74"/>
      <c r="C184" s="74"/>
      <c r="D184" s="74"/>
      <c r="E184" s="74"/>
      <c r="F184" s="74"/>
      <c r="G184" s="74"/>
      <c r="J184" s="73"/>
    </row>
    <row r="185" spans="1:10">
      <c r="A185" s="107"/>
      <c r="B185" s="74"/>
      <c r="C185" s="74"/>
      <c r="D185" s="74"/>
      <c r="E185" s="74"/>
      <c r="F185" s="74"/>
      <c r="G185" s="74"/>
      <c r="J185" s="73"/>
    </row>
    <row r="186" spans="1:10">
      <c r="A186" s="107"/>
      <c r="B186" s="74"/>
      <c r="C186" s="74"/>
      <c r="D186" s="74"/>
      <c r="E186" s="74"/>
      <c r="F186" s="74"/>
      <c r="G186" s="74"/>
      <c r="J186" s="73"/>
    </row>
    <row r="187" spans="1:10">
      <c r="A187" s="107"/>
      <c r="B187" s="74"/>
      <c r="C187" s="74"/>
      <c r="D187" s="74"/>
      <c r="E187" s="74"/>
      <c r="F187" s="74"/>
      <c r="G187" s="74"/>
      <c r="J187" s="73"/>
    </row>
    <row r="188" spans="1:10">
      <c r="A188" s="107"/>
      <c r="B188" s="74"/>
      <c r="C188" s="74"/>
      <c r="D188" s="74"/>
      <c r="E188" s="74"/>
      <c r="F188" s="74"/>
      <c r="G188" s="74"/>
      <c r="J188" s="73"/>
    </row>
    <row r="189" spans="1:10">
      <c r="A189" s="107"/>
      <c r="B189" s="74"/>
      <c r="C189" s="74"/>
      <c r="D189" s="74"/>
      <c r="E189" s="74"/>
      <c r="F189" s="74"/>
      <c r="G189" s="74"/>
      <c r="J189" s="73"/>
    </row>
    <row r="190" spans="1:10">
      <c r="A190" s="107"/>
      <c r="B190" s="74"/>
      <c r="C190" s="74"/>
      <c r="D190" s="74"/>
      <c r="E190" s="74"/>
      <c r="F190" s="74"/>
      <c r="G190" s="74"/>
      <c r="J190" s="73"/>
    </row>
    <row r="191" spans="1:10">
      <c r="A191" s="107"/>
      <c r="B191" s="74"/>
      <c r="C191" s="74"/>
      <c r="D191" s="74"/>
      <c r="E191" s="74"/>
      <c r="F191" s="74"/>
      <c r="G191" s="74"/>
      <c r="J191" s="73"/>
    </row>
    <row r="192" spans="1:10">
      <c r="A192" s="107"/>
      <c r="B192" s="74"/>
      <c r="C192" s="74"/>
      <c r="D192" s="74"/>
      <c r="E192" s="74"/>
      <c r="F192" s="74"/>
      <c r="G192" s="74"/>
      <c r="J192" s="73"/>
    </row>
    <row r="193" spans="1:10">
      <c r="A193" s="107"/>
      <c r="B193" s="74"/>
      <c r="C193" s="74"/>
      <c r="D193" s="74"/>
      <c r="E193" s="74"/>
      <c r="F193" s="74"/>
      <c r="G193" s="74"/>
      <c r="J193" s="73"/>
    </row>
    <row r="194" spans="1:10">
      <c r="A194" s="107"/>
      <c r="B194" s="74"/>
      <c r="C194" s="74"/>
      <c r="D194" s="74"/>
      <c r="E194" s="74"/>
      <c r="F194" s="74"/>
      <c r="G194" s="74"/>
      <c r="J194" s="73"/>
    </row>
    <row r="195" spans="1:10">
      <c r="A195" s="107"/>
      <c r="B195" s="74"/>
      <c r="C195" s="74"/>
      <c r="D195" s="74"/>
      <c r="E195" s="74"/>
      <c r="F195" s="74"/>
      <c r="G195" s="74"/>
      <c r="J195" s="73"/>
    </row>
    <row r="196" spans="1:10">
      <c r="A196" s="107"/>
      <c r="B196" s="74"/>
      <c r="C196" s="74"/>
      <c r="D196" s="74"/>
      <c r="E196" s="74"/>
      <c r="F196" s="74"/>
      <c r="G196" s="74"/>
      <c r="J196" s="73"/>
    </row>
    <row r="197" spans="1:10">
      <c r="A197" s="107"/>
      <c r="B197" s="74"/>
      <c r="C197" s="74"/>
      <c r="D197" s="74"/>
      <c r="E197" s="74"/>
      <c r="F197" s="74"/>
      <c r="G197" s="74"/>
      <c r="J197" s="73"/>
    </row>
    <row r="198" spans="1:10">
      <c r="A198" s="107"/>
      <c r="B198" s="74"/>
      <c r="C198" s="74"/>
      <c r="D198" s="74"/>
      <c r="E198" s="74"/>
      <c r="F198" s="74"/>
      <c r="G198" s="74"/>
      <c r="J198" s="73"/>
    </row>
    <row r="199" spans="1:10">
      <c r="A199" s="107"/>
      <c r="B199" s="74"/>
      <c r="C199" s="74"/>
      <c r="D199" s="74"/>
      <c r="E199" s="74"/>
      <c r="F199" s="74"/>
      <c r="G199" s="74"/>
      <c r="J199" s="73"/>
    </row>
    <row r="200" spans="1:10">
      <c r="A200" s="107"/>
      <c r="B200" s="74"/>
      <c r="C200" s="74"/>
      <c r="D200" s="74"/>
      <c r="E200" s="74"/>
      <c r="F200" s="74"/>
      <c r="G200" s="74"/>
      <c r="J200" s="73"/>
    </row>
    <row r="201" spans="1:10">
      <c r="A201" s="107"/>
      <c r="B201" s="74"/>
      <c r="C201" s="74"/>
      <c r="D201" s="74"/>
      <c r="E201" s="74"/>
      <c r="F201" s="74"/>
      <c r="G201" s="74"/>
      <c r="J201" s="73"/>
    </row>
    <row r="202" spans="1:10">
      <c r="A202" s="107"/>
      <c r="B202" s="74"/>
      <c r="C202" s="74"/>
      <c r="D202" s="74"/>
      <c r="E202" s="74"/>
      <c r="F202" s="74"/>
      <c r="G202" s="74"/>
      <c r="J202" s="73"/>
    </row>
    <row r="203" spans="1:10">
      <c r="A203" s="107"/>
      <c r="B203" s="74"/>
      <c r="C203" s="74"/>
      <c r="D203" s="74"/>
      <c r="E203" s="74"/>
      <c r="F203" s="74"/>
      <c r="G203" s="74"/>
      <c r="J203" s="73"/>
    </row>
    <row r="204" spans="1:10">
      <c r="A204" s="107"/>
      <c r="B204" s="74"/>
      <c r="C204" s="74"/>
      <c r="D204" s="74"/>
      <c r="E204" s="74"/>
      <c r="F204" s="74"/>
      <c r="G204" s="74"/>
      <c r="J204" s="73"/>
    </row>
    <row r="205" spans="1:10">
      <c r="A205" s="107"/>
      <c r="B205" s="74"/>
      <c r="C205" s="74"/>
      <c r="D205" s="74"/>
      <c r="E205" s="74"/>
      <c r="F205" s="74"/>
      <c r="G205" s="74"/>
      <c r="J205" s="73"/>
    </row>
    <row r="206" spans="1:10">
      <c r="A206" s="107"/>
      <c r="B206" s="74"/>
      <c r="C206" s="74"/>
      <c r="D206" s="74"/>
      <c r="E206" s="74"/>
      <c r="F206" s="74"/>
      <c r="G206" s="74"/>
      <c r="J206" s="73"/>
    </row>
    <row r="207" spans="1:10">
      <c r="A207" s="107"/>
      <c r="B207" s="74"/>
      <c r="C207" s="74"/>
      <c r="D207" s="74"/>
      <c r="E207" s="74"/>
      <c r="F207" s="74"/>
      <c r="G207" s="74"/>
      <c r="J207" s="73"/>
    </row>
    <row r="208" spans="1:10">
      <c r="A208" s="107"/>
      <c r="B208" s="74"/>
      <c r="C208" s="74"/>
      <c r="D208" s="74"/>
      <c r="E208" s="74"/>
      <c r="F208" s="74"/>
      <c r="G208" s="74"/>
      <c r="J208" s="73"/>
    </row>
    <row r="209" spans="1:10">
      <c r="A209" s="107"/>
      <c r="B209" s="74"/>
      <c r="C209" s="74"/>
      <c r="D209" s="74"/>
      <c r="E209" s="74"/>
      <c r="F209" s="74"/>
      <c r="G209" s="74"/>
      <c r="J209" s="73"/>
    </row>
    <row r="210" spans="1:10">
      <c r="A210" s="107"/>
      <c r="B210" s="74"/>
      <c r="C210" s="74"/>
      <c r="D210" s="74"/>
      <c r="E210" s="74"/>
      <c r="F210" s="74"/>
      <c r="G210" s="74"/>
      <c r="J210" s="73"/>
    </row>
    <row r="211" spans="1:10">
      <c r="A211" s="107"/>
      <c r="B211" s="74"/>
      <c r="C211" s="74"/>
      <c r="D211" s="74"/>
      <c r="E211" s="74"/>
      <c r="F211" s="74"/>
      <c r="G211" s="74"/>
      <c r="J211" s="73"/>
    </row>
    <row r="212" spans="1:10">
      <c r="A212" s="107"/>
      <c r="B212" s="74"/>
      <c r="C212" s="74"/>
      <c r="D212" s="74"/>
      <c r="E212" s="74"/>
      <c r="F212" s="74"/>
      <c r="G212" s="74"/>
      <c r="J212" s="73"/>
    </row>
    <row r="213" spans="1:10">
      <c r="A213" s="107"/>
      <c r="B213" s="74"/>
      <c r="C213" s="74"/>
      <c r="D213" s="74"/>
      <c r="E213" s="74"/>
      <c r="F213" s="74"/>
      <c r="G213" s="74"/>
      <c r="J213" s="73"/>
    </row>
    <row r="214" spans="1:10">
      <c r="A214" s="107"/>
      <c r="B214" s="74"/>
      <c r="C214" s="74"/>
      <c r="D214" s="74"/>
      <c r="E214" s="74"/>
      <c r="F214" s="74"/>
      <c r="G214" s="74"/>
      <c r="J214" s="73"/>
    </row>
    <row r="215" spans="1:10">
      <c r="A215" s="107"/>
      <c r="B215" s="74"/>
      <c r="C215" s="74"/>
      <c r="D215" s="74"/>
      <c r="E215" s="74"/>
      <c r="F215" s="74"/>
      <c r="G215" s="74"/>
      <c r="J215" s="73"/>
    </row>
    <row r="216" spans="1:10">
      <c r="A216" s="107"/>
      <c r="B216" s="74"/>
      <c r="C216" s="74"/>
      <c r="D216" s="74"/>
      <c r="E216" s="74"/>
      <c r="F216" s="74"/>
      <c r="G216" s="74"/>
      <c r="J216" s="73"/>
    </row>
    <row r="217" spans="1:10">
      <c r="A217" s="107"/>
      <c r="B217" s="74"/>
      <c r="C217" s="74"/>
      <c r="D217" s="74"/>
      <c r="E217" s="74"/>
      <c r="F217" s="74"/>
      <c r="G217" s="74"/>
      <c r="J217" s="73"/>
    </row>
    <row r="218" spans="1:10">
      <c r="A218" s="107"/>
      <c r="B218" s="74"/>
      <c r="C218" s="74"/>
      <c r="D218" s="74"/>
      <c r="E218" s="74"/>
      <c r="F218" s="74"/>
      <c r="G218" s="74"/>
      <c r="J218" s="73"/>
    </row>
    <row r="219" spans="1:10">
      <c r="A219" s="107"/>
      <c r="B219" s="74"/>
      <c r="C219" s="74"/>
      <c r="D219" s="74"/>
      <c r="E219" s="74"/>
      <c r="F219" s="74"/>
      <c r="G219" s="74"/>
      <c r="J219" s="73"/>
    </row>
    <row r="220" spans="1:10">
      <c r="A220" s="107"/>
      <c r="B220" s="74"/>
      <c r="C220" s="74"/>
      <c r="D220" s="74"/>
      <c r="E220" s="74"/>
      <c r="F220" s="74"/>
      <c r="G220" s="74"/>
      <c r="J220" s="73"/>
    </row>
    <row r="221" spans="1:10">
      <c r="A221" s="107"/>
      <c r="B221" s="74"/>
      <c r="C221" s="74"/>
      <c r="D221" s="74"/>
      <c r="E221" s="74"/>
      <c r="F221" s="74"/>
      <c r="G221" s="74"/>
      <c r="J221" s="73"/>
    </row>
    <row r="222" spans="1:10">
      <c r="A222" s="107"/>
      <c r="B222" s="74"/>
      <c r="C222" s="74"/>
      <c r="D222" s="74"/>
      <c r="E222" s="74"/>
      <c r="F222" s="74"/>
      <c r="G222" s="74"/>
      <c r="J222" s="73"/>
    </row>
    <row r="223" spans="1:10">
      <c r="A223" s="107"/>
      <c r="B223" s="74"/>
      <c r="C223" s="74"/>
      <c r="D223" s="74"/>
      <c r="E223" s="74"/>
      <c r="F223" s="74"/>
      <c r="G223" s="74"/>
      <c r="J223" s="73"/>
    </row>
    <row r="224" spans="1:10">
      <c r="A224" s="107"/>
      <c r="B224" s="74"/>
      <c r="C224" s="74"/>
      <c r="D224" s="74"/>
      <c r="E224" s="74"/>
      <c r="F224" s="74"/>
      <c r="G224" s="74"/>
      <c r="J224" s="73"/>
    </row>
    <row r="225" spans="1:10">
      <c r="A225" s="107"/>
      <c r="B225" s="74"/>
      <c r="C225" s="74"/>
      <c r="D225" s="74"/>
      <c r="E225" s="74"/>
      <c r="F225" s="74"/>
      <c r="G225" s="74"/>
      <c r="J225" s="73"/>
    </row>
    <row r="226" spans="1:10">
      <c r="A226" s="107"/>
      <c r="B226" s="74"/>
      <c r="C226" s="74"/>
      <c r="D226" s="74"/>
      <c r="E226" s="74"/>
      <c r="F226" s="74"/>
      <c r="G226" s="74"/>
      <c r="J226" s="73"/>
    </row>
    <row r="227" spans="1:10">
      <c r="A227" s="107"/>
      <c r="B227" s="74"/>
      <c r="C227" s="74"/>
      <c r="D227" s="74"/>
      <c r="E227" s="74"/>
      <c r="F227" s="74"/>
      <c r="G227" s="74"/>
      <c r="J227" s="73"/>
    </row>
    <row r="228" spans="1:10">
      <c r="A228" s="107"/>
      <c r="B228" s="74"/>
      <c r="C228" s="74"/>
      <c r="D228" s="74"/>
      <c r="E228" s="74"/>
      <c r="F228" s="74"/>
      <c r="G228" s="74"/>
      <c r="J228" s="73"/>
    </row>
    <row r="229" spans="1:10">
      <c r="A229" s="107"/>
      <c r="B229" s="74"/>
      <c r="C229" s="74"/>
      <c r="D229" s="74"/>
      <c r="E229" s="74"/>
      <c r="F229" s="74"/>
      <c r="G229" s="74"/>
      <c r="J229" s="73"/>
    </row>
    <row r="230" spans="1:10">
      <c r="A230" s="107"/>
      <c r="B230" s="74"/>
      <c r="C230" s="74"/>
      <c r="D230" s="74"/>
      <c r="E230" s="74"/>
      <c r="F230" s="74"/>
      <c r="G230" s="74"/>
      <c r="J230" s="73"/>
    </row>
    <row r="231" spans="1:10">
      <c r="A231" s="107"/>
      <c r="B231" s="74"/>
      <c r="C231" s="74"/>
      <c r="D231" s="74"/>
      <c r="E231" s="74"/>
      <c r="F231" s="74"/>
      <c r="G231" s="74"/>
      <c r="J231" s="73"/>
    </row>
    <row r="232" spans="1:10">
      <c r="A232" s="107"/>
      <c r="B232" s="74"/>
      <c r="C232" s="74"/>
      <c r="D232" s="74"/>
      <c r="E232" s="74"/>
      <c r="F232" s="74"/>
      <c r="G232" s="74"/>
      <c r="J232" s="73"/>
    </row>
    <row r="233" spans="1:10">
      <c r="A233" s="107"/>
      <c r="B233" s="74"/>
      <c r="C233" s="74"/>
      <c r="D233" s="74"/>
      <c r="E233" s="74"/>
      <c r="F233" s="74"/>
      <c r="G233" s="74"/>
      <c r="J233" s="73"/>
    </row>
    <row r="234" spans="1:10">
      <c r="A234" s="107"/>
      <c r="B234" s="74"/>
      <c r="C234" s="74"/>
      <c r="D234" s="74"/>
      <c r="E234" s="74"/>
      <c r="F234" s="74"/>
      <c r="G234" s="74"/>
      <c r="J234" s="73"/>
    </row>
    <row r="235" spans="1:10">
      <c r="A235" s="107"/>
      <c r="B235" s="74"/>
      <c r="C235" s="74"/>
      <c r="D235" s="74"/>
      <c r="E235" s="74"/>
      <c r="F235" s="74"/>
      <c r="G235" s="74"/>
      <c r="J235" s="73"/>
    </row>
    <row r="236" spans="1:10">
      <c r="A236" s="107"/>
      <c r="B236" s="74"/>
      <c r="C236" s="74"/>
      <c r="D236" s="74"/>
      <c r="E236" s="74"/>
      <c r="F236" s="74"/>
      <c r="G236" s="74"/>
      <c r="J236" s="73"/>
    </row>
    <row r="237" spans="1:10">
      <c r="A237" s="107"/>
      <c r="B237" s="74"/>
      <c r="C237" s="74"/>
      <c r="D237" s="74"/>
      <c r="E237" s="74"/>
      <c r="F237" s="74"/>
      <c r="G237" s="74"/>
      <c r="J237" s="73"/>
    </row>
    <row r="238" spans="1:10">
      <c r="A238" s="107"/>
      <c r="B238" s="74"/>
      <c r="C238" s="74"/>
      <c r="D238" s="74"/>
      <c r="E238" s="74"/>
      <c r="F238" s="74"/>
      <c r="G238" s="74"/>
      <c r="J238" s="73"/>
    </row>
    <row r="239" spans="1:10">
      <c r="A239" s="107"/>
      <c r="B239" s="74"/>
      <c r="C239" s="74"/>
      <c r="D239" s="74"/>
      <c r="E239" s="74"/>
      <c r="F239" s="74"/>
      <c r="G239" s="74"/>
      <c r="J239" s="73"/>
    </row>
    <row r="240" spans="1:10">
      <c r="A240" s="107"/>
      <c r="B240" s="74"/>
      <c r="C240" s="74"/>
      <c r="D240" s="74"/>
      <c r="E240" s="74"/>
      <c r="F240" s="74"/>
      <c r="G240" s="74"/>
      <c r="J240" s="73"/>
    </row>
    <row r="241" spans="1:10">
      <c r="A241" s="107"/>
      <c r="B241" s="74"/>
      <c r="C241" s="74"/>
      <c r="D241" s="74"/>
      <c r="E241" s="74"/>
      <c r="F241" s="74"/>
      <c r="G241" s="74"/>
      <c r="J241" s="73"/>
    </row>
    <row r="242" spans="1:10">
      <c r="A242" s="107"/>
      <c r="B242" s="74"/>
      <c r="C242" s="74"/>
      <c r="D242" s="74"/>
      <c r="E242" s="74"/>
      <c r="F242" s="74"/>
      <c r="G242" s="74"/>
      <c r="J242" s="73"/>
    </row>
    <row r="243" spans="1:10">
      <c r="A243" s="107"/>
      <c r="B243" s="74"/>
      <c r="C243" s="74"/>
      <c r="D243" s="74"/>
      <c r="E243" s="74"/>
      <c r="F243" s="74"/>
      <c r="G243" s="74"/>
      <c r="J243" s="73"/>
    </row>
    <row r="244" spans="1:10">
      <c r="A244" s="107"/>
      <c r="B244" s="74"/>
      <c r="C244" s="74"/>
      <c r="D244" s="74"/>
      <c r="E244" s="74"/>
      <c r="F244" s="74"/>
      <c r="G244" s="74"/>
      <c r="J244" s="73"/>
    </row>
    <row r="245" spans="1:10">
      <c r="A245" s="107"/>
      <c r="B245" s="74"/>
      <c r="C245" s="74"/>
      <c r="D245" s="74"/>
      <c r="E245" s="74"/>
      <c r="F245" s="74"/>
      <c r="G245" s="74"/>
      <c r="J245" s="73"/>
    </row>
    <row r="246" spans="1:10">
      <c r="A246" s="107"/>
      <c r="B246" s="74"/>
      <c r="C246" s="74"/>
      <c r="D246" s="74"/>
      <c r="E246" s="74"/>
      <c r="F246" s="74"/>
      <c r="G246" s="74"/>
      <c r="J246" s="73"/>
    </row>
    <row r="247" spans="1:10">
      <c r="A247" s="107"/>
      <c r="B247" s="74"/>
      <c r="C247" s="74"/>
      <c r="D247" s="74"/>
      <c r="E247" s="74"/>
      <c r="F247" s="74"/>
      <c r="G247" s="74"/>
      <c r="J247" s="73"/>
    </row>
    <row r="248" spans="1:10">
      <c r="A248" s="107"/>
      <c r="B248" s="74"/>
      <c r="C248" s="74"/>
      <c r="D248" s="74"/>
      <c r="E248" s="74"/>
      <c r="F248" s="74"/>
      <c r="G248" s="74"/>
      <c r="J248" s="73"/>
    </row>
    <row r="249" spans="1:10">
      <c r="A249" s="107"/>
      <c r="B249" s="74"/>
      <c r="C249" s="74"/>
      <c r="D249" s="74"/>
      <c r="E249" s="74"/>
      <c r="F249" s="74"/>
      <c r="G249" s="74"/>
      <c r="J249" s="73"/>
    </row>
    <row r="250" spans="1:10">
      <c r="A250" s="107"/>
      <c r="B250" s="74"/>
      <c r="C250" s="74"/>
      <c r="D250" s="74"/>
      <c r="E250" s="74"/>
      <c r="F250" s="74"/>
      <c r="G250" s="74"/>
      <c r="J250" s="73"/>
    </row>
    <row r="251" spans="1:10">
      <c r="A251" s="107"/>
      <c r="B251" s="74"/>
      <c r="C251" s="74"/>
      <c r="D251" s="74"/>
      <c r="E251" s="74"/>
      <c r="F251" s="74"/>
      <c r="G251" s="74"/>
      <c r="J251" s="73"/>
    </row>
    <row r="252" spans="1:10">
      <c r="A252" s="107"/>
      <c r="B252" s="74"/>
      <c r="C252" s="74"/>
      <c r="D252" s="74"/>
      <c r="E252" s="74"/>
      <c r="F252" s="74"/>
      <c r="G252" s="74"/>
      <c r="J252" s="73"/>
    </row>
    <row r="253" spans="1:10">
      <c r="A253" s="107"/>
      <c r="B253" s="74"/>
      <c r="C253" s="74"/>
      <c r="D253" s="74"/>
      <c r="E253" s="74"/>
      <c r="F253" s="74"/>
      <c r="G253" s="74"/>
      <c r="J253" s="73"/>
    </row>
    <row r="254" spans="1:10">
      <c r="A254" s="107"/>
      <c r="B254" s="74"/>
      <c r="C254" s="74"/>
      <c r="D254" s="74"/>
      <c r="E254" s="74"/>
      <c r="F254" s="74"/>
      <c r="G254" s="74"/>
      <c r="J254" s="73"/>
    </row>
    <row r="255" spans="1:10">
      <c r="A255" s="107"/>
      <c r="B255" s="74"/>
      <c r="C255" s="74"/>
      <c r="D255" s="74"/>
      <c r="E255" s="74"/>
      <c r="F255" s="74"/>
      <c r="G255" s="74"/>
      <c r="J255" s="73"/>
    </row>
    <row r="256" spans="1:10">
      <c r="A256" s="107"/>
      <c r="B256" s="74"/>
      <c r="C256" s="74"/>
      <c r="D256" s="74"/>
      <c r="E256" s="74"/>
      <c r="F256" s="74"/>
      <c r="G256" s="74"/>
      <c r="J256" s="73"/>
    </row>
    <row r="257" spans="1:10">
      <c r="A257" s="107"/>
      <c r="B257" s="74"/>
      <c r="C257" s="74"/>
      <c r="D257" s="74"/>
      <c r="E257" s="74"/>
      <c r="F257" s="74"/>
      <c r="G257" s="74"/>
      <c r="J257" s="73"/>
    </row>
    <row r="258" spans="1:10">
      <c r="A258" s="107"/>
      <c r="B258" s="74"/>
      <c r="C258" s="74"/>
      <c r="D258" s="74"/>
      <c r="E258" s="74"/>
      <c r="F258" s="74"/>
      <c r="G258" s="74"/>
      <c r="J258" s="73"/>
    </row>
    <row r="259" spans="1:10">
      <c r="A259" s="107"/>
      <c r="B259" s="74"/>
      <c r="C259" s="74"/>
      <c r="D259" s="74"/>
      <c r="E259" s="74"/>
      <c r="F259" s="74"/>
      <c r="G259" s="74"/>
      <c r="J259" s="73"/>
    </row>
    <row r="260" spans="1:10">
      <c r="A260" s="107"/>
      <c r="B260" s="74"/>
      <c r="C260" s="74"/>
      <c r="D260" s="74"/>
      <c r="E260" s="74"/>
      <c r="F260" s="74"/>
      <c r="G260" s="74"/>
      <c r="J260" s="73"/>
    </row>
    <row r="261" spans="1:10">
      <c r="A261" s="107"/>
      <c r="B261" s="74"/>
      <c r="C261" s="74"/>
      <c r="D261" s="74"/>
      <c r="E261" s="74"/>
      <c r="F261" s="74"/>
      <c r="G261" s="74"/>
      <c r="J261" s="73"/>
    </row>
    <row r="262" spans="1:10">
      <c r="A262" s="107"/>
      <c r="B262" s="74"/>
      <c r="C262" s="74"/>
      <c r="D262" s="74"/>
      <c r="E262" s="74"/>
      <c r="F262" s="74"/>
      <c r="G262" s="74"/>
      <c r="J262" s="73"/>
    </row>
    <row r="263" spans="1:10">
      <c r="A263" s="107"/>
      <c r="B263" s="74"/>
      <c r="C263" s="74"/>
      <c r="D263" s="74"/>
      <c r="E263" s="74"/>
      <c r="F263" s="74"/>
      <c r="G263" s="74"/>
      <c r="J263" s="73"/>
    </row>
    <row r="264" spans="1:10">
      <c r="A264" s="107"/>
      <c r="B264" s="74"/>
      <c r="C264" s="74"/>
      <c r="D264" s="74"/>
      <c r="E264" s="74"/>
      <c r="F264" s="74"/>
      <c r="G264" s="74"/>
      <c r="J264" s="73"/>
    </row>
    <row r="265" spans="1:10">
      <c r="A265" s="107"/>
      <c r="B265" s="74"/>
      <c r="C265" s="74"/>
      <c r="D265" s="74"/>
      <c r="E265" s="74"/>
      <c r="F265" s="74"/>
      <c r="G265" s="74"/>
      <c r="J265" s="73"/>
    </row>
    <row r="266" spans="1:10">
      <c r="A266" s="107"/>
      <c r="B266" s="74"/>
      <c r="C266" s="74"/>
      <c r="D266" s="74"/>
      <c r="E266" s="74"/>
      <c r="F266" s="74"/>
      <c r="G266" s="74"/>
      <c r="J266" s="73"/>
    </row>
    <row r="267" spans="1:10">
      <c r="A267" s="107"/>
      <c r="B267" s="74"/>
      <c r="C267" s="74"/>
      <c r="D267" s="74"/>
      <c r="E267" s="74"/>
      <c r="F267" s="74"/>
      <c r="G267" s="74"/>
      <c r="J267" s="73"/>
    </row>
    <row r="268" spans="1:10">
      <c r="A268" s="107"/>
      <c r="B268" s="74"/>
      <c r="C268" s="74"/>
      <c r="D268" s="74"/>
      <c r="E268" s="74"/>
      <c r="F268" s="74"/>
      <c r="G268" s="74"/>
      <c r="J268" s="73"/>
    </row>
    <row r="269" spans="1:10">
      <c r="A269" s="107"/>
      <c r="B269" s="74"/>
      <c r="C269" s="74"/>
      <c r="D269" s="74"/>
      <c r="E269" s="74"/>
      <c r="F269" s="74"/>
      <c r="G269" s="74"/>
      <c r="J269" s="73"/>
    </row>
    <row r="270" spans="1:10">
      <c r="A270" s="107"/>
      <c r="B270" s="74"/>
      <c r="C270" s="74"/>
      <c r="D270" s="74"/>
      <c r="E270" s="74"/>
      <c r="F270" s="74"/>
      <c r="G270" s="74"/>
      <c r="J270" s="73"/>
    </row>
    <row r="271" spans="1:10">
      <c r="A271" s="107"/>
      <c r="B271" s="74"/>
      <c r="C271" s="74"/>
      <c r="D271" s="74"/>
      <c r="E271" s="74"/>
      <c r="F271" s="74"/>
      <c r="G271" s="74"/>
      <c r="J271" s="73"/>
    </row>
    <row r="272" spans="1:10">
      <c r="A272" s="107"/>
      <c r="B272" s="74"/>
      <c r="C272" s="74"/>
      <c r="D272" s="74"/>
      <c r="E272" s="74"/>
      <c r="F272" s="74"/>
      <c r="G272" s="74"/>
      <c r="J272" s="73"/>
    </row>
    <row r="273" spans="1:10">
      <c r="A273" s="107"/>
      <c r="B273" s="74"/>
      <c r="C273" s="74"/>
      <c r="D273" s="74"/>
      <c r="E273" s="74"/>
      <c r="F273" s="74"/>
      <c r="G273" s="74"/>
      <c r="J273" s="73"/>
    </row>
    <row r="274" spans="1:10">
      <c r="A274" s="107"/>
      <c r="B274" s="74"/>
      <c r="C274" s="74"/>
      <c r="D274" s="74"/>
      <c r="E274" s="74"/>
      <c r="F274" s="74"/>
      <c r="G274" s="74"/>
      <c r="J274" s="73"/>
    </row>
    <row r="275" spans="1:10">
      <c r="A275" s="107"/>
      <c r="B275" s="74"/>
      <c r="C275" s="74"/>
      <c r="D275" s="74"/>
      <c r="E275" s="74"/>
      <c r="F275" s="74"/>
      <c r="G275" s="74"/>
      <c r="J275" s="73"/>
    </row>
    <row r="276" spans="1:10">
      <c r="A276" s="107"/>
      <c r="B276" s="74"/>
      <c r="C276" s="74"/>
      <c r="D276" s="74"/>
      <c r="E276" s="74"/>
      <c r="F276" s="74"/>
      <c r="G276" s="74"/>
      <c r="J276" s="73"/>
    </row>
    <row r="277" spans="1:10">
      <c r="A277" s="107"/>
      <c r="B277" s="74"/>
      <c r="C277" s="74"/>
      <c r="D277" s="74"/>
      <c r="E277" s="74"/>
      <c r="F277" s="74"/>
      <c r="G277" s="74"/>
      <c r="J277" s="73"/>
    </row>
    <row r="278" spans="1:10">
      <c r="A278" s="107"/>
      <c r="B278" s="74"/>
      <c r="C278" s="74"/>
      <c r="D278" s="74"/>
      <c r="E278" s="74"/>
      <c r="F278" s="74"/>
      <c r="G278" s="74"/>
      <c r="J278" s="73"/>
    </row>
    <row r="279" spans="1:10">
      <c r="A279" s="107"/>
      <c r="B279" s="74"/>
      <c r="C279" s="74"/>
      <c r="D279" s="74"/>
      <c r="E279" s="74"/>
      <c r="F279" s="74"/>
      <c r="G279" s="74"/>
      <c r="J279" s="73"/>
    </row>
    <row r="280" spans="1:10">
      <c r="A280" s="107"/>
      <c r="B280" s="74"/>
      <c r="C280" s="74"/>
      <c r="D280" s="74"/>
      <c r="E280" s="74"/>
      <c r="F280" s="74"/>
      <c r="G280" s="74"/>
      <c r="J280" s="73"/>
    </row>
    <row r="281" spans="1:10">
      <c r="A281" s="107"/>
      <c r="B281" s="74"/>
      <c r="C281" s="74"/>
      <c r="D281" s="74"/>
      <c r="E281" s="74"/>
      <c r="F281" s="74"/>
      <c r="G281" s="74"/>
      <c r="J281" s="73"/>
    </row>
    <row r="282" spans="1:10">
      <c r="A282" s="107"/>
      <c r="B282" s="74"/>
      <c r="C282" s="74"/>
      <c r="D282" s="74"/>
      <c r="E282" s="74"/>
      <c r="F282" s="74"/>
      <c r="G282" s="74"/>
      <c r="J282" s="73"/>
    </row>
    <row r="283" spans="1:10">
      <c r="A283" s="107"/>
      <c r="B283" s="74"/>
      <c r="C283" s="74"/>
      <c r="D283" s="74"/>
      <c r="E283" s="74"/>
      <c r="F283" s="74"/>
      <c r="G283" s="74"/>
      <c r="J283" s="73"/>
    </row>
    <row r="284" spans="1:10">
      <c r="A284" s="107"/>
      <c r="B284" s="74"/>
      <c r="C284" s="74"/>
      <c r="D284" s="74"/>
      <c r="E284" s="74"/>
      <c r="F284" s="74"/>
      <c r="G284" s="74"/>
      <c r="J284" s="73"/>
    </row>
    <row r="285" spans="1:10">
      <c r="A285" s="107"/>
      <c r="B285" s="74"/>
      <c r="C285" s="74"/>
      <c r="D285" s="74"/>
      <c r="E285" s="74"/>
      <c r="F285" s="74"/>
      <c r="G285" s="74"/>
      <c r="J285" s="73"/>
    </row>
    <row r="286" spans="1:10">
      <c r="A286" s="107"/>
      <c r="B286" s="74"/>
      <c r="C286" s="74"/>
      <c r="D286" s="74"/>
      <c r="E286" s="74"/>
      <c r="F286" s="74"/>
      <c r="G286" s="74"/>
      <c r="J286" s="73"/>
    </row>
    <row r="287" spans="1:10">
      <c r="A287" s="107"/>
      <c r="B287" s="74"/>
      <c r="C287" s="74"/>
      <c r="D287" s="74"/>
      <c r="E287" s="74"/>
      <c r="F287" s="74"/>
      <c r="G287" s="74"/>
      <c r="J287" s="73"/>
    </row>
    <row r="288" spans="1:10">
      <c r="A288" s="107"/>
      <c r="B288" s="74"/>
      <c r="C288" s="74"/>
      <c r="D288" s="74"/>
      <c r="E288" s="74"/>
      <c r="F288" s="74"/>
      <c r="G288" s="74"/>
      <c r="J288" s="73"/>
    </row>
    <row r="289" spans="1:10">
      <c r="A289" s="107"/>
      <c r="B289" s="74"/>
      <c r="C289" s="74"/>
      <c r="D289" s="74"/>
      <c r="E289" s="74"/>
      <c r="F289" s="74"/>
      <c r="G289" s="74"/>
      <c r="J289" s="73"/>
    </row>
    <row r="290" spans="1:10">
      <c r="A290" s="107"/>
      <c r="B290" s="74"/>
      <c r="C290" s="74"/>
      <c r="D290" s="74"/>
      <c r="E290" s="74"/>
      <c r="F290" s="74"/>
      <c r="G290" s="74"/>
      <c r="J290" s="73"/>
    </row>
    <row r="291" spans="1:10">
      <c r="A291" s="107"/>
      <c r="B291" s="74"/>
      <c r="C291" s="74"/>
      <c r="D291" s="74"/>
      <c r="E291" s="74"/>
      <c r="F291" s="74"/>
      <c r="G291" s="74"/>
      <c r="J291" s="73"/>
    </row>
    <row r="292" spans="1:10">
      <c r="A292" s="107"/>
      <c r="B292" s="74"/>
      <c r="C292" s="74"/>
      <c r="D292" s="74"/>
      <c r="E292" s="74"/>
      <c r="F292" s="74"/>
      <c r="G292" s="74"/>
      <c r="J292" s="73"/>
    </row>
    <row r="293" spans="1:10">
      <c r="A293" s="107"/>
      <c r="B293" s="74"/>
      <c r="C293" s="74"/>
      <c r="D293" s="74"/>
      <c r="E293" s="74"/>
      <c r="F293" s="74"/>
      <c r="G293" s="74"/>
      <c r="J293" s="73"/>
    </row>
    <row r="294" spans="1:10">
      <c r="A294" s="107"/>
      <c r="B294" s="74"/>
      <c r="C294" s="74"/>
      <c r="D294" s="74"/>
      <c r="E294" s="74"/>
      <c r="F294" s="74"/>
      <c r="G294" s="74"/>
      <c r="J294" s="73"/>
    </row>
    <row r="295" spans="1:10">
      <c r="A295" s="107"/>
      <c r="B295" s="74"/>
      <c r="C295" s="74"/>
      <c r="D295" s="74"/>
      <c r="E295" s="74"/>
      <c r="F295" s="74"/>
      <c r="G295" s="74"/>
      <c r="J295" s="73"/>
    </row>
    <row r="296" spans="1:10">
      <c r="A296" s="107"/>
      <c r="B296" s="74"/>
      <c r="C296" s="74"/>
      <c r="D296" s="74"/>
      <c r="E296" s="74"/>
      <c r="F296" s="74"/>
      <c r="G296" s="74"/>
      <c r="J296" s="73"/>
    </row>
    <row r="297" spans="1:10">
      <c r="A297" s="107"/>
      <c r="B297" s="74"/>
      <c r="C297" s="74"/>
      <c r="D297" s="74"/>
      <c r="E297" s="74"/>
      <c r="F297" s="74"/>
      <c r="G297" s="74"/>
      <c r="J297" s="73"/>
    </row>
    <row r="298" spans="1:10">
      <c r="A298" s="107"/>
      <c r="B298" s="74"/>
      <c r="C298" s="74"/>
      <c r="D298" s="74"/>
      <c r="E298" s="74"/>
      <c r="F298" s="74"/>
      <c r="G298" s="74"/>
      <c r="J298" s="73"/>
    </row>
    <row r="299" spans="1:10">
      <c r="A299" s="107"/>
      <c r="B299" s="74"/>
      <c r="C299" s="74"/>
      <c r="D299" s="74"/>
      <c r="E299" s="74"/>
      <c r="F299" s="74"/>
      <c r="G299" s="74"/>
      <c r="J299" s="73"/>
    </row>
    <row r="300" spans="1:10">
      <c r="A300" s="107"/>
      <c r="B300" s="74"/>
      <c r="C300" s="74"/>
      <c r="D300" s="74"/>
      <c r="E300" s="74"/>
      <c r="F300" s="74"/>
      <c r="G300" s="74"/>
      <c r="J300" s="73"/>
    </row>
    <row r="301" spans="1:10">
      <c r="A301" s="107"/>
      <c r="B301" s="74"/>
      <c r="C301" s="74"/>
      <c r="D301" s="74"/>
      <c r="E301" s="74"/>
      <c r="F301" s="74"/>
      <c r="G301" s="74"/>
      <c r="J301" s="73"/>
    </row>
    <row r="302" spans="1:10">
      <c r="A302" s="107"/>
      <c r="B302" s="74"/>
      <c r="C302" s="74"/>
      <c r="D302" s="74"/>
      <c r="E302" s="74"/>
      <c r="F302" s="74"/>
      <c r="G302" s="74"/>
      <c r="J302" s="73"/>
    </row>
    <row r="303" spans="1:10">
      <c r="A303" s="107"/>
      <c r="B303" s="74"/>
      <c r="C303" s="74"/>
      <c r="D303" s="74"/>
      <c r="E303" s="74"/>
      <c r="F303" s="74"/>
      <c r="G303" s="74"/>
      <c r="J303" s="73"/>
    </row>
    <row r="304" spans="1:10">
      <c r="A304" s="107"/>
      <c r="B304" s="74"/>
      <c r="C304" s="74"/>
      <c r="D304" s="74"/>
      <c r="E304" s="74"/>
      <c r="F304" s="74"/>
      <c r="G304" s="74"/>
      <c r="J304" s="73"/>
    </row>
    <row r="305" spans="1:10">
      <c r="A305" s="107"/>
      <c r="B305" s="74"/>
      <c r="C305" s="74"/>
      <c r="D305" s="74"/>
      <c r="E305" s="74"/>
      <c r="F305" s="74"/>
      <c r="G305" s="74"/>
      <c r="J305" s="73"/>
    </row>
    <row r="306" spans="1:10">
      <c r="A306" s="107"/>
      <c r="B306" s="74"/>
      <c r="C306" s="74"/>
      <c r="D306" s="74"/>
      <c r="E306" s="74"/>
      <c r="F306" s="74"/>
      <c r="G306" s="74"/>
      <c r="J306" s="73"/>
    </row>
    <row r="307" spans="1:10">
      <c r="A307" s="107"/>
      <c r="B307" s="74"/>
      <c r="C307" s="74"/>
      <c r="D307" s="74"/>
      <c r="E307" s="74"/>
      <c r="F307" s="74"/>
      <c r="G307" s="74"/>
      <c r="J307" s="73"/>
    </row>
    <row r="308" spans="1:10">
      <c r="A308" s="107"/>
      <c r="B308" s="74"/>
      <c r="C308" s="74"/>
      <c r="D308" s="74"/>
      <c r="E308" s="74"/>
      <c r="F308" s="74"/>
      <c r="G308" s="74"/>
      <c r="J308" s="73"/>
    </row>
    <row r="309" spans="1:10">
      <c r="A309" s="107"/>
      <c r="B309" s="74"/>
      <c r="C309" s="74"/>
      <c r="D309" s="74"/>
      <c r="E309" s="74"/>
      <c r="F309" s="74"/>
      <c r="G309" s="74"/>
      <c r="J309" s="73"/>
    </row>
    <row r="310" spans="1:10">
      <c r="A310" s="107"/>
      <c r="B310" s="74"/>
      <c r="C310" s="74"/>
      <c r="D310" s="74"/>
      <c r="E310" s="74"/>
      <c r="F310" s="74"/>
      <c r="G310" s="74"/>
      <c r="J310" s="73"/>
    </row>
    <row r="311" spans="1:10">
      <c r="A311" s="107"/>
      <c r="B311" s="74"/>
      <c r="C311" s="74"/>
      <c r="D311" s="74"/>
      <c r="E311" s="74"/>
      <c r="F311" s="74"/>
      <c r="G311" s="74"/>
      <c r="J311" s="73"/>
    </row>
    <row r="312" spans="1:10">
      <c r="A312" s="107"/>
      <c r="B312" s="74"/>
      <c r="C312" s="74"/>
      <c r="D312" s="74"/>
      <c r="E312" s="74"/>
      <c r="F312" s="74"/>
      <c r="G312" s="74"/>
      <c r="J312" s="73"/>
    </row>
    <row r="313" spans="1:10">
      <c r="A313" s="107"/>
      <c r="B313" s="74"/>
      <c r="C313" s="74"/>
      <c r="D313" s="74"/>
      <c r="E313" s="74"/>
      <c r="F313" s="74"/>
      <c r="G313" s="74"/>
      <c r="J313" s="73"/>
    </row>
    <row r="314" spans="1:10">
      <c r="A314" s="107"/>
      <c r="B314" s="74"/>
      <c r="C314" s="74"/>
      <c r="D314" s="74"/>
      <c r="E314" s="74"/>
      <c r="F314" s="74"/>
      <c r="G314" s="74"/>
      <c r="J314" s="73"/>
    </row>
    <row r="315" spans="1:10">
      <c r="A315" s="107"/>
      <c r="B315" s="74"/>
      <c r="C315" s="74"/>
      <c r="D315" s="74"/>
      <c r="E315" s="74"/>
      <c r="F315" s="74"/>
      <c r="G315" s="74"/>
      <c r="J315" s="73"/>
    </row>
    <row r="316" spans="1:10">
      <c r="A316" s="107"/>
      <c r="B316" s="74"/>
      <c r="C316" s="74"/>
      <c r="D316" s="74"/>
      <c r="E316" s="74"/>
      <c r="F316" s="74"/>
      <c r="G316" s="74"/>
      <c r="J316" s="73"/>
    </row>
    <row r="317" spans="1:10">
      <c r="A317" s="107"/>
      <c r="B317" s="74"/>
      <c r="C317" s="74"/>
      <c r="D317" s="74"/>
      <c r="E317" s="74"/>
      <c r="F317" s="74"/>
      <c r="G317" s="74"/>
      <c r="J317" s="73"/>
    </row>
    <row r="318" spans="1:10">
      <c r="A318" s="107"/>
      <c r="B318" s="74"/>
      <c r="C318" s="74"/>
      <c r="D318" s="74"/>
      <c r="E318" s="74"/>
      <c r="F318" s="74"/>
      <c r="G318" s="74"/>
      <c r="J318" s="73"/>
    </row>
    <row r="319" spans="1:10">
      <c r="A319" s="107"/>
      <c r="B319" s="74"/>
      <c r="C319" s="74"/>
      <c r="D319" s="74"/>
      <c r="E319" s="74"/>
      <c r="F319" s="74"/>
      <c r="G319" s="74"/>
      <c r="J319" s="73"/>
    </row>
    <row r="320" spans="1:10">
      <c r="A320" s="107"/>
      <c r="B320" s="74"/>
      <c r="C320" s="74"/>
      <c r="D320" s="74"/>
      <c r="E320" s="74"/>
      <c r="F320" s="74"/>
      <c r="G320" s="74"/>
      <c r="J320" s="73"/>
    </row>
    <row r="321" spans="1:10">
      <c r="A321" s="107"/>
      <c r="B321" s="74"/>
      <c r="C321" s="74"/>
      <c r="D321" s="74"/>
      <c r="E321" s="74"/>
      <c r="F321" s="74"/>
      <c r="G321" s="74"/>
      <c r="J321" s="73"/>
    </row>
    <row r="322" spans="1:10">
      <c r="A322" s="107"/>
      <c r="B322" s="74"/>
      <c r="C322" s="74"/>
      <c r="D322" s="74"/>
      <c r="E322" s="74"/>
      <c r="F322" s="74"/>
      <c r="G322" s="74"/>
      <c r="J322" s="73"/>
    </row>
    <row r="323" spans="1:10">
      <c r="A323" s="107"/>
      <c r="B323" s="74"/>
      <c r="C323" s="74"/>
      <c r="D323" s="74"/>
      <c r="E323" s="74"/>
      <c r="F323" s="74"/>
      <c r="G323" s="74"/>
      <c r="J323" s="73"/>
    </row>
    <row r="324" spans="1:10">
      <c r="A324" s="107"/>
      <c r="B324" s="74"/>
      <c r="C324" s="74"/>
      <c r="D324" s="74"/>
      <c r="E324" s="74"/>
      <c r="F324" s="74"/>
      <c r="G324" s="74"/>
      <c r="J324" s="73"/>
    </row>
    <row r="325" spans="1:10">
      <c r="A325" s="107"/>
      <c r="B325" s="74"/>
      <c r="C325" s="74"/>
      <c r="D325" s="74"/>
      <c r="E325" s="74"/>
      <c r="F325" s="74"/>
      <c r="G325" s="74"/>
      <c r="J325" s="73"/>
    </row>
    <row r="326" spans="1:10">
      <c r="A326" s="107"/>
      <c r="B326" s="74"/>
      <c r="C326" s="74"/>
      <c r="D326" s="74"/>
      <c r="E326" s="74"/>
      <c r="F326" s="74"/>
      <c r="G326" s="74"/>
      <c r="J326" s="73"/>
    </row>
    <row r="327" spans="1:10">
      <c r="A327" s="107"/>
      <c r="B327" s="74"/>
      <c r="C327" s="74"/>
      <c r="D327" s="74"/>
      <c r="E327" s="74"/>
      <c r="F327" s="74"/>
      <c r="G327" s="74"/>
      <c r="J327" s="73"/>
    </row>
    <row r="328" spans="1:10">
      <c r="A328" s="107"/>
      <c r="B328" s="74"/>
      <c r="C328" s="74"/>
      <c r="D328" s="74"/>
      <c r="E328" s="74"/>
      <c r="F328" s="74"/>
      <c r="G328" s="74"/>
      <c r="J328" s="73"/>
    </row>
    <row r="329" spans="1:10">
      <c r="A329" s="107"/>
      <c r="B329" s="74"/>
      <c r="C329" s="74"/>
      <c r="D329" s="74"/>
      <c r="E329" s="74"/>
      <c r="F329" s="74"/>
      <c r="G329" s="74"/>
      <c r="J329" s="73"/>
    </row>
    <row r="330" spans="1:10">
      <c r="A330" s="107"/>
      <c r="B330" s="74"/>
      <c r="C330" s="74"/>
      <c r="D330" s="74"/>
      <c r="E330" s="74"/>
      <c r="F330" s="74"/>
      <c r="G330" s="74"/>
      <c r="J330" s="73"/>
    </row>
    <row r="331" spans="1:10">
      <c r="A331" s="107"/>
      <c r="B331" s="74"/>
      <c r="C331" s="74"/>
      <c r="D331" s="74"/>
      <c r="E331" s="74"/>
      <c r="F331" s="74"/>
      <c r="G331" s="74"/>
      <c r="J331" s="73"/>
    </row>
    <row r="332" spans="1:10">
      <c r="A332" s="107"/>
      <c r="B332" s="74"/>
      <c r="C332" s="74"/>
      <c r="D332" s="74"/>
      <c r="E332" s="74"/>
      <c r="F332" s="74"/>
      <c r="G332" s="74"/>
      <c r="J332" s="73"/>
    </row>
    <row r="333" spans="1:10">
      <c r="A333" s="107"/>
      <c r="B333" s="74"/>
      <c r="C333" s="74"/>
      <c r="D333" s="74"/>
      <c r="E333" s="74"/>
      <c r="F333" s="74"/>
      <c r="G333" s="74"/>
      <c r="J333" s="73"/>
    </row>
    <row r="334" spans="1:10">
      <c r="A334" s="107"/>
      <c r="B334" s="74"/>
      <c r="C334" s="74"/>
      <c r="D334" s="74"/>
      <c r="E334" s="74"/>
      <c r="F334" s="74"/>
      <c r="G334" s="74"/>
      <c r="J334" s="73"/>
    </row>
    <row r="335" spans="1:10">
      <c r="A335" s="107"/>
      <c r="B335" s="74"/>
      <c r="C335" s="74"/>
      <c r="D335" s="74"/>
      <c r="E335" s="74"/>
      <c r="F335" s="74"/>
      <c r="G335" s="74"/>
      <c r="J335" s="73"/>
    </row>
    <row r="336" spans="1:10">
      <c r="A336" s="107"/>
      <c r="B336" s="74"/>
      <c r="C336" s="74"/>
      <c r="D336" s="74"/>
      <c r="E336" s="74"/>
      <c r="F336" s="74"/>
      <c r="G336" s="74"/>
      <c r="J336" s="73"/>
    </row>
    <row r="337" spans="1:10">
      <c r="A337" s="107"/>
      <c r="B337" s="74"/>
      <c r="C337" s="74"/>
      <c r="D337" s="74"/>
      <c r="E337" s="74"/>
      <c r="F337" s="74"/>
      <c r="G337" s="74"/>
      <c r="J337" s="73"/>
    </row>
    <row r="338" spans="1:10">
      <c r="A338" s="107"/>
      <c r="B338" s="74"/>
      <c r="C338" s="74"/>
      <c r="D338" s="74"/>
      <c r="E338" s="74"/>
      <c r="F338" s="74"/>
      <c r="G338" s="74"/>
      <c r="J338" s="73"/>
    </row>
    <row r="339" spans="1:10">
      <c r="A339" s="107"/>
      <c r="B339" s="74"/>
      <c r="C339" s="74"/>
      <c r="D339" s="74"/>
      <c r="E339" s="74"/>
      <c r="F339" s="74"/>
      <c r="G339" s="74"/>
      <c r="J339" s="73"/>
    </row>
    <row r="340" spans="1:10">
      <c r="A340" s="107"/>
      <c r="B340" s="74"/>
      <c r="C340" s="74"/>
      <c r="D340" s="74"/>
      <c r="E340" s="74"/>
      <c r="F340" s="74"/>
      <c r="G340" s="74"/>
      <c r="J340" s="73"/>
    </row>
    <row r="341" spans="1:10">
      <c r="A341" s="107"/>
      <c r="B341" s="74"/>
      <c r="C341" s="74"/>
      <c r="D341" s="74"/>
      <c r="E341" s="74"/>
      <c r="F341" s="74"/>
      <c r="G341" s="74"/>
      <c r="J341" s="73"/>
    </row>
    <row r="342" spans="1:10">
      <c r="A342" s="107"/>
      <c r="B342" s="74"/>
      <c r="C342" s="74"/>
      <c r="D342" s="74"/>
      <c r="E342" s="74"/>
      <c r="F342" s="74"/>
      <c r="G342" s="74"/>
      <c r="J342" s="73"/>
    </row>
    <row r="343" spans="1:10">
      <c r="A343" s="107"/>
      <c r="B343" s="74"/>
      <c r="C343" s="74"/>
      <c r="D343" s="74"/>
      <c r="E343" s="74"/>
      <c r="F343" s="74"/>
      <c r="G343" s="74"/>
      <c r="J343" s="73"/>
    </row>
    <row r="344" spans="1:10">
      <c r="A344" s="107"/>
      <c r="B344" s="74"/>
      <c r="C344" s="74"/>
      <c r="D344" s="74"/>
      <c r="E344" s="74"/>
      <c r="F344" s="74"/>
      <c r="G344" s="74"/>
      <c r="J344" s="73"/>
    </row>
    <row r="345" spans="1:10">
      <c r="A345" s="107"/>
      <c r="B345" s="74"/>
      <c r="C345" s="74"/>
      <c r="D345" s="74"/>
      <c r="E345" s="74"/>
      <c r="F345" s="74"/>
      <c r="G345" s="74"/>
      <c r="J345" s="73"/>
    </row>
    <row r="346" spans="1:10">
      <c r="A346" s="107"/>
      <c r="B346" s="74"/>
      <c r="C346" s="74"/>
      <c r="D346" s="74"/>
      <c r="E346" s="74"/>
      <c r="F346" s="74"/>
      <c r="G346" s="74"/>
      <c r="J346" s="73"/>
    </row>
    <row r="347" spans="1:10">
      <c r="A347" s="107"/>
      <c r="B347" s="74"/>
      <c r="C347" s="74"/>
      <c r="D347" s="74"/>
      <c r="E347" s="74"/>
      <c r="F347" s="74"/>
      <c r="G347" s="74"/>
      <c r="J347" s="73"/>
    </row>
    <row r="348" spans="1:10">
      <c r="A348" s="107"/>
      <c r="B348" s="74"/>
      <c r="C348" s="74"/>
      <c r="D348" s="74"/>
      <c r="E348" s="74"/>
      <c r="F348" s="74"/>
      <c r="G348" s="74"/>
      <c r="J348" s="73"/>
    </row>
    <row r="349" spans="1:10">
      <c r="A349" s="107"/>
      <c r="B349" s="74"/>
      <c r="C349" s="74"/>
      <c r="D349" s="74"/>
      <c r="E349" s="74"/>
      <c r="F349" s="74"/>
      <c r="G349" s="74"/>
      <c r="J349" s="73"/>
    </row>
    <row r="350" spans="1:10">
      <c r="A350" s="107"/>
      <c r="B350" s="74"/>
      <c r="C350" s="74"/>
      <c r="D350" s="74"/>
      <c r="E350" s="74"/>
      <c r="F350" s="74"/>
      <c r="G350" s="74"/>
      <c r="J350" s="73"/>
    </row>
    <row r="351" spans="1:10">
      <c r="A351" s="107"/>
      <c r="B351" s="74"/>
      <c r="C351" s="74"/>
      <c r="D351" s="74"/>
      <c r="E351" s="74"/>
      <c r="F351" s="74"/>
      <c r="G351" s="74"/>
      <c r="J351" s="73"/>
    </row>
    <row r="352" spans="1:10">
      <c r="A352" s="107"/>
      <c r="B352" s="74"/>
      <c r="C352" s="74"/>
      <c r="D352" s="74"/>
      <c r="E352" s="74"/>
      <c r="F352" s="74"/>
      <c r="G352" s="74"/>
      <c r="J352" s="73"/>
    </row>
    <row r="353" spans="1:10">
      <c r="A353" s="107"/>
      <c r="B353" s="74"/>
      <c r="C353" s="74"/>
      <c r="D353" s="74"/>
      <c r="E353" s="74"/>
      <c r="F353" s="74"/>
      <c r="G353" s="74"/>
      <c r="J353" s="73"/>
    </row>
    <row r="354" spans="1:10">
      <c r="A354" s="107"/>
      <c r="B354" s="74"/>
      <c r="C354" s="74"/>
      <c r="D354" s="74"/>
      <c r="E354" s="74"/>
      <c r="F354" s="74"/>
      <c r="G354" s="74"/>
      <c r="J354" s="73"/>
    </row>
    <row r="355" spans="1:10">
      <c r="A355" s="107"/>
      <c r="B355" s="74"/>
      <c r="C355" s="74"/>
      <c r="D355" s="74"/>
      <c r="E355" s="74"/>
      <c r="F355" s="74"/>
      <c r="G355" s="74"/>
      <c r="J355" s="73"/>
    </row>
    <row r="356" spans="1:10">
      <c r="A356" s="107"/>
      <c r="B356" s="74"/>
      <c r="C356" s="74"/>
      <c r="D356" s="74"/>
      <c r="E356" s="74"/>
      <c r="F356" s="74"/>
      <c r="G356" s="74"/>
      <c r="J356" s="73"/>
    </row>
    <row r="357" spans="1:10">
      <c r="A357" s="107"/>
      <c r="B357" s="74"/>
      <c r="C357" s="74"/>
      <c r="D357" s="74"/>
      <c r="E357" s="74"/>
      <c r="F357" s="74"/>
      <c r="G357" s="74"/>
      <c r="J357" s="73"/>
    </row>
    <row r="358" spans="1:10">
      <c r="A358" s="107"/>
      <c r="B358" s="74"/>
      <c r="C358" s="74"/>
      <c r="D358" s="74"/>
      <c r="E358" s="74"/>
      <c r="F358" s="74"/>
      <c r="G358" s="74"/>
      <c r="J358" s="73"/>
    </row>
    <row r="359" spans="1:10">
      <c r="A359" s="107"/>
      <c r="B359" s="74"/>
      <c r="C359" s="74"/>
      <c r="D359" s="74"/>
      <c r="E359" s="74"/>
      <c r="F359" s="74"/>
      <c r="G359" s="74"/>
      <c r="J359" s="73"/>
    </row>
    <row r="360" spans="1:10">
      <c r="A360" s="107"/>
      <c r="B360" s="74"/>
      <c r="C360" s="74"/>
      <c r="D360" s="74"/>
      <c r="E360" s="74"/>
      <c r="F360" s="74"/>
      <c r="G360" s="74"/>
      <c r="J360" s="73"/>
    </row>
    <row r="361" spans="1:10">
      <c r="A361" s="107"/>
      <c r="B361" s="74"/>
      <c r="C361" s="74"/>
      <c r="D361" s="74"/>
      <c r="E361" s="74"/>
      <c r="F361" s="74"/>
      <c r="G361" s="74"/>
      <c r="J361" s="73"/>
    </row>
    <row r="362" spans="1:10">
      <c r="A362" s="107"/>
      <c r="B362" s="74"/>
      <c r="C362" s="74"/>
      <c r="D362" s="74"/>
      <c r="E362" s="74"/>
      <c r="F362" s="74"/>
      <c r="G362" s="74"/>
      <c r="J362" s="73"/>
    </row>
    <row r="363" spans="1:10">
      <c r="A363" s="107"/>
      <c r="B363" s="74"/>
      <c r="C363" s="74"/>
      <c r="D363" s="74"/>
      <c r="E363" s="74"/>
      <c r="F363" s="74"/>
      <c r="G363" s="74"/>
      <c r="J363" s="73"/>
    </row>
    <row r="364" spans="1:10">
      <c r="A364" s="107"/>
      <c r="B364" s="74"/>
      <c r="C364" s="74"/>
      <c r="D364" s="74"/>
      <c r="E364" s="74"/>
      <c r="F364" s="74"/>
      <c r="G364" s="74"/>
      <c r="J364" s="73"/>
    </row>
    <row r="365" spans="1:10">
      <c r="A365" s="107"/>
      <c r="B365" s="74"/>
      <c r="C365" s="74"/>
      <c r="D365" s="74"/>
      <c r="E365" s="74"/>
      <c r="F365" s="74"/>
      <c r="G365" s="74"/>
      <c r="J365" s="73"/>
    </row>
    <row r="366" spans="1:10">
      <c r="A366" s="107"/>
      <c r="B366" s="74"/>
      <c r="C366" s="74"/>
      <c r="D366" s="74"/>
      <c r="E366" s="74"/>
      <c r="F366" s="74"/>
      <c r="G366" s="74"/>
      <c r="J366" s="73"/>
    </row>
    <row r="367" spans="1:10">
      <c r="A367" s="107"/>
      <c r="B367" s="74"/>
      <c r="C367" s="74"/>
      <c r="D367" s="74"/>
      <c r="E367" s="74"/>
      <c r="F367" s="74"/>
      <c r="G367" s="74"/>
      <c r="J367" s="73"/>
    </row>
    <row r="368" spans="1:10">
      <c r="A368" s="107"/>
      <c r="B368" s="74"/>
      <c r="C368" s="74"/>
      <c r="D368" s="74"/>
      <c r="E368" s="74"/>
      <c r="F368" s="74"/>
      <c r="G368" s="74"/>
      <c r="J368" s="73"/>
    </row>
    <row r="369" spans="1:10">
      <c r="A369" s="107"/>
      <c r="B369" s="74"/>
      <c r="C369" s="74"/>
      <c r="D369" s="74"/>
      <c r="E369" s="74"/>
      <c r="F369" s="74"/>
      <c r="G369" s="74"/>
      <c r="J369" s="73"/>
    </row>
    <row r="370" spans="1:10">
      <c r="A370" s="107"/>
      <c r="B370" s="74"/>
      <c r="C370" s="74"/>
      <c r="D370" s="74"/>
      <c r="E370" s="74"/>
      <c r="F370" s="74"/>
      <c r="G370" s="74"/>
      <c r="J370" s="73"/>
    </row>
    <row r="371" spans="1:10">
      <c r="A371" s="107"/>
      <c r="B371" s="74"/>
      <c r="C371" s="74"/>
      <c r="D371" s="74"/>
      <c r="E371" s="74"/>
      <c r="F371" s="74"/>
      <c r="G371" s="74"/>
      <c r="J371" s="73"/>
    </row>
    <row r="372" spans="1:10">
      <c r="A372" s="107"/>
      <c r="B372" s="74"/>
      <c r="C372" s="74"/>
      <c r="D372" s="74"/>
      <c r="E372" s="74"/>
      <c r="F372" s="74"/>
      <c r="G372" s="74"/>
      <c r="J372" s="73"/>
    </row>
    <row r="373" spans="1:10">
      <c r="A373" s="107"/>
      <c r="B373" s="74"/>
      <c r="C373" s="74"/>
      <c r="D373" s="74"/>
      <c r="E373" s="74"/>
      <c r="F373" s="74"/>
      <c r="G373" s="74"/>
      <c r="J373" s="73"/>
    </row>
    <row r="374" spans="1:10">
      <c r="A374" s="107"/>
      <c r="B374" s="74"/>
      <c r="C374" s="74"/>
      <c r="D374" s="74"/>
      <c r="E374" s="74"/>
      <c r="F374" s="74"/>
      <c r="G374" s="74"/>
      <c r="J374" s="73"/>
    </row>
    <row r="375" spans="1:10">
      <c r="A375" s="107"/>
      <c r="B375" s="74"/>
      <c r="C375" s="74"/>
      <c r="D375" s="74"/>
      <c r="E375" s="74"/>
      <c r="F375" s="74"/>
      <c r="G375" s="74"/>
      <c r="J375" s="73"/>
    </row>
    <row r="376" spans="1:10">
      <c r="A376" s="107"/>
      <c r="B376" s="74"/>
      <c r="C376" s="74"/>
      <c r="D376" s="74"/>
      <c r="E376" s="74"/>
      <c r="F376" s="74"/>
      <c r="G376" s="74"/>
      <c r="J376" s="73"/>
    </row>
    <row r="377" spans="1:10">
      <c r="A377" s="107"/>
      <c r="B377" s="74"/>
      <c r="C377" s="74"/>
      <c r="D377" s="74"/>
      <c r="E377" s="74"/>
      <c r="F377" s="74"/>
      <c r="G377" s="74"/>
      <c r="J377" s="73"/>
    </row>
    <row r="378" spans="1:10">
      <c r="A378" s="107"/>
      <c r="B378" s="74"/>
      <c r="C378" s="74"/>
      <c r="D378" s="74"/>
      <c r="E378" s="74"/>
      <c r="F378" s="74"/>
      <c r="G378" s="74"/>
      <c r="J378" s="73"/>
    </row>
    <row r="379" spans="1:10">
      <c r="A379" s="107"/>
      <c r="B379" s="74"/>
      <c r="C379" s="74"/>
      <c r="D379" s="74"/>
      <c r="E379" s="74"/>
      <c r="F379" s="74"/>
      <c r="G379" s="74"/>
      <c r="J379" s="73"/>
    </row>
    <row r="380" spans="1:10">
      <c r="A380" s="107"/>
      <c r="B380" s="74"/>
      <c r="C380" s="74"/>
      <c r="D380" s="74"/>
      <c r="E380" s="74"/>
      <c r="F380" s="74"/>
      <c r="G380" s="74"/>
      <c r="J380" s="73"/>
    </row>
    <row r="381" spans="1:10">
      <c r="A381" s="107"/>
      <c r="B381" s="74"/>
      <c r="C381" s="74"/>
      <c r="D381" s="74"/>
      <c r="E381" s="74"/>
      <c r="F381" s="74"/>
      <c r="G381" s="74"/>
      <c r="J381" s="73"/>
    </row>
    <row r="382" spans="1:10">
      <c r="A382" s="107"/>
      <c r="B382" s="74"/>
      <c r="C382" s="74"/>
      <c r="D382" s="74"/>
      <c r="E382" s="74"/>
      <c r="F382" s="74"/>
      <c r="G382" s="74"/>
      <c r="J382" s="73"/>
    </row>
    <row r="383" spans="1:10">
      <c r="A383" s="107"/>
      <c r="B383" s="74"/>
      <c r="C383" s="74"/>
      <c r="D383" s="74"/>
      <c r="E383" s="74"/>
      <c r="F383" s="74"/>
      <c r="G383" s="74"/>
      <c r="J383" s="73"/>
    </row>
    <row r="384" spans="1:10">
      <c r="A384" s="107"/>
      <c r="B384" s="74"/>
      <c r="C384" s="74"/>
      <c r="D384" s="74"/>
      <c r="E384" s="74"/>
      <c r="F384" s="74"/>
      <c r="G384" s="74"/>
      <c r="J384" s="73"/>
    </row>
    <row r="385" spans="1:10">
      <c r="A385" s="107"/>
      <c r="B385" s="74"/>
      <c r="C385" s="74"/>
      <c r="D385" s="74"/>
      <c r="E385" s="74"/>
      <c r="F385" s="74"/>
      <c r="G385" s="74"/>
      <c r="J385" s="73"/>
    </row>
    <row r="386" spans="1:10">
      <c r="A386" s="107"/>
      <c r="B386" s="74"/>
      <c r="C386" s="74"/>
      <c r="D386" s="74"/>
      <c r="E386" s="74"/>
      <c r="F386" s="74"/>
      <c r="G386" s="74"/>
      <c r="J386" s="73"/>
    </row>
    <row r="387" spans="1:10">
      <c r="A387" s="107"/>
      <c r="B387" s="74"/>
      <c r="C387" s="74"/>
      <c r="D387" s="74"/>
      <c r="E387" s="74"/>
      <c r="F387" s="74"/>
      <c r="G387" s="74"/>
      <c r="J387" s="73"/>
    </row>
    <row r="388" spans="1:10">
      <c r="A388" s="107"/>
      <c r="B388" s="74"/>
      <c r="C388" s="74"/>
      <c r="D388" s="74"/>
      <c r="E388" s="74"/>
      <c r="F388" s="74"/>
      <c r="G388" s="74"/>
      <c r="J388" s="73"/>
    </row>
    <row r="389" spans="1:10">
      <c r="A389" s="107"/>
      <c r="B389" s="74"/>
      <c r="C389" s="74"/>
      <c r="D389" s="74"/>
      <c r="E389" s="74"/>
      <c r="F389" s="74"/>
      <c r="G389" s="74"/>
      <c r="J389" s="73"/>
    </row>
    <row r="390" spans="1:10">
      <c r="A390" s="107"/>
      <c r="B390" s="74"/>
      <c r="C390" s="74"/>
      <c r="D390" s="74"/>
      <c r="E390" s="74"/>
      <c r="F390" s="74"/>
      <c r="G390" s="74"/>
      <c r="J390" s="73"/>
    </row>
    <row r="391" spans="1:10">
      <c r="A391" s="107"/>
      <c r="B391" s="74"/>
      <c r="C391" s="74"/>
      <c r="D391" s="74"/>
      <c r="E391" s="74"/>
      <c r="F391" s="74"/>
      <c r="G391" s="74"/>
      <c r="J391" s="73"/>
    </row>
    <row r="392" spans="1:10">
      <c r="A392" s="107"/>
      <c r="B392" s="74"/>
      <c r="C392" s="74"/>
      <c r="D392" s="74"/>
      <c r="E392" s="74"/>
      <c r="F392" s="74"/>
      <c r="G392" s="74"/>
      <c r="J392" s="73"/>
    </row>
    <row r="393" spans="1:10">
      <c r="A393" s="107"/>
      <c r="B393" s="74"/>
      <c r="C393" s="74"/>
      <c r="D393" s="74"/>
      <c r="E393" s="74"/>
      <c r="F393" s="74"/>
      <c r="G393" s="74"/>
      <c r="J393" s="73"/>
    </row>
    <row r="394" spans="1:10">
      <c r="A394" s="107"/>
      <c r="B394" s="74"/>
      <c r="C394" s="74"/>
      <c r="D394" s="74"/>
      <c r="E394" s="74"/>
      <c r="F394" s="74"/>
      <c r="G394" s="74"/>
      <c r="J394" s="73"/>
    </row>
    <row r="395" spans="1:10">
      <c r="A395" s="107"/>
      <c r="B395" s="74"/>
      <c r="C395" s="74"/>
      <c r="D395" s="74"/>
      <c r="E395" s="74"/>
      <c r="F395" s="74"/>
      <c r="G395" s="74"/>
      <c r="J395" s="73"/>
    </row>
    <row r="396" spans="1:10">
      <c r="A396" s="107"/>
      <c r="B396" s="74"/>
      <c r="C396" s="74"/>
      <c r="D396" s="74"/>
      <c r="E396" s="74"/>
      <c r="F396" s="74"/>
      <c r="G396" s="74"/>
      <c r="J396" s="73"/>
    </row>
    <row r="397" spans="1:10">
      <c r="A397" s="107"/>
      <c r="B397" s="74"/>
      <c r="C397" s="74"/>
      <c r="D397" s="74"/>
      <c r="E397" s="74"/>
      <c r="F397" s="74"/>
      <c r="G397" s="74"/>
      <c r="J397" s="73"/>
    </row>
    <row r="398" spans="1:10">
      <c r="A398" s="107"/>
      <c r="B398" s="74"/>
      <c r="C398" s="74"/>
      <c r="D398" s="74"/>
      <c r="E398" s="74"/>
      <c r="F398" s="74"/>
      <c r="G398" s="74"/>
      <c r="J398" s="73"/>
    </row>
    <row r="399" spans="1:10">
      <c r="A399" s="107"/>
      <c r="B399" s="74"/>
      <c r="C399" s="74"/>
      <c r="D399" s="74"/>
      <c r="E399" s="74"/>
      <c r="F399" s="74"/>
      <c r="G399" s="74"/>
      <c r="J399" s="73"/>
    </row>
    <row r="400" spans="1:10">
      <c r="A400" s="107"/>
      <c r="B400" s="74"/>
      <c r="C400" s="74"/>
      <c r="D400" s="74"/>
      <c r="E400" s="74"/>
      <c r="F400" s="74"/>
      <c r="G400" s="74"/>
      <c r="J400" s="73"/>
    </row>
    <row r="401" spans="1:10">
      <c r="A401" s="107"/>
      <c r="B401" s="74"/>
      <c r="C401" s="74"/>
      <c r="D401" s="74"/>
      <c r="E401" s="74"/>
      <c r="F401" s="74"/>
      <c r="G401" s="74"/>
      <c r="J401" s="73"/>
    </row>
    <row r="402" spans="1:10">
      <c r="A402" s="107"/>
      <c r="B402" s="74"/>
      <c r="C402" s="74"/>
      <c r="D402" s="74"/>
      <c r="E402" s="74"/>
      <c r="F402" s="74"/>
      <c r="G402" s="74"/>
      <c r="J402" s="73"/>
    </row>
    <row r="403" spans="1:10">
      <c r="A403" s="107"/>
      <c r="B403" s="74"/>
      <c r="C403" s="74"/>
      <c r="D403" s="74"/>
      <c r="E403" s="74"/>
      <c r="F403" s="74"/>
      <c r="G403" s="74"/>
      <c r="J403" s="73"/>
    </row>
    <row r="404" spans="1:10">
      <c r="A404" s="107"/>
      <c r="B404" s="74"/>
      <c r="C404" s="74"/>
      <c r="D404" s="74"/>
      <c r="E404" s="74"/>
      <c r="F404" s="74"/>
      <c r="G404" s="74"/>
      <c r="J404" s="73"/>
    </row>
    <row r="405" spans="1:10">
      <c r="A405" s="107"/>
      <c r="B405" s="74"/>
      <c r="C405" s="74"/>
      <c r="D405" s="74"/>
      <c r="E405" s="74"/>
      <c r="F405" s="74"/>
      <c r="G405" s="74"/>
      <c r="J405" s="73"/>
    </row>
    <row r="406" spans="1:10">
      <c r="A406" s="107"/>
      <c r="B406" s="74"/>
      <c r="C406" s="74"/>
      <c r="D406" s="74"/>
      <c r="E406" s="74"/>
      <c r="F406" s="74"/>
      <c r="G406" s="74"/>
      <c r="J406" s="73"/>
    </row>
    <row r="407" spans="1:10">
      <c r="A407" s="107"/>
      <c r="B407" s="74"/>
      <c r="C407" s="74"/>
      <c r="D407" s="74"/>
      <c r="E407" s="74"/>
      <c r="F407" s="74"/>
      <c r="G407" s="74"/>
      <c r="J407" s="73"/>
    </row>
    <row r="408" spans="1:10">
      <c r="A408" s="107"/>
      <c r="B408" s="74"/>
      <c r="C408" s="74"/>
      <c r="D408" s="74"/>
      <c r="E408" s="74"/>
      <c r="F408" s="74"/>
      <c r="G408" s="74"/>
      <c r="J408" s="73"/>
    </row>
    <row r="409" spans="1:10">
      <c r="A409" s="107"/>
      <c r="B409" s="74"/>
      <c r="C409" s="74"/>
      <c r="D409" s="74"/>
      <c r="E409" s="74"/>
      <c r="F409" s="74"/>
      <c r="G409" s="74"/>
      <c r="J409" s="73"/>
    </row>
    <row r="410" spans="1:10">
      <c r="A410" s="107"/>
      <c r="B410" s="74"/>
      <c r="C410" s="74"/>
      <c r="D410" s="74"/>
      <c r="E410" s="74"/>
      <c r="F410" s="74"/>
      <c r="G410" s="74"/>
      <c r="J410" s="73"/>
    </row>
    <row r="411" spans="1:10">
      <c r="A411" s="107"/>
      <c r="B411" s="74"/>
      <c r="C411" s="74"/>
      <c r="D411" s="74"/>
      <c r="E411" s="74"/>
      <c r="F411" s="74"/>
      <c r="G411" s="74"/>
      <c r="J411" s="73"/>
    </row>
    <row r="412" spans="1:10">
      <c r="A412" s="107"/>
      <c r="B412" s="74"/>
      <c r="C412" s="74"/>
      <c r="D412" s="74"/>
      <c r="E412" s="74"/>
      <c r="F412" s="74"/>
      <c r="G412" s="74"/>
      <c r="J412" s="73"/>
    </row>
    <row r="413" spans="1:10">
      <c r="A413" s="107"/>
      <c r="B413" s="74"/>
      <c r="C413" s="74"/>
      <c r="D413" s="74"/>
      <c r="E413" s="74"/>
      <c r="F413" s="74"/>
      <c r="G413" s="74"/>
      <c r="J413" s="7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76"/>
  <sheetViews>
    <sheetView workbookViewId="0">
      <pane xSplit="1" ySplit="1" topLeftCell="J53" activePane="bottomRight" state="frozen"/>
      <selection pane="topRight" activeCell="B1" sqref="B1"/>
      <selection pane="bottomLeft" activeCell="A2" sqref="A2"/>
      <selection pane="bottomRight" activeCell="L3" sqref="L3"/>
    </sheetView>
  </sheetViews>
  <sheetFormatPr defaultColWidth="9.140625" defaultRowHeight="15"/>
  <cols>
    <col min="1" max="1" width="44.42578125" style="1" customWidth="1"/>
    <col min="2" max="2" width="16.7109375" style="36" customWidth="1"/>
    <col min="3" max="3" width="30" style="36" customWidth="1"/>
    <col min="4" max="4" width="18.5703125" style="36" customWidth="1"/>
    <col min="5" max="5" width="20" style="37" bestFit="1" customWidth="1"/>
    <col min="6" max="6" width="27.28515625" style="37" customWidth="1"/>
    <col min="7" max="7" width="24" style="37" customWidth="1"/>
    <col min="8" max="8" width="37.5703125" style="36" bestFit="1" customWidth="1"/>
    <col min="9" max="9" width="52" style="9" customWidth="1"/>
    <col min="10" max="10" width="24.7109375" style="105" bestFit="1" customWidth="1"/>
    <col min="11" max="11" width="28.85546875" style="73" bestFit="1" customWidth="1"/>
    <col min="12" max="12" width="30.42578125" style="73" customWidth="1"/>
    <col min="13" max="16384" width="9.140625" style="1"/>
  </cols>
  <sheetData>
    <row r="1" spans="1:24">
      <c r="A1" s="16" t="s">
        <v>0</v>
      </c>
      <c r="B1" s="28" t="s">
        <v>1</v>
      </c>
      <c r="C1" s="53" t="s">
        <v>224</v>
      </c>
      <c r="D1" s="28" t="s">
        <v>2</v>
      </c>
      <c r="E1" s="28" t="s">
        <v>3</v>
      </c>
      <c r="F1" s="16" t="s">
        <v>65</v>
      </c>
      <c r="G1" s="16" t="s">
        <v>21</v>
      </c>
      <c r="H1" s="16" t="s">
        <v>74</v>
      </c>
      <c r="I1" s="16" t="s">
        <v>16</v>
      </c>
      <c r="J1" s="72" t="s">
        <v>384</v>
      </c>
      <c r="K1" s="72" t="s">
        <v>423</v>
      </c>
      <c r="L1" s="72" t="s">
        <v>427</v>
      </c>
      <c r="M1" s="3"/>
      <c r="N1" s="3"/>
      <c r="O1" s="3"/>
      <c r="P1" s="3"/>
      <c r="Q1" s="3"/>
      <c r="R1" s="3"/>
      <c r="S1" s="3"/>
      <c r="T1" s="3"/>
      <c r="U1" s="3"/>
      <c r="V1" s="3"/>
      <c r="W1" s="3"/>
      <c r="X1" s="3"/>
    </row>
    <row r="2" spans="1:24" ht="48">
      <c r="A2" s="17" t="s">
        <v>923</v>
      </c>
      <c r="B2" s="61" t="s">
        <v>5</v>
      </c>
      <c r="C2" s="175" t="s">
        <v>169</v>
      </c>
      <c r="D2" s="7" t="s">
        <v>924</v>
      </c>
      <c r="E2" s="183" t="s">
        <v>925</v>
      </c>
      <c r="F2" s="62"/>
      <c r="G2" s="62"/>
      <c r="H2" s="65" t="s">
        <v>926</v>
      </c>
      <c r="I2" s="38"/>
      <c r="J2" s="106" t="s">
        <v>397</v>
      </c>
      <c r="K2" s="80"/>
      <c r="L2" s="80" t="s">
        <v>795</v>
      </c>
      <c r="M2" s="3"/>
      <c r="N2" s="3"/>
      <c r="O2" s="3"/>
      <c r="P2" s="3"/>
      <c r="Q2" s="3"/>
      <c r="R2" s="3"/>
      <c r="S2" s="3"/>
      <c r="T2" s="3"/>
      <c r="U2" s="3"/>
      <c r="V2" s="3"/>
      <c r="W2" s="3"/>
      <c r="X2" s="3"/>
    </row>
    <row r="3" spans="1:24" s="3" customFormat="1">
      <c r="A3" s="152" t="s">
        <v>919</v>
      </c>
      <c r="B3" s="174" t="s">
        <v>5</v>
      </c>
      <c r="C3" s="175" t="s">
        <v>169</v>
      </c>
      <c r="D3" s="175">
        <v>452</v>
      </c>
      <c r="E3" s="183" t="s">
        <v>95</v>
      </c>
      <c r="F3" s="191" t="s">
        <v>922</v>
      </c>
      <c r="G3" s="191" t="s">
        <v>920</v>
      </c>
      <c r="H3" s="184"/>
      <c r="I3" s="38"/>
      <c r="J3" s="106" t="s">
        <v>397</v>
      </c>
      <c r="K3" s="185"/>
      <c r="L3" s="185" t="s">
        <v>795</v>
      </c>
    </row>
    <row r="4" spans="1:24" s="3" customFormat="1" ht="36">
      <c r="A4" s="152" t="s">
        <v>233</v>
      </c>
      <c r="B4" s="174"/>
      <c r="C4" s="155" t="s">
        <v>169</v>
      </c>
      <c r="D4" s="175" t="s">
        <v>248</v>
      </c>
      <c r="E4" s="191" t="s">
        <v>246</v>
      </c>
      <c r="F4" s="191" t="s">
        <v>254</v>
      </c>
      <c r="G4" s="191"/>
      <c r="H4" s="184" t="s">
        <v>247</v>
      </c>
      <c r="I4" s="38"/>
      <c r="J4" s="106" t="s">
        <v>397</v>
      </c>
      <c r="K4" s="185"/>
      <c r="L4" s="185" t="s">
        <v>795</v>
      </c>
    </row>
    <row r="5" spans="1:24" s="3" customFormat="1">
      <c r="A5" s="23" t="s">
        <v>921</v>
      </c>
      <c r="B5" s="174"/>
      <c r="C5" s="155"/>
      <c r="D5" s="175"/>
      <c r="E5" s="191"/>
      <c r="F5" s="191"/>
      <c r="G5" s="191"/>
      <c r="H5" s="184"/>
      <c r="I5" s="38"/>
      <c r="J5" s="106" t="s">
        <v>397</v>
      </c>
      <c r="K5" s="185"/>
      <c r="L5" s="185" t="s">
        <v>795</v>
      </c>
    </row>
    <row r="6" spans="1:24" s="3" customFormat="1" ht="15.75" customHeight="1">
      <c r="A6" s="68" t="s">
        <v>928</v>
      </c>
      <c r="B6" s="64" t="s">
        <v>24</v>
      </c>
      <c r="C6" s="63" t="s">
        <v>171</v>
      </c>
      <c r="D6" s="6">
        <v>0.44</v>
      </c>
      <c r="E6" s="84" t="s">
        <v>515</v>
      </c>
      <c r="F6" s="60" t="s">
        <v>333</v>
      </c>
      <c r="G6" s="62"/>
      <c r="H6" s="33"/>
      <c r="I6" s="119"/>
      <c r="J6" s="106" t="s">
        <v>397</v>
      </c>
      <c r="K6" s="80"/>
      <c r="L6" s="80" t="s">
        <v>795</v>
      </c>
    </row>
    <row r="7" spans="1:24" s="3" customFormat="1">
      <c r="A7" s="17" t="s">
        <v>234</v>
      </c>
      <c r="B7" s="61"/>
      <c r="C7" s="7" t="s">
        <v>169</v>
      </c>
      <c r="D7" s="7" t="s">
        <v>909</v>
      </c>
      <c r="E7" s="62" t="s">
        <v>246</v>
      </c>
      <c r="F7" s="62" t="s">
        <v>31</v>
      </c>
      <c r="G7" s="62"/>
      <c r="H7" s="8" t="s">
        <v>32</v>
      </c>
      <c r="I7" s="39"/>
      <c r="J7" s="106" t="s">
        <v>397</v>
      </c>
      <c r="K7" s="80"/>
      <c r="L7" s="80" t="s">
        <v>795</v>
      </c>
    </row>
    <row r="8" spans="1:24" s="3" customFormat="1">
      <c r="A8" s="68" t="s">
        <v>927</v>
      </c>
      <c r="B8" s="64" t="s">
        <v>24</v>
      </c>
      <c r="C8" s="63" t="s">
        <v>171</v>
      </c>
      <c r="D8" s="115">
        <v>0.4</v>
      </c>
      <c r="E8" s="62" t="s">
        <v>515</v>
      </c>
      <c r="F8" s="60" t="s">
        <v>333</v>
      </c>
      <c r="G8" s="62"/>
      <c r="H8" s="33"/>
      <c r="I8" s="42"/>
      <c r="J8" s="106" t="s">
        <v>397</v>
      </c>
      <c r="K8" s="80"/>
      <c r="L8" s="80" t="s">
        <v>795</v>
      </c>
    </row>
    <row r="9" spans="1:24" ht="96">
      <c r="A9" s="17" t="s">
        <v>235</v>
      </c>
      <c r="B9" s="61" t="s">
        <v>29</v>
      </c>
      <c r="C9" s="7" t="s">
        <v>169</v>
      </c>
      <c r="D9" s="61" t="s">
        <v>372</v>
      </c>
      <c r="E9" s="62" t="s">
        <v>246</v>
      </c>
      <c r="F9" s="62" t="s">
        <v>249</v>
      </c>
      <c r="G9" s="62"/>
      <c r="H9" s="31" t="s">
        <v>250</v>
      </c>
      <c r="I9" s="39"/>
      <c r="J9" s="106" t="s">
        <v>397</v>
      </c>
      <c r="K9" s="80"/>
      <c r="L9" s="80" t="s">
        <v>795</v>
      </c>
      <c r="M9" s="3"/>
      <c r="N9" s="3"/>
      <c r="O9" s="3"/>
      <c r="P9" s="3"/>
      <c r="Q9" s="3"/>
      <c r="R9" s="3"/>
      <c r="S9" s="3"/>
      <c r="T9" s="3"/>
      <c r="U9" s="3"/>
      <c r="V9" s="3"/>
      <c r="W9" s="3"/>
      <c r="X9" s="3"/>
    </row>
    <row r="10" spans="1:24">
      <c r="A10" s="17" t="s">
        <v>373</v>
      </c>
      <c r="B10" s="61" t="s">
        <v>30</v>
      </c>
      <c r="C10" s="7" t="s">
        <v>169</v>
      </c>
      <c r="D10" s="7" t="s">
        <v>275</v>
      </c>
      <c r="E10" s="62" t="s">
        <v>274</v>
      </c>
      <c r="F10" s="62" t="s">
        <v>276</v>
      </c>
      <c r="G10" s="62"/>
      <c r="H10" s="65"/>
      <c r="I10" s="39"/>
      <c r="J10" s="106" t="s">
        <v>397</v>
      </c>
      <c r="K10" s="80"/>
      <c r="L10" s="80" t="s">
        <v>796</v>
      </c>
      <c r="M10" s="3"/>
      <c r="N10" s="3"/>
      <c r="O10" s="3"/>
      <c r="P10" s="3"/>
      <c r="Q10" s="3"/>
      <c r="R10" s="3"/>
      <c r="S10" s="3"/>
      <c r="T10" s="3"/>
      <c r="U10" s="3"/>
      <c r="V10" s="3"/>
      <c r="W10" s="3"/>
      <c r="X10" s="3"/>
    </row>
    <row r="11" spans="1:24" s="15" customFormat="1">
      <c r="A11" s="23" t="s">
        <v>236</v>
      </c>
      <c r="B11" s="71"/>
      <c r="C11" s="71"/>
      <c r="D11" s="71"/>
      <c r="E11" s="71"/>
      <c r="F11" s="71"/>
      <c r="G11" s="62"/>
      <c r="H11" s="71"/>
      <c r="I11" s="40"/>
      <c r="J11" s="106" t="s">
        <v>397</v>
      </c>
      <c r="K11" s="80"/>
      <c r="L11" s="80"/>
    </row>
    <row r="12" spans="1:24" s="81" customFormat="1">
      <c r="A12" s="23" t="s">
        <v>918</v>
      </c>
      <c r="B12" s="78"/>
      <c r="C12" s="78"/>
      <c r="D12" s="78"/>
      <c r="E12" s="78"/>
      <c r="F12" s="78"/>
      <c r="G12" s="191"/>
      <c r="H12" s="78"/>
      <c r="I12" s="40"/>
      <c r="J12" s="106"/>
      <c r="K12" s="185"/>
      <c r="L12" s="185"/>
    </row>
    <row r="13" spans="1:24" ht="24">
      <c r="A13" s="17" t="s">
        <v>237</v>
      </c>
      <c r="B13" s="64" t="s">
        <v>371</v>
      </c>
      <c r="C13" s="7" t="s">
        <v>169</v>
      </c>
      <c r="D13" s="64" t="s">
        <v>253</v>
      </c>
      <c r="E13" s="32" t="s">
        <v>252</v>
      </c>
      <c r="F13" s="60" t="s">
        <v>255</v>
      </c>
      <c r="G13" s="62"/>
      <c r="H13" s="65" t="s">
        <v>13</v>
      </c>
      <c r="I13" s="41"/>
      <c r="J13" s="106" t="s">
        <v>397</v>
      </c>
      <c r="K13" s="80"/>
      <c r="L13" s="80" t="s">
        <v>796</v>
      </c>
      <c r="M13" s="3"/>
      <c r="N13" s="3"/>
      <c r="O13" s="3"/>
      <c r="P13" s="3"/>
      <c r="Q13" s="3"/>
      <c r="R13" s="3"/>
      <c r="S13" s="3"/>
      <c r="T13" s="3"/>
      <c r="U13" s="3"/>
      <c r="V13" s="3"/>
      <c r="W13" s="3"/>
      <c r="X13" s="3"/>
    </row>
    <row r="14" spans="1:24" ht="24">
      <c r="A14" s="17" t="s">
        <v>238</v>
      </c>
      <c r="B14" s="61"/>
      <c r="C14" s="7" t="s">
        <v>169</v>
      </c>
      <c r="D14" s="62">
        <v>0.23</v>
      </c>
      <c r="E14" s="62" t="s">
        <v>246</v>
      </c>
      <c r="F14" s="60" t="s">
        <v>256</v>
      </c>
      <c r="G14" s="62"/>
      <c r="H14" s="65" t="s">
        <v>331</v>
      </c>
      <c r="I14" s="38"/>
      <c r="J14" s="106" t="s">
        <v>397</v>
      </c>
      <c r="K14" s="80"/>
      <c r="L14" s="80" t="s">
        <v>795</v>
      </c>
      <c r="M14" s="3"/>
      <c r="N14" s="3"/>
      <c r="O14" s="3"/>
      <c r="P14" s="3"/>
      <c r="Q14" s="3"/>
      <c r="R14" s="3"/>
      <c r="S14" s="3"/>
      <c r="T14" s="3"/>
      <c r="U14" s="3"/>
      <c r="V14" s="3"/>
      <c r="W14" s="3"/>
      <c r="X14" s="3"/>
    </row>
    <row r="15" spans="1:24">
      <c r="A15" s="17" t="s">
        <v>239</v>
      </c>
      <c r="B15" s="61" t="s">
        <v>7</v>
      </c>
      <c r="C15" s="7" t="s">
        <v>374</v>
      </c>
      <c r="D15" s="7">
        <v>7</v>
      </c>
      <c r="E15" s="62" t="s">
        <v>246</v>
      </c>
      <c r="F15" s="60" t="s">
        <v>256</v>
      </c>
      <c r="G15" s="62"/>
      <c r="H15" s="8" t="s">
        <v>15</v>
      </c>
      <c r="I15" s="42"/>
      <c r="J15" s="106" t="s">
        <v>397</v>
      </c>
      <c r="K15" s="80"/>
      <c r="L15" s="80" t="s">
        <v>797</v>
      </c>
      <c r="M15" s="3"/>
      <c r="N15" s="3"/>
      <c r="O15" s="3"/>
      <c r="P15" s="3"/>
      <c r="Q15" s="3"/>
      <c r="R15" s="3"/>
      <c r="S15" s="3"/>
      <c r="T15" s="3"/>
      <c r="U15" s="3"/>
      <c r="V15" s="3"/>
      <c r="W15" s="3"/>
      <c r="X15" s="3"/>
    </row>
    <row r="16" spans="1:24" ht="24">
      <c r="A16" s="17" t="s">
        <v>240</v>
      </c>
      <c r="B16" s="61" t="s">
        <v>375</v>
      </c>
      <c r="C16" s="7" t="s">
        <v>374</v>
      </c>
      <c r="D16" s="7">
        <v>0.08</v>
      </c>
      <c r="E16" s="62" t="s">
        <v>246</v>
      </c>
      <c r="F16" s="60" t="s">
        <v>256</v>
      </c>
      <c r="G16" s="62"/>
      <c r="H16" s="65" t="s">
        <v>251</v>
      </c>
      <c r="I16" s="42"/>
      <c r="J16" s="106" t="s">
        <v>397</v>
      </c>
      <c r="K16" s="80"/>
      <c r="L16" s="80" t="s">
        <v>795</v>
      </c>
      <c r="M16" s="3"/>
      <c r="N16" s="3"/>
      <c r="O16" s="3"/>
      <c r="P16" s="3"/>
      <c r="Q16" s="3"/>
      <c r="R16" s="3"/>
      <c r="S16" s="3"/>
      <c r="T16" s="3"/>
      <c r="U16" s="3"/>
      <c r="V16" s="3"/>
      <c r="W16" s="3"/>
      <c r="X16" s="3"/>
    </row>
    <row r="17" spans="1:24" ht="24">
      <c r="A17" s="17" t="s">
        <v>241</v>
      </c>
      <c r="B17" s="61" t="s">
        <v>375</v>
      </c>
      <c r="C17" s="7" t="s">
        <v>374</v>
      </c>
      <c r="D17" s="7">
        <v>3.2000000000000001E-2</v>
      </c>
      <c r="E17" s="62" t="s">
        <v>246</v>
      </c>
      <c r="F17" s="60" t="s">
        <v>256</v>
      </c>
      <c r="G17" s="62"/>
      <c r="H17" s="62" t="s">
        <v>33</v>
      </c>
      <c r="I17" s="43"/>
      <c r="J17" s="106" t="s">
        <v>397</v>
      </c>
      <c r="K17" s="80"/>
      <c r="L17" s="80" t="s">
        <v>795</v>
      </c>
      <c r="M17" s="3"/>
      <c r="N17" s="3"/>
      <c r="O17" s="3"/>
      <c r="P17" s="3"/>
      <c r="Q17" s="3"/>
      <c r="R17" s="3"/>
      <c r="S17" s="3"/>
      <c r="T17" s="3"/>
      <c r="U17" s="3"/>
      <c r="V17" s="3"/>
      <c r="W17" s="3"/>
      <c r="X17" s="3"/>
    </row>
    <row r="18" spans="1:24" s="15" customFormat="1" ht="36">
      <c r="A18" s="52" t="s">
        <v>242</v>
      </c>
      <c r="B18" s="64" t="s">
        <v>376</v>
      </c>
      <c r="C18" s="7" t="s">
        <v>374</v>
      </c>
      <c r="D18" s="62">
        <v>3.3500000000000002E-2</v>
      </c>
      <c r="E18" s="62" t="s">
        <v>246</v>
      </c>
      <c r="F18" s="60" t="s">
        <v>256</v>
      </c>
      <c r="G18" s="62"/>
      <c r="H18" s="60" t="s">
        <v>271</v>
      </c>
      <c r="I18" s="40"/>
      <c r="J18" s="106" t="s">
        <v>397</v>
      </c>
      <c r="K18" s="80"/>
      <c r="L18" s="80" t="s">
        <v>796</v>
      </c>
    </row>
    <row r="19" spans="1:24" ht="45.75" customHeight="1">
      <c r="A19" s="17" t="s">
        <v>243</v>
      </c>
      <c r="B19" s="61" t="s">
        <v>375</v>
      </c>
      <c r="C19" s="7" t="s">
        <v>374</v>
      </c>
      <c r="D19" s="7">
        <f>0.007*16</f>
        <v>0.112</v>
      </c>
      <c r="E19" s="62" t="s">
        <v>246</v>
      </c>
      <c r="F19" s="60" t="s">
        <v>256</v>
      </c>
      <c r="G19" s="62"/>
      <c r="H19" s="65" t="s">
        <v>270</v>
      </c>
      <c r="I19" s="42"/>
      <c r="J19" s="106" t="s">
        <v>397</v>
      </c>
      <c r="K19" s="80"/>
      <c r="L19" s="80" t="s">
        <v>796</v>
      </c>
      <c r="M19" s="3"/>
      <c r="N19" s="3"/>
      <c r="O19" s="3"/>
      <c r="P19" s="3"/>
      <c r="Q19" s="3"/>
      <c r="R19" s="3"/>
      <c r="S19" s="3"/>
      <c r="T19" s="3"/>
      <c r="U19" s="3"/>
      <c r="V19" s="3"/>
      <c r="W19" s="3"/>
      <c r="X19" s="3"/>
    </row>
    <row r="20" spans="1:24" ht="24">
      <c r="A20" s="17" t="s">
        <v>244</v>
      </c>
      <c r="B20" s="61" t="s">
        <v>8</v>
      </c>
      <c r="C20" s="7" t="s">
        <v>169</v>
      </c>
      <c r="D20" s="7" t="s">
        <v>507</v>
      </c>
      <c r="E20" s="62" t="s">
        <v>95</v>
      </c>
      <c r="F20" s="62" t="s">
        <v>245</v>
      </c>
      <c r="G20" s="62" t="s">
        <v>511</v>
      </c>
      <c r="H20" s="65"/>
      <c r="I20" s="42"/>
      <c r="J20" s="106" t="s">
        <v>397</v>
      </c>
      <c r="K20" s="80"/>
      <c r="L20" s="80" t="s">
        <v>798</v>
      </c>
      <c r="M20" s="3"/>
      <c r="N20" s="3"/>
      <c r="O20" s="3"/>
      <c r="P20" s="3"/>
      <c r="Q20" s="3"/>
      <c r="R20" s="3"/>
      <c r="S20" s="3"/>
      <c r="T20" s="3"/>
      <c r="U20" s="3"/>
      <c r="V20" s="3"/>
      <c r="W20" s="3"/>
      <c r="X20" s="3"/>
    </row>
    <row r="21" spans="1:24" s="15" customFormat="1">
      <c r="A21" s="2" t="s">
        <v>68</v>
      </c>
      <c r="B21" s="16" t="s">
        <v>1</v>
      </c>
      <c r="C21" s="53" t="s">
        <v>224</v>
      </c>
      <c r="D21" s="28" t="s">
        <v>19</v>
      </c>
      <c r="E21" s="20" t="s">
        <v>66</v>
      </c>
      <c r="F21" s="20" t="s">
        <v>67</v>
      </c>
      <c r="G21" s="16" t="s">
        <v>21</v>
      </c>
      <c r="H21" s="16" t="s">
        <v>74</v>
      </c>
      <c r="I21" s="20" t="s">
        <v>16</v>
      </c>
      <c r="J21" s="72" t="s">
        <v>384</v>
      </c>
      <c r="K21" s="72" t="s">
        <v>423</v>
      </c>
      <c r="L21" s="72" t="s">
        <v>427</v>
      </c>
    </row>
    <row r="22" spans="1:24" s="3" customFormat="1" ht="25.5" customHeight="1">
      <c r="A22" s="68" t="s">
        <v>689</v>
      </c>
      <c r="B22" s="61" t="s">
        <v>8</v>
      </c>
      <c r="C22" s="63" t="s">
        <v>171</v>
      </c>
      <c r="D22" s="57" t="s">
        <v>428</v>
      </c>
      <c r="E22" s="62" t="s">
        <v>95</v>
      </c>
      <c r="F22" s="62" t="s">
        <v>272</v>
      </c>
      <c r="G22" s="84" t="s">
        <v>512</v>
      </c>
      <c r="H22" s="65" t="s">
        <v>273</v>
      </c>
      <c r="I22" s="119"/>
      <c r="J22" s="106" t="s">
        <v>398</v>
      </c>
      <c r="K22" s="80"/>
      <c r="L22" s="80" t="s">
        <v>798</v>
      </c>
    </row>
    <row r="23" spans="1:24" s="3" customFormat="1" ht="24">
      <c r="A23" s="68" t="s">
        <v>689</v>
      </c>
      <c r="B23" s="61" t="s">
        <v>8</v>
      </c>
      <c r="C23" s="63" t="s">
        <v>170</v>
      </c>
      <c r="D23" s="57" t="s">
        <v>429</v>
      </c>
      <c r="E23" s="62" t="s">
        <v>95</v>
      </c>
      <c r="F23" s="62" t="s">
        <v>272</v>
      </c>
      <c r="G23" s="84" t="s">
        <v>512</v>
      </c>
      <c r="H23" s="65" t="s">
        <v>273</v>
      </c>
      <c r="I23" s="119"/>
      <c r="J23" s="106" t="s">
        <v>398</v>
      </c>
      <c r="K23" s="80"/>
      <c r="L23" s="80" t="s">
        <v>798</v>
      </c>
    </row>
    <row r="24" spans="1:24" s="3" customFormat="1" ht="24">
      <c r="A24" s="68" t="s">
        <v>690</v>
      </c>
      <c r="B24" s="61" t="s">
        <v>5</v>
      </c>
      <c r="C24" s="63" t="s">
        <v>171</v>
      </c>
      <c r="D24" s="61" t="s">
        <v>259</v>
      </c>
      <c r="E24" s="32" t="s">
        <v>260</v>
      </c>
      <c r="F24" s="62" t="s">
        <v>261</v>
      </c>
      <c r="G24" s="62"/>
      <c r="H24" s="65" t="s">
        <v>257</v>
      </c>
      <c r="I24" s="119"/>
      <c r="J24" s="106" t="s">
        <v>398</v>
      </c>
      <c r="K24" s="80"/>
      <c r="L24" s="80" t="s">
        <v>799</v>
      </c>
    </row>
    <row r="25" spans="1:24" s="3" customFormat="1">
      <c r="A25" s="68" t="s">
        <v>690</v>
      </c>
      <c r="B25" s="61" t="s">
        <v>5</v>
      </c>
      <c r="C25" s="63" t="s">
        <v>170</v>
      </c>
      <c r="D25" s="116">
        <v>120</v>
      </c>
      <c r="E25" s="7" t="s">
        <v>246</v>
      </c>
      <c r="F25" s="62" t="s">
        <v>262</v>
      </c>
      <c r="G25" s="62"/>
      <c r="H25" s="67"/>
      <c r="I25" s="120"/>
      <c r="J25" s="106" t="s">
        <v>398</v>
      </c>
      <c r="K25" s="80"/>
      <c r="L25" s="80" t="s">
        <v>799</v>
      </c>
    </row>
    <row r="26" spans="1:24" s="3" customFormat="1">
      <c r="A26" s="68" t="s">
        <v>691</v>
      </c>
      <c r="B26" s="61" t="s">
        <v>5</v>
      </c>
      <c r="C26" s="63" t="s">
        <v>171</v>
      </c>
      <c r="D26" s="7" t="s">
        <v>264</v>
      </c>
      <c r="E26" s="7" t="s">
        <v>246</v>
      </c>
      <c r="F26" s="62" t="s">
        <v>263</v>
      </c>
      <c r="G26" s="62"/>
      <c r="H26" s="61"/>
      <c r="I26" s="119"/>
      <c r="J26" s="106" t="s">
        <v>398</v>
      </c>
      <c r="K26" s="80"/>
      <c r="L26" s="80" t="s">
        <v>796</v>
      </c>
    </row>
    <row r="27" spans="1:24" s="3" customFormat="1" ht="30" customHeight="1">
      <c r="A27" s="68" t="s">
        <v>691</v>
      </c>
      <c r="B27" s="61" t="s">
        <v>5</v>
      </c>
      <c r="C27" s="63" t="s">
        <v>170</v>
      </c>
      <c r="D27" s="61" t="s">
        <v>432</v>
      </c>
      <c r="E27" s="32" t="s">
        <v>260</v>
      </c>
      <c r="F27" s="62" t="s">
        <v>261</v>
      </c>
      <c r="G27" s="62"/>
      <c r="H27" s="65" t="s">
        <v>258</v>
      </c>
      <c r="I27" s="119"/>
      <c r="J27" s="106" t="s">
        <v>398</v>
      </c>
      <c r="K27" s="80"/>
      <c r="L27" s="80" t="s">
        <v>796</v>
      </c>
    </row>
    <row r="28" spans="1:24" s="58" customFormat="1" ht="24">
      <c r="A28" s="68" t="s">
        <v>692</v>
      </c>
      <c r="B28" s="61" t="s">
        <v>8</v>
      </c>
      <c r="C28" s="63" t="s">
        <v>171</v>
      </c>
      <c r="D28" s="7">
        <v>1028.2</v>
      </c>
      <c r="E28" s="62" t="s">
        <v>95</v>
      </c>
      <c r="F28" s="62" t="s">
        <v>245</v>
      </c>
      <c r="G28" s="84" t="s">
        <v>512</v>
      </c>
      <c r="H28" s="65" t="s">
        <v>14</v>
      </c>
      <c r="I28" s="121"/>
      <c r="J28" s="106" t="s">
        <v>398</v>
      </c>
      <c r="K28" s="80"/>
      <c r="L28" s="80" t="s">
        <v>798</v>
      </c>
    </row>
    <row r="29" spans="1:24" s="58" customFormat="1" ht="24">
      <c r="A29" s="68" t="s">
        <v>692</v>
      </c>
      <c r="B29" s="61" t="s">
        <v>8</v>
      </c>
      <c r="C29" s="63" t="s">
        <v>170</v>
      </c>
      <c r="D29" s="7">
        <v>1025.7</v>
      </c>
      <c r="E29" s="62" t="s">
        <v>95</v>
      </c>
      <c r="F29" s="62" t="s">
        <v>245</v>
      </c>
      <c r="G29" s="84" t="s">
        <v>512</v>
      </c>
      <c r="H29" s="65" t="s">
        <v>14</v>
      </c>
      <c r="I29" s="121"/>
      <c r="J29" s="106" t="s">
        <v>398</v>
      </c>
      <c r="K29" s="80"/>
      <c r="L29" s="80" t="s">
        <v>798</v>
      </c>
    </row>
    <row r="30" spans="1:24" s="58" customFormat="1" ht="24">
      <c r="A30" s="68" t="s">
        <v>693</v>
      </c>
      <c r="B30" s="61" t="s">
        <v>8</v>
      </c>
      <c r="C30" s="63" t="s">
        <v>171</v>
      </c>
      <c r="D30" s="7">
        <v>1028.2</v>
      </c>
      <c r="E30" s="62" t="s">
        <v>95</v>
      </c>
      <c r="F30" s="62" t="s">
        <v>245</v>
      </c>
      <c r="G30" s="84" t="s">
        <v>512</v>
      </c>
      <c r="H30" s="65" t="s">
        <v>14</v>
      </c>
      <c r="I30" s="121"/>
      <c r="J30" s="106" t="s">
        <v>398</v>
      </c>
      <c r="K30" s="80"/>
      <c r="L30" s="80" t="s">
        <v>798</v>
      </c>
    </row>
    <row r="31" spans="1:24" s="58" customFormat="1" ht="24">
      <c r="A31" s="68" t="s">
        <v>693</v>
      </c>
      <c r="B31" s="61" t="s">
        <v>8</v>
      </c>
      <c r="C31" s="63" t="s">
        <v>170</v>
      </c>
      <c r="D31" s="7">
        <v>1025.7</v>
      </c>
      <c r="E31" s="62" t="s">
        <v>95</v>
      </c>
      <c r="F31" s="62" t="s">
        <v>245</v>
      </c>
      <c r="G31" s="84" t="s">
        <v>512</v>
      </c>
      <c r="H31" s="65" t="s">
        <v>14</v>
      </c>
      <c r="I31" s="121"/>
      <c r="J31" s="106" t="s">
        <v>398</v>
      </c>
      <c r="K31" s="80"/>
      <c r="L31" s="80" t="s">
        <v>798</v>
      </c>
    </row>
    <row r="32" spans="1:24" s="3" customFormat="1">
      <c r="A32" s="68" t="s">
        <v>708</v>
      </c>
      <c r="B32" s="64" t="s">
        <v>376</v>
      </c>
      <c r="C32" s="7" t="s">
        <v>377</v>
      </c>
      <c r="D32" s="117">
        <v>0.03</v>
      </c>
      <c r="E32" s="7" t="s">
        <v>246</v>
      </c>
      <c r="F32" s="60" t="s">
        <v>256</v>
      </c>
      <c r="G32" s="62"/>
      <c r="H32" s="8" t="s">
        <v>334</v>
      </c>
      <c r="I32" s="122"/>
      <c r="J32" s="106" t="s">
        <v>398</v>
      </c>
      <c r="K32" s="80"/>
      <c r="L32" s="80" t="s">
        <v>795</v>
      </c>
    </row>
    <row r="33" spans="1:12" s="3" customFormat="1">
      <c r="A33" s="68" t="s">
        <v>708</v>
      </c>
      <c r="B33" s="64" t="s">
        <v>376</v>
      </c>
      <c r="C33" s="7" t="s">
        <v>378</v>
      </c>
      <c r="D33" s="76">
        <v>3.6999999999999998E-2</v>
      </c>
      <c r="E33" s="7" t="s">
        <v>246</v>
      </c>
      <c r="F33" s="60" t="s">
        <v>256</v>
      </c>
      <c r="G33" s="62"/>
      <c r="H33" s="8" t="s">
        <v>269</v>
      </c>
      <c r="I33" s="122"/>
      <c r="J33" s="106" t="s">
        <v>398</v>
      </c>
      <c r="K33" s="80"/>
      <c r="L33" s="80" t="s">
        <v>795</v>
      </c>
    </row>
    <row r="34" spans="1:12" s="3" customFormat="1" ht="24">
      <c r="A34" s="68" t="s">
        <v>709</v>
      </c>
      <c r="B34" s="61" t="s">
        <v>8</v>
      </c>
      <c r="C34" s="63" t="s">
        <v>171</v>
      </c>
      <c r="D34" s="61" t="s">
        <v>430</v>
      </c>
      <c r="E34" s="62" t="s">
        <v>267</v>
      </c>
      <c r="F34" s="62" t="s">
        <v>268</v>
      </c>
      <c r="G34" s="84" t="s">
        <v>512</v>
      </c>
      <c r="H34" s="65" t="s">
        <v>280</v>
      </c>
      <c r="I34" s="119"/>
      <c r="J34" s="106" t="s">
        <v>398</v>
      </c>
      <c r="K34" s="80"/>
      <c r="L34" s="80" t="s">
        <v>798</v>
      </c>
    </row>
    <row r="35" spans="1:12" s="3" customFormat="1" ht="24">
      <c r="A35" s="68" t="s">
        <v>709</v>
      </c>
      <c r="B35" s="61" t="s">
        <v>8</v>
      </c>
      <c r="C35" s="63" t="s">
        <v>170</v>
      </c>
      <c r="D35" s="61" t="s">
        <v>431</v>
      </c>
      <c r="E35" s="62" t="s">
        <v>267</v>
      </c>
      <c r="F35" s="62" t="s">
        <v>268</v>
      </c>
      <c r="G35" s="84" t="s">
        <v>512</v>
      </c>
      <c r="H35" s="65" t="s">
        <v>280</v>
      </c>
      <c r="I35" s="119"/>
      <c r="J35" s="106" t="s">
        <v>398</v>
      </c>
      <c r="K35" s="80"/>
      <c r="L35" s="80" t="s">
        <v>798</v>
      </c>
    </row>
    <row r="36" spans="1:12" s="3" customFormat="1" ht="24">
      <c r="A36" s="68" t="s">
        <v>710</v>
      </c>
      <c r="B36" s="61" t="s">
        <v>8</v>
      </c>
      <c r="C36" s="63" t="s">
        <v>171</v>
      </c>
      <c r="D36" s="83" t="s">
        <v>430</v>
      </c>
      <c r="E36" s="62" t="s">
        <v>267</v>
      </c>
      <c r="F36" s="62" t="s">
        <v>268</v>
      </c>
      <c r="G36" s="84" t="s">
        <v>512</v>
      </c>
      <c r="H36" s="65" t="s">
        <v>279</v>
      </c>
      <c r="I36" s="119"/>
      <c r="J36" s="106" t="s">
        <v>398</v>
      </c>
      <c r="K36" s="80"/>
      <c r="L36" s="80" t="s">
        <v>798</v>
      </c>
    </row>
    <row r="37" spans="1:12" s="3" customFormat="1" ht="24">
      <c r="A37" s="68" t="s">
        <v>710</v>
      </c>
      <c r="B37" s="61" t="s">
        <v>8</v>
      </c>
      <c r="C37" s="63" t="s">
        <v>170</v>
      </c>
      <c r="D37" s="83" t="s">
        <v>431</v>
      </c>
      <c r="E37" s="62" t="s">
        <v>267</v>
      </c>
      <c r="F37" s="62" t="s">
        <v>268</v>
      </c>
      <c r="G37" s="84" t="s">
        <v>512</v>
      </c>
      <c r="H37" s="65" t="s">
        <v>279</v>
      </c>
      <c r="I37" s="119"/>
      <c r="J37" s="106" t="s">
        <v>398</v>
      </c>
      <c r="K37" s="80"/>
      <c r="L37" s="80" t="s">
        <v>798</v>
      </c>
    </row>
    <row r="38" spans="1:12" s="3" customFormat="1" ht="24">
      <c r="A38" s="152" t="s">
        <v>694</v>
      </c>
      <c r="B38" s="64" t="s">
        <v>376</v>
      </c>
      <c r="C38" s="7" t="s">
        <v>377</v>
      </c>
      <c r="D38" s="76">
        <v>1.2599999999999998E-2</v>
      </c>
      <c r="E38" s="7" t="s">
        <v>246</v>
      </c>
      <c r="F38" s="60" t="s">
        <v>256</v>
      </c>
      <c r="G38" s="62"/>
      <c r="H38" s="61" t="s">
        <v>277</v>
      </c>
      <c r="I38" s="119"/>
      <c r="J38" s="106" t="s">
        <v>398</v>
      </c>
      <c r="K38" s="80"/>
      <c r="L38" s="80" t="s">
        <v>796</v>
      </c>
    </row>
    <row r="39" spans="1:12" s="3" customFormat="1" ht="24">
      <c r="A39" s="68" t="s">
        <v>694</v>
      </c>
      <c r="B39" s="64" t="s">
        <v>376</v>
      </c>
      <c r="C39" s="7" t="s">
        <v>378</v>
      </c>
      <c r="D39" s="76">
        <v>1.5800000000000002E-2</v>
      </c>
      <c r="E39" s="7" t="s">
        <v>246</v>
      </c>
      <c r="F39" s="60" t="s">
        <v>256</v>
      </c>
      <c r="G39" s="62"/>
      <c r="H39" s="61" t="s">
        <v>278</v>
      </c>
      <c r="I39" s="119"/>
      <c r="J39" s="106" t="s">
        <v>398</v>
      </c>
      <c r="K39" s="80"/>
      <c r="L39" s="80" t="s">
        <v>796</v>
      </c>
    </row>
    <row r="40" spans="1:12" s="3" customFormat="1" ht="24">
      <c r="A40" s="68" t="s">
        <v>695</v>
      </c>
      <c r="B40" s="61" t="s">
        <v>8</v>
      </c>
      <c r="C40" s="63" t="s">
        <v>171</v>
      </c>
      <c r="D40" s="83" t="s">
        <v>430</v>
      </c>
      <c r="E40" s="62" t="s">
        <v>267</v>
      </c>
      <c r="F40" s="62" t="s">
        <v>268</v>
      </c>
      <c r="G40" s="84" t="s">
        <v>512</v>
      </c>
      <c r="H40" s="65"/>
      <c r="I40" s="119"/>
      <c r="J40" s="106" t="s">
        <v>398</v>
      </c>
      <c r="K40" s="80"/>
      <c r="L40" s="80" t="s">
        <v>798</v>
      </c>
    </row>
    <row r="41" spans="1:12" s="3" customFormat="1" ht="24">
      <c r="A41" s="68" t="s">
        <v>695</v>
      </c>
      <c r="B41" s="61" t="s">
        <v>8</v>
      </c>
      <c r="C41" s="63" t="s">
        <v>170</v>
      </c>
      <c r="D41" s="83" t="s">
        <v>431</v>
      </c>
      <c r="E41" s="62" t="s">
        <v>267</v>
      </c>
      <c r="F41" s="62" t="s">
        <v>268</v>
      </c>
      <c r="G41" s="84" t="s">
        <v>512</v>
      </c>
      <c r="H41" s="65"/>
      <c r="I41" s="119"/>
      <c r="J41" s="106" t="s">
        <v>398</v>
      </c>
      <c r="K41" s="80"/>
      <c r="L41" s="80" t="s">
        <v>798</v>
      </c>
    </row>
    <row r="42" spans="1:12" s="3" customFormat="1" ht="36">
      <c r="A42" s="68" t="s">
        <v>696</v>
      </c>
      <c r="B42" s="61" t="s">
        <v>5</v>
      </c>
      <c r="C42" s="7" t="s">
        <v>169</v>
      </c>
      <c r="D42" s="77" t="s">
        <v>335</v>
      </c>
      <c r="E42" s="32" t="s">
        <v>336</v>
      </c>
      <c r="F42" s="62" t="s">
        <v>337</v>
      </c>
      <c r="G42" s="62"/>
      <c r="H42" s="65"/>
      <c r="I42" s="119"/>
      <c r="J42" s="106" t="s">
        <v>398</v>
      </c>
      <c r="K42" s="80"/>
      <c r="L42" s="80" t="s">
        <v>799</v>
      </c>
    </row>
    <row r="43" spans="1:12" s="3" customFormat="1" ht="39" customHeight="1">
      <c r="A43" s="68" t="s">
        <v>697</v>
      </c>
      <c r="B43" s="61" t="s">
        <v>5</v>
      </c>
      <c r="C43" s="7" t="s">
        <v>169</v>
      </c>
      <c r="D43" s="62" t="s">
        <v>338</v>
      </c>
      <c r="E43" s="32" t="s">
        <v>339</v>
      </c>
      <c r="F43" s="62" t="s">
        <v>340</v>
      </c>
      <c r="G43" s="62"/>
      <c r="I43" s="119"/>
      <c r="J43" s="106" t="s">
        <v>398</v>
      </c>
      <c r="K43" s="80"/>
      <c r="L43" s="80" t="s">
        <v>796</v>
      </c>
    </row>
    <row r="44" spans="1:12" s="3" customFormat="1" ht="24">
      <c r="A44" s="68" t="s">
        <v>698</v>
      </c>
      <c r="B44" s="64" t="s">
        <v>376</v>
      </c>
      <c r="C44" s="7" t="s">
        <v>377</v>
      </c>
      <c r="D44" s="76">
        <v>1.54E-2</v>
      </c>
      <c r="E44" s="7" t="s">
        <v>246</v>
      </c>
      <c r="F44" s="60" t="s">
        <v>256</v>
      </c>
      <c r="G44" s="62"/>
      <c r="H44" s="61" t="s">
        <v>277</v>
      </c>
      <c r="I44" s="119"/>
      <c r="J44" s="106" t="s">
        <v>398</v>
      </c>
      <c r="K44" s="80"/>
      <c r="L44" s="80" t="s">
        <v>796</v>
      </c>
    </row>
    <row r="45" spans="1:12" s="3" customFormat="1" ht="24">
      <c r="A45" s="68" t="s">
        <v>698</v>
      </c>
      <c r="B45" s="64" t="s">
        <v>376</v>
      </c>
      <c r="C45" s="7" t="s">
        <v>378</v>
      </c>
      <c r="D45" s="76">
        <v>1.9300000000000001E-2</v>
      </c>
      <c r="E45" s="7" t="s">
        <v>246</v>
      </c>
      <c r="F45" s="60" t="s">
        <v>256</v>
      </c>
      <c r="G45" s="62"/>
      <c r="H45" s="61" t="s">
        <v>278</v>
      </c>
      <c r="I45" s="119"/>
      <c r="J45" s="106" t="s">
        <v>398</v>
      </c>
      <c r="K45" s="80"/>
      <c r="L45" s="80" t="s">
        <v>796</v>
      </c>
    </row>
    <row r="46" spans="1:12" s="3" customFormat="1" ht="24">
      <c r="A46" s="68" t="s">
        <v>699</v>
      </c>
      <c r="B46" s="61" t="s">
        <v>8</v>
      </c>
      <c r="C46" s="63" t="s">
        <v>171</v>
      </c>
      <c r="D46" s="83" t="s">
        <v>430</v>
      </c>
      <c r="E46" s="62" t="s">
        <v>267</v>
      </c>
      <c r="F46" s="62" t="s">
        <v>268</v>
      </c>
      <c r="G46" s="84" t="s">
        <v>512</v>
      </c>
      <c r="H46" s="65"/>
      <c r="I46" s="119"/>
      <c r="J46" s="106" t="s">
        <v>398</v>
      </c>
      <c r="K46" s="80"/>
      <c r="L46" s="80" t="s">
        <v>798</v>
      </c>
    </row>
    <row r="47" spans="1:12" s="3" customFormat="1" ht="24">
      <c r="A47" s="68" t="s">
        <v>699</v>
      </c>
      <c r="B47" s="61" t="s">
        <v>8</v>
      </c>
      <c r="C47" s="63" t="s">
        <v>170</v>
      </c>
      <c r="D47" s="83" t="s">
        <v>431</v>
      </c>
      <c r="E47" s="62" t="s">
        <v>267</v>
      </c>
      <c r="F47" s="62" t="s">
        <v>268</v>
      </c>
      <c r="G47" s="84" t="s">
        <v>512</v>
      </c>
      <c r="H47" s="65"/>
      <c r="I47" s="119"/>
      <c r="J47" s="106" t="s">
        <v>398</v>
      </c>
      <c r="K47" s="80"/>
      <c r="L47" s="80" t="s">
        <v>798</v>
      </c>
    </row>
    <row r="48" spans="1:12" s="3" customFormat="1" ht="36">
      <c r="A48" s="68" t="s">
        <v>700</v>
      </c>
      <c r="B48" s="61" t="s">
        <v>5</v>
      </c>
      <c r="C48" s="7" t="s">
        <v>169</v>
      </c>
      <c r="D48" s="56" t="s">
        <v>335</v>
      </c>
      <c r="E48" s="32" t="s">
        <v>336</v>
      </c>
      <c r="F48" s="62" t="s">
        <v>337</v>
      </c>
      <c r="G48" s="62"/>
      <c r="H48" s="65"/>
      <c r="I48" s="119"/>
      <c r="J48" s="106" t="s">
        <v>398</v>
      </c>
      <c r="K48" s="80"/>
      <c r="L48" s="80" t="s">
        <v>799</v>
      </c>
    </row>
    <row r="49" spans="1:12" s="3" customFormat="1" ht="36.75" customHeight="1">
      <c r="A49" s="68" t="s">
        <v>701</v>
      </c>
      <c r="B49" s="61" t="s">
        <v>5</v>
      </c>
      <c r="C49" s="7" t="s">
        <v>169</v>
      </c>
      <c r="D49" s="62" t="s">
        <v>338</v>
      </c>
      <c r="E49" s="32" t="s">
        <v>339</v>
      </c>
      <c r="F49" s="62" t="s">
        <v>340</v>
      </c>
      <c r="G49" s="62"/>
      <c r="H49" s="65"/>
      <c r="I49" s="119"/>
      <c r="J49" s="106" t="s">
        <v>398</v>
      </c>
      <c r="K49" s="80"/>
      <c r="L49" s="80" t="s">
        <v>796</v>
      </c>
    </row>
    <row r="50" spans="1:12" s="3" customFormat="1">
      <c r="A50" s="68" t="s">
        <v>702</v>
      </c>
      <c r="B50" s="64" t="s">
        <v>376</v>
      </c>
      <c r="C50" s="7" t="s">
        <v>374</v>
      </c>
      <c r="D50" s="118">
        <v>8.9999999999999998E-4</v>
      </c>
      <c r="E50" s="7" t="s">
        <v>246</v>
      </c>
      <c r="F50" s="60" t="s">
        <v>256</v>
      </c>
      <c r="G50" s="62"/>
      <c r="H50" s="61" t="s">
        <v>266</v>
      </c>
      <c r="I50" s="42"/>
      <c r="J50" s="106" t="s">
        <v>398</v>
      </c>
      <c r="K50" s="80"/>
      <c r="L50" s="80" t="s">
        <v>795</v>
      </c>
    </row>
    <row r="51" spans="1:12" s="3" customFormat="1">
      <c r="A51" s="68" t="s">
        <v>703</v>
      </c>
      <c r="B51" s="61" t="s">
        <v>5</v>
      </c>
      <c r="C51" s="63" t="s">
        <v>169</v>
      </c>
      <c r="D51" s="61" t="s">
        <v>341</v>
      </c>
      <c r="E51" s="32" t="s">
        <v>246</v>
      </c>
      <c r="F51" s="62" t="s">
        <v>342</v>
      </c>
      <c r="G51" s="62"/>
      <c r="H51" s="65" t="s">
        <v>343</v>
      </c>
      <c r="I51" s="42"/>
      <c r="J51" s="106" t="s">
        <v>398</v>
      </c>
      <c r="K51" s="80"/>
      <c r="L51" s="80" t="s">
        <v>799</v>
      </c>
    </row>
    <row r="52" spans="1:12" s="3" customFormat="1">
      <c r="A52" s="68" t="s">
        <v>704</v>
      </c>
      <c r="B52" s="61" t="s">
        <v>5</v>
      </c>
      <c r="C52" s="63" t="s">
        <v>169</v>
      </c>
      <c r="D52" s="7" t="s">
        <v>344</v>
      </c>
      <c r="E52" s="7" t="s">
        <v>246</v>
      </c>
      <c r="F52" s="62" t="s">
        <v>342</v>
      </c>
      <c r="G52" s="62"/>
      <c r="H52" s="65" t="s">
        <v>343</v>
      </c>
      <c r="I52" s="42"/>
      <c r="J52" s="106" t="s">
        <v>398</v>
      </c>
      <c r="K52" s="80"/>
      <c r="L52" s="80" t="s">
        <v>796</v>
      </c>
    </row>
    <row r="53" spans="1:12" s="3" customFormat="1">
      <c r="A53" s="68" t="s">
        <v>705</v>
      </c>
      <c r="B53" s="64" t="s">
        <v>376</v>
      </c>
      <c r="C53" s="7" t="s">
        <v>374</v>
      </c>
      <c r="D53" s="6">
        <v>1.1000000000000001E-3</v>
      </c>
      <c r="E53" s="7" t="s">
        <v>246</v>
      </c>
      <c r="F53" s="60" t="s">
        <v>256</v>
      </c>
      <c r="G53" s="62"/>
      <c r="H53" s="61" t="s">
        <v>265</v>
      </c>
      <c r="I53" s="42"/>
      <c r="J53" s="106" t="s">
        <v>398</v>
      </c>
      <c r="K53" s="80"/>
      <c r="L53" s="80" t="s">
        <v>795</v>
      </c>
    </row>
    <row r="54" spans="1:12" s="3" customFormat="1">
      <c r="A54" s="68" t="s">
        <v>706</v>
      </c>
      <c r="B54" s="61" t="s">
        <v>5</v>
      </c>
      <c r="C54" s="63" t="s">
        <v>169</v>
      </c>
      <c r="D54" s="61" t="s">
        <v>341</v>
      </c>
      <c r="E54" s="32" t="s">
        <v>246</v>
      </c>
      <c r="F54" s="62" t="s">
        <v>342</v>
      </c>
      <c r="G54" s="62"/>
      <c r="H54" s="65" t="s">
        <v>343</v>
      </c>
      <c r="I54" s="42"/>
      <c r="J54" s="106" t="s">
        <v>398</v>
      </c>
      <c r="K54" s="80"/>
      <c r="L54" s="80" t="s">
        <v>799</v>
      </c>
    </row>
    <row r="55" spans="1:12" s="3" customFormat="1" ht="14.25" customHeight="1">
      <c r="A55" s="68" t="s">
        <v>707</v>
      </c>
      <c r="B55" s="61" t="s">
        <v>5</v>
      </c>
      <c r="C55" s="63" t="s">
        <v>169</v>
      </c>
      <c r="D55" s="7" t="s">
        <v>344</v>
      </c>
      <c r="E55" s="7" t="s">
        <v>246</v>
      </c>
      <c r="F55" s="62" t="s">
        <v>342</v>
      </c>
      <c r="G55" s="62"/>
      <c r="H55" s="65" t="s">
        <v>343</v>
      </c>
      <c r="I55" s="42"/>
      <c r="J55" s="106" t="s">
        <v>398</v>
      </c>
      <c r="K55" s="80"/>
      <c r="L55" s="80" t="s">
        <v>796</v>
      </c>
    </row>
    <row r="56" spans="1:12" s="81" customFormat="1">
      <c r="A56" s="12" t="s">
        <v>399</v>
      </c>
      <c r="B56" s="72" t="s">
        <v>1</v>
      </c>
      <c r="C56" s="72" t="s">
        <v>224</v>
      </c>
      <c r="D56" s="72" t="s">
        <v>2</v>
      </c>
      <c r="E56" s="72" t="s">
        <v>3</v>
      </c>
      <c r="F56" s="72" t="s">
        <v>65</v>
      </c>
      <c r="G56" s="72" t="s">
        <v>21</v>
      </c>
      <c r="H56" s="72" t="s">
        <v>74</v>
      </c>
      <c r="I56" s="72" t="s">
        <v>16</v>
      </c>
      <c r="J56" s="72" t="s">
        <v>384</v>
      </c>
      <c r="K56" s="72" t="s">
        <v>423</v>
      </c>
      <c r="L56" s="72" t="s">
        <v>427</v>
      </c>
    </row>
    <row r="57" spans="1:12" s="81" customFormat="1" ht="24.75">
      <c r="A57" s="104" t="s">
        <v>400</v>
      </c>
      <c r="B57" s="80" t="s">
        <v>376</v>
      </c>
      <c r="C57" s="7" t="s">
        <v>374</v>
      </c>
      <c r="D57" s="80">
        <v>1.4999999999999999E-2</v>
      </c>
      <c r="E57" s="7" t="s">
        <v>441</v>
      </c>
      <c r="F57" s="88"/>
      <c r="G57" s="88"/>
      <c r="H57" s="131" t="s">
        <v>460</v>
      </c>
      <c r="I57" s="11"/>
      <c r="J57" s="14" t="s">
        <v>415</v>
      </c>
      <c r="K57" s="27" t="s">
        <v>470</v>
      </c>
      <c r="L57" s="80" t="s">
        <v>795</v>
      </c>
    </row>
    <row r="58" spans="1:12" s="81" customFormat="1">
      <c r="A58" s="30" t="s">
        <v>471</v>
      </c>
      <c r="B58" s="80" t="s">
        <v>7</v>
      </c>
      <c r="C58" s="7" t="s">
        <v>374</v>
      </c>
      <c r="D58" s="132">
        <v>0.06</v>
      </c>
      <c r="E58" s="7" t="s">
        <v>246</v>
      </c>
      <c r="F58" s="82" t="s">
        <v>256</v>
      </c>
      <c r="G58" s="84"/>
      <c r="H58" s="8" t="s">
        <v>461</v>
      </c>
      <c r="I58" s="11"/>
      <c r="J58" s="14" t="s">
        <v>415</v>
      </c>
      <c r="K58" s="14" t="s">
        <v>470</v>
      </c>
      <c r="L58" s="80"/>
    </row>
    <row r="59" spans="1:12" s="81" customFormat="1">
      <c r="A59" s="30" t="s">
        <v>472</v>
      </c>
      <c r="B59" s="80" t="s">
        <v>376</v>
      </c>
      <c r="C59" s="7" t="s">
        <v>169</v>
      </c>
      <c r="D59" s="14" t="s">
        <v>469</v>
      </c>
      <c r="E59" s="7" t="s">
        <v>462</v>
      </c>
      <c r="F59" s="88"/>
      <c r="G59" s="88"/>
      <c r="H59" s="14" t="s">
        <v>463</v>
      </c>
      <c r="I59" s="11"/>
      <c r="J59" s="14" t="s">
        <v>415</v>
      </c>
      <c r="K59" s="14" t="s">
        <v>470</v>
      </c>
      <c r="L59" s="80"/>
    </row>
    <row r="60" spans="1:12" s="81" customFormat="1">
      <c r="A60" s="30" t="s">
        <v>473</v>
      </c>
      <c r="B60" s="80" t="s">
        <v>24</v>
      </c>
      <c r="C60" s="7" t="s">
        <v>169</v>
      </c>
      <c r="D60" s="14" t="s">
        <v>464</v>
      </c>
      <c r="E60" s="7" t="s">
        <v>462</v>
      </c>
      <c r="F60" s="88"/>
      <c r="G60" s="88"/>
      <c r="H60" s="80" t="s">
        <v>465</v>
      </c>
      <c r="I60" s="11"/>
      <c r="J60" s="14" t="s">
        <v>415</v>
      </c>
      <c r="K60" s="14" t="s">
        <v>470</v>
      </c>
      <c r="L60" s="80"/>
    </row>
    <row r="61" spans="1:12" s="81" customFormat="1">
      <c r="A61" s="104" t="s">
        <v>401</v>
      </c>
      <c r="B61" s="75" t="s">
        <v>376</v>
      </c>
      <c r="C61" s="7" t="s">
        <v>374</v>
      </c>
      <c r="D61" s="132">
        <v>0.03</v>
      </c>
      <c r="E61" s="7" t="s">
        <v>246</v>
      </c>
      <c r="F61" s="82" t="s">
        <v>256</v>
      </c>
      <c r="G61" s="84"/>
      <c r="H61" s="8"/>
      <c r="I61" s="122"/>
      <c r="J61" s="14" t="s">
        <v>415</v>
      </c>
      <c r="K61" s="14" t="s">
        <v>470</v>
      </c>
      <c r="L61" s="80" t="s">
        <v>795</v>
      </c>
    </row>
    <row r="62" spans="1:12" s="81" customFormat="1">
      <c r="A62" s="104" t="s">
        <v>402</v>
      </c>
      <c r="B62" s="103" t="s">
        <v>376</v>
      </c>
      <c r="C62" s="7" t="s">
        <v>374</v>
      </c>
      <c r="D62" s="132">
        <v>0.05</v>
      </c>
      <c r="E62" s="7" t="s">
        <v>441</v>
      </c>
      <c r="F62" s="88"/>
      <c r="G62" s="88"/>
      <c r="H62" s="14" t="s">
        <v>433</v>
      </c>
      <c r="I62" s="11"/>
      <c r="J62" s="14" t="s">
        <v>415</v>
      </c>
      <c r="K62" s="14" t="s">
        <v>470</v>
      </c>
      <c r="L62" s="80" t="s">
        <v>795</v>
      </c>
    </row>
    <row r="63" spans="1:12" s="81" customFormat="1">
      <c r="A63" s="104" t="s">
        <v>403</v>
      </c>
      <c r="B63" s="103" t="s">
        <v>376</v>
      </c>
      <c r="C63" s="7" t="s">
        <v>374</v>
      </c>
      <c r="D63" s="14">
        <v>4.2999999999999997E-2</v>
      </c>
      <c r="E63" s="7" t="s">
        <v>441</v>
      </c>
      <c r="F63" s="88"/>
      <c r="G63" s="88"/>
      <c r="H63" s="14" t="s">
        <v>433</v>
      </c>
      <c r="I63" s="11"/>
      <c r="J63" s="14" t="s">
        <v>415</v>
      </c>
      <c r="K63" s="14" t="s">
        <v>470</v>
      </c>
      <c r="L63" s="80" t="s">
        <v>795</v>
      </c>
    </row>
    <row r="64" spans="1:12" s="81" customFormat="1">
      <c r="A64" s="30" t="s">
        <v>474</v>
      </c>
      <c r="B64" s="80" t="s">
        <v>24</v>
      </c>
      <c r="C64" s="7" t="s">
        <v>169</v>
      </c>
      <c r="D64" s="14" t="s">
        <v>466</v>
      </c>
      <c r="E64" s="7" t="s">
        <v>441</v>
      </c>
      <c r="F64" s="88"/>
      <c r="G64" s="88"/>
      <c r="H64" s="14" t="s">
        <v>433</v>
      </c>
      <c r="I64" s="11"/>
      <c r="J64" s="14" t="s">
        <v>415</v>
      </c>
      <c r="K64" s="14" t="s">
        <v>470</v>
      </c>
      <c r="L64" s="80"/>
    </row>
    <row r="65" spans="1:12" s="81" customFormat="1">
      <c r="A65" s="30" t="s">
        <v>475</v>
      </c>
      <c r="B65" s="86" t="s">
        <v>24</v>
      </c>
      <c r="C65" s="85" t="s">
        <v>171</v>
      </c>
      <c r="D65" s="14">
        <v>0.44</v>
      </c>
      <c r="E65" s="84" t="s">
        <v>332</v>
      </c>
      <c r="F65" s="82" t="s">
        <v>333</v>
      </c>
      <c r="G65" s="84"/>
      <c r="H65" s="33"/>
      <c r="I65" s="119"/>
      <c r="J65" s="14" t="s">
        <v>415</v>
      </c>
      <c r="K65" s="14" t="s">
        <v>470</v>
      </c>
      <c r="L65" s="80" t="s">
        <v>795</v>
      </c>
    </row>
    <row r="66" spans="1:12" s="81" customFormat="1" ht="24.75">
      <c r="A66" s="104" t="s">
        <v>404</v>
      </c>
      <c r="B66" s="103" t="s">
        <v>376</v>
      </c>
      <c r="C66" s="7" t="s">
        <v>374</v>
      </c>
      <c r="D66" s="80">
        <v>1.4999999999999999E-2</v>
      </c>
      <c r="E66" s="7" t="s">
        <v>441</v>
      </c>
      <c r="F66" s="88"/>
      <c r="G66" s="88"/>
      <c r="H66" s="131" t="s">
        <v>460</v>
      </c>
      <c r="I66" s="11"/>
      <c r="J66" s="14" t="s">
        <v>415</v>
      </c>
      <c r="K66" s="14" t="s">
        <v>470</v>
      </c>
      <c r="L66" s="80" t="s">
        <v>795</v>
      </c>
    </row>
    <row r="67" spans="1:12" s="81" customFormat="1">
      <c r="A67" s="30" t="s">
        <v>476</v>
      </c>
      <c r="B67" s="103" t="s">
        <v>376</v>
      </c>
      <c r="C67" s="7" t="s">
        <v>374</v>
      </c>
      <c r="D67" s="133">
        <v>0.06</v>
      </c>
      <c r="E67" s="7" t="s">
        <v>246</v>
      </c>
      <c r="F67" s="82" t="s">
        <v>256</v>
      </c>
      <c r="G67" s="84"/>
      <c r="H67" s="8" t="s">
        <v>467</v>
      </c>
      <c r="I67" s="11"/>
      <c r="J67" s="14" t="s">
        <v>415</v>
      </c>
      <c r="K67" s="14" t="s">
        <v>470</v>
      </c>
      <c r="L67" s="80"/>
    </row>
    <row r="68" spans="1:12" s="81" customFormat="1" ht="24.75">
      <c r="A68" s="104" t="s">
        <v>405</v>
      </c>
      <c r="B68" s="103" t="s">
        <v>376</v>
      </c>
      <c r="C68" s="7" t="s">
        <v>374</v>
      </c>
      <c r="D68" s="80">
        <v>0.08</v>
      </c>
      <c r="E68" s="7" t="s">
        <v>441</v>
      </c>
      <c r="F68" s="88"/>
      <c r="G68" s="88"/>
      <c r="H68" s="131" t="s">
        <v>468</v>
      </c>
      <c r="I68" s="11"/>
      <c r="J68" s="14" t="s">
        <v>415</v>
      </c>
      <c r="K68" s="14" t="s">
        <v>470</v>
      </c>
      <c r="L68" s="80" t="s">
        <v>795</v>
      </c>
    </row>
    <row r="69" spans="1:12" s="81" customFormat="1">
      <c r="A69" s="104" t="s">
        <v>406</v>
      </c>
      <c r="B69" s="75" t="s">
        <v>376</v>
      </c>
      <c r="C69" s="7" t="s">
        <v>374</v>
      </c>
      <c r="D69" s="133">
        <v>0.06</v>
      </c>
      <c r="E69" s="7" t="s">
        <v>246</v>
      </c>
      <c r="F69" s="82" t="s">
        <v>256</v>
      </c>
      <c r="G69" s="84"/>
      <c r="H69" s="8"/>
      <c r="I69" s="122"/>
      <c r="J69" s="14" t="s">
        <v>415</v>
      </c>
      <c r="K69" s="14" t="s">
        <v>470</v>
      </c>
      <c r="L69" s="80" t="s">
        <v>795</v>
      </c>
    </row>
    <row r="70" spans="1:12" s="81" customFormat="1">
      <c r="A70" s="30" t="s">
        <v>422</v>
      </c>
      <c r="B70" s="88"/>
      <c r="C70" s="7"/>
      <c r="D70" s="14"/>
      <c r="E70" s="88"/>
      <c r="F70" s="88"/>
      <c r="G70" s="88"/>
      <c r="H70" s="88"/>
      <c r="I70" s="11"/>
      <c r="J70" s="14" t="s">
        <v>415</v>
      </c>
      <c r="K70" s="14" t="s">
        <v>470</v>
      </c>
      <c r="L70" s="80"/>
    </row>
    <row r="74" spans="1:12">
      <c r="E74" s="36"/>
    </row>
    <row r="75" spans="1:12">
      <c r="E75" s="36"/>
    </row>
    <row r="76" spans="1:12">
      <c r="E76" s="3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4"/>
  <sheetViews>
    <sheetView topLeftCell="A130" workbookViewId="0">
      <selection activeCell="A30" sqref="A30"/>
    </sheetView>
  </sheetViews>
  <sheetFormatPr defaultColWidth="9.140625" defaultRowHeight="15"/>
  <cols>
    <col min="1" max="1" width="39.7109375" style="136" customWidth="1"/>
    <col min="2" max="3" width="9.140625" style="136"/>
    <col min="4" max="4" width="14.85546875" style="136" customWidth="1"/>
    <col min="5" max="5" width="26.42578125" style="137" customWidth="1"/>
    <col min="6" max="6" width="30.7109375" style="136" customWidth="1"/>
    <col min="7" max="7" width="26.140625" style="136" bestFit="1" customWidth="1"/>
    <col min="8" max="8" width="61.42578125" style="167" customWidth="1"/>
    <col min="9" max="9" width="52.42578125" style="136" customWidth="1"/>
    <col min="10" max="10" width="24.85546875" style="136" bestFit="1" customWidth="1"/>
    <col min="11" max="11" width="9.140625" style="136"/>
    <col min="12" max="12" width="12.5703125" style="136" bestFit="1" customWidth="1"/>
    <col min="13" max="16384" width="9.140625" style="136"/>
  </cols>
  <sheetData>
    <row r="1" spans="1:12" s="73" customFormat="1" ht="21" customHeight="1">
      <c r="A1" s="66" t="s">
        <v>0</v>
      </c>
      <c r="B1" s="72" t="s">
        <v>1</v>
      </c>
      <c r="C1" s="72" t="s">
        <v>224</v>
      </c>
      <c r="D1" s="72" t="s">
        <v>2</v>
      </c>
      <c r="E1" s="72" t="s">
        <v>3</v>
      </c>
      <c r="F1" s="66" t="s">
        <v>65</v>
      </c>
      <c r="G1" s="66" t="s">
        <v>21</v>
      </c>
      <c r="H1" s="66" t="s">
        <v>74</v>
      </c>
      <c r="I1" s="66" t="s">
        <v>812</v>
      </c>
      <c r="J1" s="72" t="s">
        <v>384</v>
      </c>
      <c r="K1" s="72" t="s">
        <v>423</v>
      </c>
      <c r="L1" s="72" t="s">
        <v>427</v>
      </c>
    </row>
    <row r="2" spans="1:12" s="81" customFormat="1">
      <c r="A2" s="29" t="s">
        <v>159</v>
      </c>
      <c r="B2" s="14" t="s">
        <v>6</v>
      </c>
      <c r="C2" s="183" t="s">
        <v>169</v>
      </c>
      <c r="D2" s="14">
        <v>200</v>
      </c>
      <c r="E2" s="14" t="s">
        <v>118</v>
      </c>
      <c r="F2" s="14"/>
      <c r="G2" s="14"/>
      <c r="H2" s="14"/>
      <c r="I2" s="14">
        <v>200</v>
      </c>
      <c r="J2" s="102" t="s">
        <v>623</v>
      </c>
      <c r="K2" s="185"/>
      <c r="L2" s="185" t="s">
        <v>968</v>
      </c>
    </row>
    <row r="3" spans="1:12" s="73" customFormat="1" ht="18.600000000000001" customHeight="1">
      <c r="A3" s="152" t="s">
        <v>784</v>
      </c>
      <c r="B3" s="183" t="s">
        <v>7</v>
      </c>
      <c r="C3" s="183" t="s">
        <v>169</v>
      </c>
      <c r="D3" s="183">
        <f>SUM(D22,D24,D26,D28,D30,D32,D34,D36,D38,D40,D44,D46,D48)</f>
        <v>8819.82</v>
      </c>
      <c r="E3" s="183" t="s">
        <v>97</v>
      </c>
      <c r="F3" s="183"/>
      <c r="G3" s="74" t="s">
        <v>787</v>
      </c>
      <c r="H3" s="159" t="s">
        <v>786</v>
      </c>
      <c r="I3" s="183">
        <v>7363</v>
      </c>
      <c r="J3" s="102" t="s">
        <v>623</v>
      </c>
      <c r="K3" s="185"/>
      <c r="L3" s="185" t="s">
        <v>969</v>
      </c>
    </row>
    <row r="4" spans="1:12" s="73" customFormat="1">
      <c r="A4" s="152" t="s">
        <v>84</v>
      </c>
      <c r="B4" s="183" t="s">
        <v>7</v>
      </c>
      <c r="C4" s="183" t="s">
        <v>169</v>
      </c>
      <c r="D4" s="183">
        <f>SUM(D22:D41,D44:D49)</f>
        <v>34138.68</v>
      </c>
      <c r="E4" s="183" t="s">
        <v>97</v>
      </c>
      <c r="F4" s="183"/>
      <c r="G4" s="183"/>
      <c r="H4" s="24" t="s">
        <v>114</v>
      </c>
      <c r="I4" s="183" t="s">
        <v>867</v>
      </c>
      <c r="J4" s="102" t="s">
        <v>623</v>
      </c>
      <c r="K4" s="185"/>
      <c r="L4" s="185" t="s">
        <v>969</v>
      </c>
    </row>
    <row r="5" spans="1:12" s="73" customFormat="1" ht="24">
      <c r="A5" s="152" t="s">
        <v>83</v>
      </c>
      <c r="B5" s="24"/>
      <c r="C5" s="183" t="s">
        <v>169</v>
      </c>
      <c r="D5" s="183" t="s">
        <v>124</v>
      </c>
      <c r="E5" s="183" t="s">
        <v>121</v>
      </c>
      <c r="F5" s="183" t="s">
        <v>96</v>
      </c>
      <c r="G5" s="24"/>
      <c r="H5" s="183" t="s">
        <v>104</v>
      </c>
      <c r="I5" s="183" t="s">
        <v>124</v>
      </c>
      <c r="J5" s="102" t="s">
        <v>623</v>
      </c>
      <c r="K5" s="185"/>
      <c r="L5" s="185" t="s">
        <v>968</v>
      </c>
    </row>
    <row r="6" spans="1:12" s="73" customFormat="1">
      <c r="A6" s="152" t="s">
        <v>785</v>
      </c>
      <c r="B6" s="183" t="s">
        <v>7</v>
      </c>
      <c r="C6" s="183" t="s">
        <v>169</v>
      </c>
      <c r="D6" s="183">
        <v>25320</v>
      </c>
      <c r="E6" s="183" t="s">
        <v>97</v>
      </c>
      <c r="F6" s="24"/>
      <c r="G6" s="74" t="s">
        <v>787</v>
      </c>
      <c r="H6" s="183"/>
      <c r="I6" s="183">
        <v>16700</v>
      </c>
      <c r="J6" s="102" t="s">
        <v>623</v>
      </c>
      <c r="K6" s="185"/>
      <c r="L6" s="185" t="s">
        <v>969</v>
      </c>
    </row>
    <row r="7" spans="1:12" s="81" customFormat="1">
      <c r="A7" s="29" t="s">
        <v>161</v>
      </c>
      <c r="B7" s="14" t="s">
        <v>6</v>
      </c>
      <c r="C7" s="183" t="s">
        <v>169</v>
      </c>
      <c r="D7" s="14">
        <v>250</v>
      </c>
      <c r="E7" s="14" t="s">
        <v>118</v>
      </c>
      <c r="F7" s="11"/>
      <c r="G7" s="14"/>
      <c r="H7" s="14"/>
      <c r="I7" s="14">
        <v>250</v>
      </c>
      <c r="J7" s="102" t="s">
        <v>623</v>
      </c>
      <c r="K7" s="185"/>
      <c r="L7" s="185" t="s">
        <v>969</v>
      </c>
    </row>
    <row r="8" spans="1:12" s="81" customFormat="1">
      <c r="A8" s="29" t="s">
        <v>621</v>
      </c>
      <c r="B8" s="174" t="s">
        <v>12</v>
      </c>
      <c r="C8" s="183" t="s">
        <v>169</v>
      </c>
      <c r="D8" s="19">
        <v>0.85</v>
      </c>
      <c r="E8" s="18" t="s">
        <v>164</v>
      </c>
      <c r="F8" s="18" t="s">
        <v>165</v>
      </c>
      <c r="G8" s="18"/>
      <c r="H8" s="19"/>
      <c r="I8" s="19">
        <v>0.85</v>
      </c>
      <c r="J8" s="102" t="s">
        <v>623</v>
      </c>
      <c r="K8" s="185"/>
      <c r="L8" s="185" t="s">
        <v>967</v>
      </c>
    </row>
    <row r="9" spans="1:12" s="81" customFormat="1">
      <c r="A9" s="29" t="s">
        <v>992</v>
      </c>
      <c r="B9" s="174" t="s">
        <v>20</v>
      </c>
      <c r="C9" s="183" t="s">
        <v>169</v>
      </c>
      <c r="D9" s="19" t="s">
        <v>991</v>
      </c>
      <c r="E9" s="18" t="s">
        <v>589</v>
      </c>
      <c r="F9" s="18"/>
      <c r="G9" s="18"/>
      <c r="H9" s="19"/>
      <c r="I9" s="19"/>
      <c r="J9" s="102" t="s">
        <v>623</v>
      </c>
      <c r="K9" s="185"/>
      <c r="L9" s="185" t="s">
        <v>967</v>
      </c>
    </row>
    <row r="10" spans="1:12" s="81" customFormat="1">
      <c r="A10" s="29" t="s">
        <v>981</v>
      </c>
      <c r="B10" s="174" t="s">
        <v>20</v>
      </c>
      <c r="C10" s="183" t="s">
        <v>169</v>
      </c>
      <c r="D10" s="19"/>
      <c r="E10" s="18"/>
      <c r="F10" s="18"/>
      <c r="G10" s="18"/>
      <c r="H10" s="19"/>
      <c r="I10" s="19"/>
      <c r="J10" s="102" t="s">
        <v>623</v>
      </c>
      <c r="K10" s="185"/>
      <c r="L10" s="185" t="s">
        <v>967</v>
      </c>
    </row>
    <row r="11" spans="1:12" s="81" customFormat="1">
      <c r="A11" s="29" t="s">
        <v>982</v>
      </c>
      <c r="B11" s="174" t="s">
        <v>20</v>
      </c>
      <c r="C11" s="183" t="s">
        <v>169</v>
      </c>
      <c r="D11" s="19"/>
      <c r="E11" s="18"/>
      <c r="F11" s="18"/>
      <c r="G11" s="18"/>
      <c r="H11" s="19"/>
      <c r="I11" s="19"/>
      <c r="J11" s="102" t="s">
        <v>623</v>
      </c>
      <c r="K11" s="185"/>
      <c r="L11" s="185" t="s">
        <v>967</v>
      </c>
    </row>
    <row r="12" spans="1:12" s="81" customFormat="1">
      <c r="A12" s="29" t="s">
        <v>983</v>
      </c>
      <c r="B12" s="174" t="s">
        <v>20</v>
      </c>
      <c r="C12" s="183" t="s">
        <v>169</v>
      </c>
      <c r="D12" s="19"/>
      <c r="E12" s="18"/>
      <c r="F12" s="18"/>
      <c r="G12" s="18"/>
      <c r="H12" s="19"/>
      <c r="I12" s="19"/>
      <c r="J12" s="102" t="s">
        <v>623</v>
      </c>
      <c r="K12" s="185"/>
      <c r="L12" s="185" t="s">
        <v>967</v>
      </c>
    </row>
    <row r="13" spans="1:12" s="81" customFormat="1">
      <c r="A13" s="29" t="s">
        <v>984</v>
      </c>
      <c r="B13" s="174" t="s">
        <v>457</v>
      </c>
      <c r="C13" s="183" t="s">
        <v>169</v>
      </c>
      <c r="D13" s="19"/>
      <c r="E13" s="18"/>
      <c r="F13" s="18"/>
      <c r="G13" s="18"/>
      <c r="H13" s="19"/>
      <c r="I13" s="19"/>
      <c r="J13" s="102" t="s">
        <v>623</v>
      </c>
      <c r="K13" s="185"/>
      <c r="L13" s="185" t="s">
        <v>967</v>
      </c>
    </row>
    <row r="14" spans="1:12" s="81" customFormat="1">
      <c r="A14" s="29" t="s">
        <v>985</v>
      </c>
      <c r="B14" s="174" t="s">
        <v>763</v>
      </c>
      <c r="C14" s="183" t="s">
        <v>169</v>
      </c>
      <c r="D14" s="19"/>
      <c r="E14" s="18"/>
      <c r="F14" s="18"/>
      <c r="G14" s="18"/>
      <c r="H14" s="19"/>
      <c r="I14" s="19"/>
      <c r="J14" s="102" t="s">
        <v>623</v>
      </c>
      <c r="K14" s="185"/>
      <c r="L14" s="185" t="s">
        <v>967</v>
      </c>
    </row>
    <row r="15" spans="1:12" s="81" customFormat="1">
      <c r="A15" s="29" t="s">
        <v>986</v>
      </c>
      <c r="B15" s="174" t="s">
        <v>457</v>
      </c>
      <c r="C15" s="183" t="s">
        <v>169</v>
      </c>
      <c r="D15" s="19"/>
      <c r="E15" s="18"/>
      <c r="F15" s="18"/>
      <c r="G15" s="18"/>
      <c r="H15" s="19"/>
      <c r="I15" s="19"/>
      <c r="J15" s="102" t="s">
        <v>623</v>
      </c>
      <c r="K15" s="185"/>
      <c r="L15" s="185" t="s">
        <v>967</v>
      </c>
    </row>
    <row r="16" spans="1:12" s="81" customFormat="1">
      <c r="A16" s="29" t="s">
        <v>987</v>
      </c>
      <c r="B16" s="174" t="s">
        <v>763</v>
      </c>
      <c r="C16" s="183" t="s">
        <v>169</v>
      </c>
      <c r="D16" s="19"/>
      <c r="E16" s="18"/>
      <c r="F16" s="18"/>
      <c r="G16" s="18"/>
      <c r="H16" s="19"/>
      <c r="I16" s="19"/>
      <c r="J16" s="102" t="s">
        <v>623</v>
      </c>
      <c r="K16" s="185"/>
      <c r="L16" s="185" t="s">
        <v>967</v>
      </c>
    </row>
    <row r="17" spans="1:12" s="81" customFormat="1">
      <c r="A17" s="29" t="s">
        <v>988</v>
      </c>
      <c r="B17" s="174" t="s">
        <v>457</v>
      </c>
      <c r="C17" s="183" t="s">
        <v>169</v>
      </c>
      <c r="D17" s="19"/>
      <c r="E17" s="18"/>
      <c r="F17" s="18"/>
      <c r="G17" s="18"/>
      <c r="H17" s="19"/>
      <c r="I17" s="19"/>
      <c r="J17" s="102" t="s">
        <v>623</v>
      </c>
      <c r="K17" s="185"/>
      <c r="L17" s="185" t="s">
        <v>967</v>
      </c>
    </row>
    <row r="18" spans="1:12" s="81" customFormat="1">
      <c r="A18" s="29" t="s">
        <v>989</v>
      </c>
      <c r="B18" s="174" t="s">
        <v>763</v>
      </c>
      <c r="C18" s="183" t="s">
        <v>169</v>
      </c>
      <c r="D18" s="19"/>
      <c r="E18" s="18"/>
      <c r="F18" s="18"/>
      <c r="G18" s="18"/>
      <c r="H18" s="19"/>
      <c r="I18" s="19"/>
      <c r="J18" s="102" t="s">
        <v>623</v>
      </c>
      <c r="K18" s="185"/>
      <c r="L18" s="185" t="s">
        <v>967</v>
      </c>
    </row>
    <row r="19" spans="1:12" s="81" customFormat="1">
      <c r="A19" s="29" t="s">
        <v>1120</v>
      </c>
      <c r="B19" s="174" t="s">
        <v>376</v>
      </c>
      <c r="C19" s="183" t="s">
        <v>169</v>
      </c>
      <c r="D19" s="19"/>
      <c r="E19" s="18"/>
      <c r="F19" s="18"/>
      <c r="G19" s="18"/>
      <c r="H19" s="19"/>
      <c r="I19" s="19"/>
      <c r="J19" s="102" t="s">
        <v>623</v>
      </c>
      <c r="K19" s="185"/>
      <c r="L19" s="185" t="s">
        <v>967</v>
      </c>
    </row>
    <row r="20" spans="1:12" s="81" customFormat="1">
      <c r="A20" s="29" t="s">
        <v>1121</v>
      </c>
      <c r="B20" s="174" t="s">
        <v>12</v>
      </c>
      <c r="C20" s="183" t="s">
        <v>169</v>
      </c>
      <c r="D20" s="19"/>
      <c r="E20" s="18"/>
      <c r="F20" s="18"/>
      <c r="G20" s="18"/>
      <c r="H20" s="19"/>
      <c r="I20" s="19"/>
      <c r="J20" s="102" t="s">
        <v>623</v>
      </c>
      <c r="K20" s="185"/>
      <c r="L20" s="185" t="s">
        <v>967</v>
      </c>
    </row>
    <row r="21" spans="1:12" s="135" customFormat="1" ht="21" customHeight="1">
      <c r="A21" s="59" t="s">
        <v>813</v>
      </c>
      <c r="B21" s="66" t="s">
        <v>1</v>
      </c>
      <c r="C21" s="66" t="s">
        <v>224</v>
      </c>
      <c r="D21" s="66" t="s">
        <v>2</v>
      </c>
      <c r="E21" s="66" t="s">
        <v>3</v>
      </c>
      <c r="F21" s="66" t="s">
        <v>65</v>
      </c>
      <c r="G21" s="66" t="s">
        <v>21</v>
      </c>
      <c r="H21" s="66" t="s">
        <v>74</v>
      </c>
      <c r="I21" s="66" t="s">
        <v>812</v>
      </c>
      <c r="J21" s="66" t="s">
        <v>384</v>
      </c>
      <c r="K21" s="66" t="s">
        <v>423</v>
      </c>
      <c r="L21" s="66" t="s">
        <v>427</v>
      </c>
    </row>
    <row r="22" spans="1:12" s="135" customFormat="1" ht="12">
      <c r="A22" s="141" t="s">
        <v>814</v>
      </c>
      <c r="B22" s="103" t="s">
        <v>7</v>
      </c>
      <c r="C22" s="158" t="s">
        <v>169</v>
      </c>
      <c r="D22" s="103">
        <v>2127.6</v>
      </c>
      <c r="E22" s="191" t="s">
        <v>883</v>
      </c>
      <c r="F22" s="190" t="s">
        <v>882</v>
      </c>
      <c r="G22" s="158"/>
      <c r="H22" s="165" t="s">
        <v>584</v>
      </c>
      <c r="I22" s="103">
        <v>3140</v>
      </c>
      <c r="J22" s="103" t="s">
        <v>624</v>
      </c>
      <c r="K22" s="103"/>
      <c r="L22" s="103" t="s">
        <v>968</v>
      </c>
    </row>
    <row r="23" spans="1:12" s="135" customFormat="1" ht="12">
      <c r="A23" s="141" t="s">
        <v>815</v>
      </c>
      <c r="B23" s="103" t="s">
        <v>7</v>
      </c>
      <c r="C23" s="158" t="s">
        <v>169</v>
      </c>
      <c r="D23" s="103">
        <v>267.92</v>
      </c>
      <c r="E23" s="191" t="s">
        <v>883</v>
      </c>
      <c r="F23" s="190" t="s">
        <v>882</v>
      </c>
      <c r="G23" s="158"/>
      <c r="H23" s="165" t="s">
        <v>584</v>
      </c>
      <c r="I23" s="103">
        <v>3140</v>
      </c>
      <c r="J23" s="103" t="s">
        <v>624</v>
      </c>
      <c r="K23" s="103"/>
      <c r="L23" s="103" t="s">
        <v>968</v>
      </c>
    </row>
    <row r="24" spans="1:12" s="135" customFormat="1" ht="12">
      <c r="A24" s="141" t="s">
        <v>816</v>
      </c>
      <c r="B24" s="103" t="s">
        <v>7</v>
      </c>
      <c r="C24" s="158" t="s">
        <v>169</v>
      </c>
      <c r="D24" s="103">
        <v>808</v>
      </c>
      <c r="E24" s="191" t="s">
        <v>883</v>
      </c>
      <c r="F24" s="190" t="s">
        <v>882</v>
      </c>
      <c r="G24" s="158"/>
      <c r="H24" s="165" t="s">
        <v>586</v>
      </c>
      <c r="I24" s="103">
        <v>2680</v>
      </c>
      <c r="J24" s="103" t="s">
        <v>624</v>
      </c>
      <c r="K24" s="103"/>
      <c r="L24" s="103" t="s">
        <v>968</v>
      </c>
    </row>
    <row r="25" spans="1:12" s="135" customFormat="1" ht="12">
      <c r="A25" s="141" t="s">
        <v>817</v>
      </c>
      <c r="B25" s="103" t="s">
        <v>7</v>
      </c>
      <c r="C25" s="158" t="s">
        <v>169</v>
      </c>
      <c r="D25" s="103">
        <v>2795.68</v>
      </c>
      <c r="E25" s="191" t="s">
        <v>883</v>
      </c>
      <c r="F25" s="190" t="s">
        <v>882</v>
      </c>
      <c r="G25" s="158"/>
      <c r="H25" s="165" t="s">
        <v>586</v>
      </c>
      <c r="I25" s="103">
        <v>2680</v>
      </c>
      <c r="J25" s="103" t="s">
        <v>624</v>
      </c>
      <c r="K25" s="103"/>
      <c r="L25" s="103" t="s">
        <v>968</v>
      </c>
    </row>
    <row r="26" spans="1:12" s="135" customFormat="1" ht="12">
      <c r="A26" s="141" t="s">
        <v>818</v>
      </c>
      <c r="B26" s="103" t="s">
        <v>7</v>
      </c>
      <c r="C26" s="158" t="s">
        <v>169</v>
      </c>
      <c r="D26" s="103">
        <v>234.9</v>
      </c>
      <c r="E26" s="191" t="s">
        <v>883</v>
      </c>
      <c r="F26" s="190" t="s">
        <v>882</v>
      </c>
      <c r="G26" s="158"/>
      <c r="H26" s="165" t="s">
        <v>585</v>
      </c>
      <c r="I26" s="103">
        <v>1020</v>
      </c>
      <c r="J26" s="103" t="s">
        <v>624</v>
      </c>
      <c r="K26" s="103"/>
      <c r="L26" s="103" t="s">
        <v>968</v>
      </c>
    </row>
    <row r="27" spans="1:12" s="135" customFormat="1" ht="12">
      <c r="A27" s="141" t="s">
        <v>819</v>
      </c>
      <c r="B27" s="103" t="s">
        <v>7</v>
      </c>
      <c r="C27" s="158" t="s">
        <v>169</v>
      </c>
      <c r="D27" s="103">
        <v>899</v>
      </c>
      <c r="E27" s="191" t="s">
        <v>883</v>
      </c>
      <c r="F27" s="190" t="s">
        <v>882</v>
      </c>
      <c r="G27" s="158"/>
      <c r="H27" s="165" t="s">
        <v>585</v>
      </c>
      <c r="I27" s="103">
        <v>1020</v>
      </c>
      <c r="J27" s="103" t="s">
        <v>624</v>
      </c>
      <c r="K27" s="103"/>
      <c r="L27" s="103" t="s">
        <v>968</v>
      </c>
    </row>
    <row r="28" spans="1:12" s="135" customFormat="1" ht="12">
      <c r="A28" s="141" t="s">
        <v>820</v>
      </c>
      <c r="B28" s="103" t="s">
        <v>7</v>
      </c>
      <c r="C28" s="158" t="s">
        <v>169</v>
      </c>
      <c r="D28" s="103">
        <v>287.64</v>
      </c>
      <c r="E28" s="191" t="s">
        <v>883</v>
      </c>
      <c r="F28" s="190" t="s">
        <v>882</v>
      </c>
      <c r="G28" s="158"/>
      <c r="H28" s="165" t="s">
        <v>585</v>
      </c>
      <c r="I28" s="103">
        <v>730</v>
      </c>
      <c r="J28" s="103" t="s">
        <v>624</v>
      </c>
      <c r="K28" s="103"/>
      <c r="L28" s="103" t="s">
        <v>968</v>
      </c>
    </row>
    <row r="29" spans="1:12" s="135" customFormat="1" ht="12">
      <c r="A29" s="141" t="s">
        <v>821</v>
      </c>
      <c r="B29" s="103" t="s">
        <v>7</v>
      </c>
      <c r="C29" s="158" t="s">
        <v>169</v>
      </c>
      <c r="D29" s="103">
        <v>484.5</v>
      </c>
      <c r="E29" s="191" t="s">
        <v>883</v>
      </c>
      <c r="F29" s="190" t="s">
        <v>882</v>
      </c>
      <c r="G29" s="158"/>
      <c r="H29" s="165" t="s">
        <v>585</v>
      </c>
      <c r="I29" s="103">
        <v>730</v>
      </c>
      <c r="J29" s="103" t="s">
        <v>624</v>
      </c>
      <c r="K29" s="103"/>
      <c r="L29" s="103" t="s">
        <v>968</v>
      </c>
    </row>
    <row r="30" spans="1:12" s="135" customFormat="1" ht="12">
      <c r="A30" s="141" t="s">
        <v>822</v>
      </c>
      <c r="B30" s="103" t="s">
        <v>7</v>
      </c>
      <c r="C30" s="158" t="s">
        <v>169</v>
      </c>
      <c r="D30" s="103">
        <v>42.314999999999998</v>
      </c>
      <c r="E30" s="191" t="s">
        <v>883</v>
      </c>
      <c r="F30" s="190" t="s">
        <v>882</v>
      </c>
      <c r="G30" s="158"/>
      <c r="H30" s="165" t="s">
        <v>585</v>
      </c>
      <c r="I30" s="103">
        <v>110</v>
      </c>
      <c r="J30" s="103" t="s">
        <v>624</v>
      </c>
      <c r="K30" s="103"/>
      <c r="L30" s="103" t="s">
        <v>968</v>
      </c>
    </row>
    <row r="31" spans="1:12" s="135" customFormat="1" ht="12">
      <c r="A31" s="141" t="s">
        <v>823</v>
      </c>
      <c r="B31" s="103" t="s">
        <v>7</v>
      </c>
      <c r="C31" s="158" t="s">
        <v>169</v>
      </c>
      <c r="D31" s="103">
        <v>74.864999999999995</v>
      </c>
      <c r="E31" s="191" t="s">
        <v>883</v>
      </c>
      <c r="F31" s="190" t="s">
        <v>882</v>
      </c>
      <c r="G31" s="158"/>
      <c r="H31" s="165" t="s">
        <v>585</v>
      </c>
      <c r="I31" s="103">
        <v>110</v>
      </c>
      <c r="J31" s="103" t="s">
        <v>624</v>
      </c>
      <c r="K31" s="103"/>
      <c r="L31" s="103" t="s">
        <v>968</v>
      </c>
    </row>
    <row r="32" spans="1:12" s="135" customFormat="1" ht="12">
      <c r="A32" s="141" t="s">
        <v>824</v>
      </c>
      <c r="B32" s="103" t="s">
        <v>7</v>
      </c>
      <c r="C32" s="158" t="s">
        <v>169</v>
      </c>
      <c r="D32" s="103">
        <v>42.314999999999998</v>
      </c>
      <c r="E32" s="191" t="s">
        <v>883</v>
      </c>
      <c r="F32" s="190" t="s">
        <v>882</v>
      </c>
      <c r="G32" s="158"/>
      <c r="H32" s="165" t="s">
        <v>585</v>
      </c>
      <c r="I32" s="103">
        <v>110</v>
      </c>
      <c r="J32" s="103" t="s">
        <v>624</v>
      </c>
      <c r="K32" s="103"/>
      <c r="L32" s="103" t="s">
        <v>968</v>
      </c>
    </row>
    <row r="33" spans="1:12" s="135" customFormat="1" ht="12">
      <c r="A33" s="141" t="s">
        <v>825</v>
      </c>
      <c r="B33" s="103" t="s">
        <v>7</v>
      </c>
      <c r="C33" s="158" t="s">
        <v>169</v>
      </c>
      <c r="D33" s="103">
        <v>74.864999999999995</v>
      </c>
      <c r="E33" s="191" t="s">
        <v>883</v>
      </c>
      <c r="F33" s="190" t="s">
        <v>882</v>
      </c>
      <c r="G33" s="158"/>
      <c r="H33" s="165" t="s">
        <v>585</v>
      </c>
      <c r="I33" s="103">
        <v>110</v>
      </c>
      <c r="J33" s="103" t="s">
        <v>624</v>
      </c>
      <c r="K33" s="103"/>
      <c r="L33" s="103" t="s">
        <v>968</v>
      </c>
    </row>
    <row r="34" spans="1:12" s="135" customFormat="1" ht="12">
      <c r="A34" s="141" t="s">
        <v>826</v>
      </c>
      <c r="B34" s="103" t="s">
        <v>7</v>
      </c>
      <c r="C34" s="158" t="s">
        <v>169</v>
      </c>
      <c r="D34" s="103">
        <v>289.8</v>
      </c>
      <c r="E34" s="191" t="s">
        <v>883</v>
      </c>
      <c r="F34" s="190" t="s">
        <v>882</v>
      </c>
      <c r="G34" s="158"/>
      <c r="H34" s="165" t="s">
        <v>585</v>
      </c>
      <c r="I34" s="103">
        <v>1030</v>
      </c>
      <c r="J34" s="103" t="s">
        <v>624</v>
      </c>
      <c r="K34" s="103"/>
      <c r="L34" s="103" t="s">
        <v>968</v>
      </c>
    </row>
    <row r="35" spans="1:12" s="135" customFormat="1" ht="12">
      <c r="A35" s="141" t="s">
        <v>827</v>
      </c>
      <c r="B35" s="103" t="s">
        <v>7</v>
      </c>
      <c r="C35" s="158" t="s">
        <v>169</v>
      </c>
      <c r="D35" s="103">
        <v>1031.4000000000001</v>
      </c>
      <c r="E35" s="191" t="s">
        <v>883</v>
      </c>
      <c r="F35" s="190" t="s">
        <v>882</v>
      </c>
      <c r="G35" s="158"/>
      <c r="H35" s="165" t="s">
        <v>585</v>
      </c>
      <c r="I35" s="103">
        <v>1030</v>
      </c>
      <c r="J35" s="103" t="s">
        <v>624</v>
      </c>
      <c r="K35" s="103"/>
      <c r="L35" s="103" t="s">
        <v>968</v>
      </c>
    </row>
    <row r="36" spans="1:12" s="135" customFormat="1" ht="12">
      <c r="A36" s="141" t="s">
        <v>828</v>
      </c>
      <c r="B36" s="103" t="s">
        <v>7</v>
      </c>
      <c r="C36" s="158" t="s">
        <v>169</v>
      </c>
      <c r="D36" s="103">
        <v>84</v>
      </c>
      <c r="E36" s="191" t="s">
        <v>883</v>
      </c>
      <c r="F36" s="190" t="s">
        <v>882</v>
      </c>
      <c r="G36" s="158"/>
      <c r="H36" s="165" t="s">
        <v>585</v>
      </c>
      <c r="I36" s="103">
        <v>160</v>
      </c>
      <c r="J36" s="103" t="s">
        <v>624</v>
      </c>
      <c r="K36" s="103"/>
      <c r="L36" s="103" t="s">
        <v>968</v>
      </c>
    </row>
    <row r="37" spans="1:12" s="135" customFormat="1" ht="12">
      <c r="A37" s="141" t="s">
        <v>829</v>
      </c>
      <c r="B37" s="103" t="s">
        <v>7</v>
      </c>
      <c r="C37" s="158" t="s">
        <v>169</v>
      </c>
      <c r="D37" s="103">
        <v>111.5</v>
      </c>
      <c r="E37" s="191" t="s">
        <v>883</v>
      </c>
      <c r="F37" s="190" t="s">
        <v>882</v>
      </c>
      <c r="G37" s="158"/>
      <c r="H37" s="165" t="s">
        <v>585</v>
      </c>
      <c r="I37" s="103">
        <v>160</v>
      </c>
      <c r="J37" s="103" t="s">
        <v>624</v>
      </c>
      <c r="K37" s="103"/>
      <c r="L37" s="103" t="s">
        <v>968</v>
      </c>
    </row>
    <row r="38" spans="1:12" s="135" customFormat="1" ht="12">
      <c r="A38" s="141" t="s">
        <v>830</v>
      </c>
      <c r="B38" s="103" t="s">
        <v>7</v>
      </c>
      <c r="C38" s="158" t="s">
        <v>169</v>
      </c>
      <c r="D38" s="103">
        <v>84</v>
      </c>
      <c r="E38" s="191" t="s">
        <v>883</v>
      </c>
      <c r="F38" s="190" t="s">
        <v>882</v>
      </c>
      <c r="G38" s="158"/>
      <c r="H38" s="165" t="s">
        <v>585</v>
      </c>
      <c r="I38" s="103">
        <v>160</v>
      </c>
      <c r="J38" s="103" t="s">
        <v>624</v>
      </c>
      <c r="K38" s="103"/>
      <c r="L38" s="103" t="s">
        <v>968</v>
      </c>
    </row>
    <row r="39" spans="1:12" s="135" customFormat="1" ht="12">
      <c r="A39" s="141" t="s">
        <v>831</v>
      </c>
      <c r="B39" s="103" t="s">
        <v>7</v>
      </c>
      <c r="C39" s="158" t="s">
        <v>169</v>
      </c>
      <c r="D39" s="103">
        <v>111.5</v>
      </c>
      <c r="E39" s="191" t="s">
        <v>883</v>
      </c>
      <c r="F39" s="190" t="s">
        <v>882</v>
      </c>
      <c r="G39" s="158"/>
      <c r="H39" s="165" t="s">
        <v>585</v>
      </c>
      <c r="I39" s="103">
        <v>160</v>
      </c>
      <c r="J39" s="103" t="s">
        <v>624</v>
      </c>
      <c r="K39" s="103"/>
      <c r="L39" s="103" t="s">
        <v>968</v>
      </c>
    </row>
    <row r="40" spans="1:12" s="135" customFormat="1" ht="12">
      <c r="A40" s="141" t="s">
        <v>832</v>
      </c>
      <c r="B40" s="103" t="s">
        <v>7</v>
      </c>
      <c r="C40" s="158" t="s">
        <v>169</v>
      </c>
      <c r="D40" s="103">
        <v>3422</v>
      </c>
      <c r="E40" s="191" t="s">
        <v>883</v>
      </c>
      <c r="F40" s="190" t="s">
        <v>882</v>
      </c>
      <c r="G40" s="158"/>
      <c r="H40" s="165" t="s">
        <v>585</v>
      </c>
      <c r="I40" s="103">
        <v>13090</v>
      </c>
      <c r="J40" s="103" t="s">
        <v>624</v>
      </c>
      <c r="K40" s="103"/>
      <c r="L40" s="103" t="s">
        <v>968</v>
      </c>
    </row>
    <row r="41" spans="1:12" s="135" customFormat="1" ht="12">
      <c r="A41" s="141" t="s">
        <v>833</v>
      </c>
      <c r="B41" s="103" t="s">
        <v>7</v>
      </c>
      <c r="C41" s="158" t="s">
        <v>169</v>
      </c>
      <c r="D41" s="103">
        <v>18270</v>
      </c>
      <c r="E41" s="191" t="s">
        <v>883</v>
      </c>
      <c r="F41" s="190" t="s">
        <v>882</v>
      </c>
      <c r="G41" s="158"/>
      <c r="H41" s="165" t="s">
        <v>585</v>
      </c>
      <c r="I41" s="103">
        <v>13090</v>
      </c>
      <c r="J41" s="103" t="s">
        <v>624</v>
      </c>
      <c r="K41" s="103"/>
      <c r="L41" s="103" t="s">
        <v>968</v>
      </c>
    </row>
    <row r="42" spans="1:12">
      <c r="A42" s="141" t="s">
        <v>834</v>
      </c>
      <c r="B42" s="156" t="s">
        <v>457</v>
      </c>
      <c r="C42" s="183" t="s">
        <v>169</v>
      </c>
      <c r="D42" s="183" t="s">
        <v>599</v>
      </c>
      <c r="E42" s="191" t="s">
        <v>597</v>
      </c>
      <c r="F42" s="188"/>
      <c r="G42" s="158"/>
      <c r="H42" s="90"/>
      <c r="I42" s="92"/>
      <c r="J42" s="103" t="s">
        <v>624</v>
      </c>
      <c r="K42" s="185"/>
      <c r="L42" s="103" t="s">
        <v>968</v>
      </c>
    </row>
    <row r="43" spans="1:12">
      <c r="A43" s="141" t="s">
        <v>835</v>
      </c>
      <c r="B43" s="156" t="s">
        <v>457</v>
      </c>
      <c r="C43" s="183" t="s">
        <v>169</v>
      </c>
      <c r="D43" s="91" t="s">
        <v>600</v>
      </c>
      <c r="E43" s="192" t="s">
        <v>55</v>
      </c>
      <c r="F43" s="189"/>
      <c r="G43" s="185"/>
      <c r="H43" s="90" t="s">
        <v>598</v>
      </c>
      <c r="I43" s="88"/>
      <c r="J43" s="103" t="s">
        <v>624</v>
      </c>
      <c r="K43" s="185"/>
      <c r="L43" s="103" t="s">
        <v>968</v>
      </c>
    </row>
    <row r="44" spans="1:12" s="135" customFormat="1" ht="12">
      <c r="A44" s="141" t="s">
        <v>836</v>
      </c>
      <c r="B44" s="103" t="s">
        <v>7</v>
      </c>
      <c r="C44" s="158" t="s">
        <v>169</v>
      </c>
      <c r="D44" s="103">
        <v>105.6</v>
      </c>
      <c r="E44" s="191" t="s">
        <v>883</v>
      </c>
      <c r="F44" s="190" t="s">
        <v>882</v>
      </c>
      <c r="G44" s="158"/>
      <c r="H44" s="165" t="s">
        <v>585</v>
      </c>
      <c r="I44" s="103">
        <v>190</v>
      </c>
      <c r="J44" s="103" t="s">
        <v>624</v>
      </c>
      <c r="K44" s="103"/>
      <c r="L44" s="103" t="s">
        <v>968</v>
      </c>
    </row>
    <row r="45" spans="1:12" s="135" customFormat="1" ht="12">
      <c r="A45" s="141" t="s">
        <v>837</v>
      </c>
      <c r="B45" s="103" t="s">
        <v>7</v>
      </c>
      <c r="C45" s="158" t="s">
        <v>169</v>
      </c>
      <c r="D45" s="103">
        <v>150.47999999999999</v>
      </c>
      <c r="E45" s="191" t="s">
        <v>883</v>
      </c>
      <c r="F45" s="190" t="s">
        <v>882</v>
      </c>
      <c r="G45" s="158"/>
      <c r="H45" s="165" t="s">
        <v>585</v>
      </c>
      <c r="I45" s="103">
        <v>190</v>
      </c>
      <c r="J45" s="103" t="s">
        <v>624</v>
      </c>
      <c r="K45" s="103"/>
      <c r="L45" s="103" t="s">
        <v>968</v>
      </c>
    </row>
    <row r="46" spans="1:12" s="135" customFormat="1" ht="12">
      <c r="A46" s="141" t="s">
        <v>838</v>
      </c>
      <c r="B46" s="103" t="s">
        <v>7</v>
      </c>
      <c r="C46" s="158" t="s">
        <v>169</v>
      </c>
      <c r="D46" s="103">
        <v>1260.5999999999999</v>
      </c>
      <c r="E46" s="191" t="s">
        <v>883</v>
      </c>
      <c r="F46" s="190" t="s">
        <v>882</v>
      </c>
      <c r="G46" s="158"/>
      <c r="H46" s="165" t="s">
        <v>585</v>
      </c>
      <c r="I46" s="103">
        <v>1550</v>
      </c>
      <c r="J46" s="103" t="s">
        <v>624</v>
      </c>
      <c r="K46" s="103"/>
      <c r="L46" s="103" t="s">
        <v>968</v>
      </c>
    </row>
    <row r="47" spans="1:12" s="135" customFormat="1" ht="12">
      <c r="A47" s="141" t="s">
        <v>839</v>
      </c>
      <c r="B47" s="103" t="s">
        <v>7</v>
      </c>
      <c r="C47" s="158" t="s">
        <v>169</v>
      </c>
      <c r="D47" s="103">
        <v>960.3</v>
      </c>
      <c r="E47" s="191" t="s">
        <v>883</v>
      </c>
      <c r="F47" s="190" t="s">
        <v>882</v>
      </c>
      <c r="G47" s="158"/>
      <c r="H47" s="165" t="s">
        <v>585</v>
      </c>
      <c r="I47" s="103">
        <v>1550</v>
      </c>
      <c r="J47" s="103" t="s">
        <v>624</v>
      </c>
      <c r="K47" s="103"/>
      <c r="L47" s="103" t="s">
        <v>968</v>
      </c>
    </row>
    <row r="48" spans="1:12" s="135" customFormat="1" ht="12">
      <c r="A48" s="141" t="s">
        <v>840</v>
      </c>
      <c r="B48" s="103" t="s">
        <v>7</v>
      </c>
      <c r="C48" s="158" t="s">
        <v>169</v>
      </c>
      <c r="D48" s="103">
        <v>31.05</v>
      </c>
      <c r="E48" s="191" t="s">
        <v>883</v>
      </c>
      <c r="F48" s="190" t="s">
        <v>882</v>
      </c>
      <c r="G48" s="158"/>
      <c r="H48" s="165" t="s">
        <v>585</v>
      </c>
      <c r="I48" s="103">
        <v>100</v>
      </c>
      <c r="J48" s="103" t="s">
        <v>624</v>
      </c>
      <c r="K48" s="103"/>
      <c r="L48" s="103" t="s">
        <v>968</v>
      </c>
    </row>
    <row r="49" spans="1:12" s="135" customFormat="1" ht="12">
      <c r="A49" s="141" t="s">
        <v>841</v>
      </c>
      <c r="B49" s="103" t="s">
        <v>7</v>
      </c>
      <c r="C49" s="158" t="s">
        <v>169</v>
      </c>
      <c r="D49" s="103">
        <v>86.85</v>
      </c>
      <c r="E49" s="191" t="s">
        <v>883</v>
      </c>
      <c r="F49" s="190" t="s">
        <v>882</v>
      </c>
      <c r="G49" s="158"/>
      <c r="H49" s="165" t="s">
        <v>585</v>
      </c>
      <c r="I49" s="103">
        <v>100</v>
      </c>
      <c r="J49" s="103" t="s">
        <v>624</v>
      </c>
      <c r="K49" s="103"/>
      <c r="L49" s="103" t="s">
        <v>968</v>
      </c>
    </row>
    <row r="50" spans="1:12">
      <c r="A50" s="59" t="s">
        <v>63</v>
      </c>
      <c r="B50" s="66" t="s">
        <v>1</v>
      </c>
      <c r="C50" s="72" t="s">
        <v>224</v>
      </c>
      <c r="D50" s="72" t="s">
        <v>19</v>
      </c>
      <c r="E50" s="69" t="s">
        <v>66</v>
      </c>
      <c r="F50" s="69" t="s">
        <v>67</v>
      </c>
      <c r="G50" s="66" t="s">
        <v>21</v>
      </c>
      <c r="H50" s="66" t="s">
        <v>74</v>
      </c>
      <c r="I50" s="69" t="s">
        <v>16</v>
      </c>
      <c r="J50" s="72" t="s">
        <v>384</v>
      </c>
      <c r="K50" s="72" t="s">
        <v>423</v>
      </c>
      <c r="L50" s="72" t="s">
        <v>427</v>
      </c>
    </row>
    <row r="51" spans="1:12" ht="24.75">
      <c r="A51" s="141" t="s">
        <v>974</v>
      </c>
      <c r="B51" s="156" t="s">
        <v>457</v>
      </c>
      <c r="C51" s="183" t="s">
        <v>169</v>
      </c>
      <c r="D51" s="156" t="s">
        <v>573</v>
      </c>
      <c r="E51" s="156" t="s">
        <v>574</v>
      </c>
      <c r="F51" s="156"/>
      <c r="G51" s="156"/>
      <c r="H51" s="166" t="s">
        <v>575</v>
      </c>
      <c r="I51" s="14"/>
      <c r="J51" s="103" t="s">
        <v>842</v>
      </c>
      <c r="K51" s="185"/>
      <c r="L51" s="103" t="s">
        <v>968</v>
      </c>
    </row>
    <row r="52" spans="1:12">
      <c r="A52" s="141" t="s">
        <v>843</v>
      </c>
      <c r="B52" s="156" t="s">
        <v>457</v>
      </c>
      <c r="C52" s="183" t="s">
        <v>169</v>
      </c>
      <c r="D52" s="183">
        <v>0</v>
      </c>
      <c r="E52" s="156"/>
      <c r="F52" s="183"/>
      <c r="G52" s="183"/>
      <c r="H52" s="183"/>
      <c r="I52" s="159" t="s">
        <v>786</v>
      </c>
      <c r="J52" s="103" t="s">
        <v>842</v>
      </c>
      <c r="K52" s="185"/>
      <c r="L52" s="103" t="s">
        <v>968</v>
      </c>
    </row>
    <row r="53" spans="1:12">
      <c r="A53" s="141" t="s">
        <v>844</v>
      </c>
      <c r="B53" s="156" t="s">
        <v>457</v>
      </c>
      <c r="C53" s="183" t="s">
        <v>169</v>
      </c>
      <c r="D53" s="158">
        <v>25</v>
      </c>
      <c r="E53" s="156" t="s">
        <v>589</v>
      </c>
      <c r="F53" s="158" t="s">
        <v>590</v>
      </c>
      <c r="G53" s="158"/>
      <c r="H53" s="55"/>
      <c r="I53" s="24" t="s">
        <v>114</v>
      </c>
      <c r="J53" s="103" t="s">
        <v>842</v>
      </c>
      <c r="K53" s="185"/>
      <c r="L53" s="103" t="s">
        <v>968</v>
      </c>
    </row>
    <row r="54" spans="1:12">
      <c r="A54" s="141" t="s">
        <v>1016</v>
      </c>
      <c r="B54" s="156" t="s">
        <v>457</v>
      </c>
      <c r="C54" s="183" t="s">
        <v>169</v>
      </c>
      <c r="D54" s="158">
        <v>1.2</v>
      </c>
      <c r="E54" s="156" t="s">
        <v>589</v>
      </c>
      <c r="F54" s="158" t="s">
        <v>590</v>
      </c>
      <c r="G54" s="158"/>
      <c r="H54" s="55"/>
      <c r="I54" s="183" t="s">
        <v>104</v>
      </c>
      <c r="J54" s="103" t="s">
        <v>842</v>
      </c>
      <c r="K54" s="185"/>
      <c r="L54" s="103" t="s">
        <v>968</v>
      </c>
    </row>
    <row r="55" spans="1:12" ht="24">
      <c r="A55" s="141" t="s">
        <v>845</v>
      </c>
      <c r="B55" s="169" t="s">
        <v>457</v>
      </c>
      <c r="C55" s="170" t="s">
        <v>169</v>
      </c>
      <c r="D55" s="170" t="s">
        <v>609</v>
      </c>
      <c r="E55" s="169"/>
      <c r="F55" s="170"/>
      <c r="G55" s="170"/>
      <c r="H55" s="170" t="s">
        <v>608</v>
      </c>
      <c r="I55" s="183"/>
      <c r="J55" s="103" t="s">
        <v>842</v>
      </c>
      <c r="K55" s="185"/>
      <c r="L55" s="103" t="s">
        <v>968</v>
      </c>
    </row>
    <row r="56" spans="1:12">
      <c r="A56" s="141" t="s">
        <v>1015</v>
      </c>
      <c r="B56" s="156" t="s">
        <v>457</v>
      </c>
      <c r="C56" s="183" t="s">
        <v>169</v>
      </c>
      <c r="D56" s="155">
        <v>102</v>
      </c>
      <c r="E56" s="156" t="s">
        <v>1122</v>
      </c>
      <c r="F56" s="158" t="s">
        <v>590</v>
      </c>
      <c r="G56" s="158"/>
      <c r="H56" s="90"/>
      <c r="I56" s="14"/>
      <c r="J56" s="103" t="s">
        <v>842</v>
      </c>
      <c r="K56" s="185"/>
      <c r="L56" s="103" t="s">
        <v>968</v>
      </c>
    </row>
    <row r="57" spans="1:12" ht="36.75">
      <c r="A57" s="141" t="s">
        <v>846</v>
      </c>
      <c r="B57" s="169"/>
      <c r="C57" s="170"/>
      <c r="D57" s="169"/>
      <c r="E57" s="169"/>
      <c r="F57" s="169"/>
      <c r="G57" s="170"/>
      <c r="H57" s="171" t="s">
        <v>592</v>
      </c>
      <c r="I57" s="14"/>
      <c r="J57" s="103" t="s">
        <v>842</v>
      </c>
      <c r="K57" s="185"/>
      <c r="L57" s="103" t="s">
        <v>968</v>
      </c>
    </row>
    <row r="58" spans="1:12" ht="72.75">
      <c r="A58" s="141" t="s">
        <v>847</v>
      </c>
      <c r="B58" s="174" t="s">
        <v>579</v>
      </c>
      <c r="C58" s="183" t="s">
        <v>169</v>
      </c>
      <c r="D58" s="183" t="s">
        <v>616</v>
      </c>
      <c r="E58" s="158" t="s">
        <v>617</v>
      </c>
      <c r="F58" s="158" t="s">
        <v>604</v>
      </c>
      <c r="G58" s="158"/>
      <c r="H58" s="166" t="s">
        <v>593</v>
      </c>
      <c r="I58" s="88"/>
      <c r="J58" s="103" t="s">
        <v>842</v>
      </c>
      <c r="K58" s="185"/>
      <c r="L58" s="103" t="s">
        <v>968</v>
      </c>
    </row>
    <row r="59" spans="1:12">
      <c r="A59" s="141" t="s">
        <v>848</v>
      </c>
      <c r="B59" s="156" t="s">
        <v>457</v>
      </c>
      <c r="C59" s="183" t="s">
        <v>169</v>
      </c>
      <c r="D59" s="183">
        <v>5.9</v>
      </c>
      <c r="E59" s="158" t="s">
        <v>589</v>
      </c>
      <c r="F59" s="158" t="s">
        <v>590</v>
      </c>
      <c r="G59" s="158"/>
      <c r="H59" s="90"/>
      <c r="I59" s="92"/>
      <c r="J59" s="103" t="s">
        <v>842</v>
      </c>
      <c r="K59" s="185"/>
      <c r="L59" s="103" t="s">
        <v>968</v>
      </c>
    </row>
    <row r="60" spans="1:12">
      <c r="A60" s="141" t="s">
        <v>849</v>
      </c>
      <c r="B60" s="156" t="s">
        <v>457</v>
      </c>
      <c r="C60" s="183" t="s">
        <v>169</v>
      </c>
      <c r="D60" s="184">
        <v>0</v>
      </c>
      <c r="E60" s="174"/>
      <c r="F60" s="184"/>
      <c r="G60" s="184"/>
      <c r="H60" s="90" t="s">
        <v>594</v>
      </c>
      <c r="I60" s="88"/>
      <c r="J60" s="103" t="s">
        <v>842</v>
      </c>
      <c r="K60" s="185"/>
      <c r="L60" s="103" t="s">
        <v>968</v>
      </c>
    </row>
    <row r="61" spans="1:12" ht="24.75">
      <c r="A61" s="141" t="s">
        <v>850</v>
      </c>
      <c r="B61" s="184" t="s">
        <v>579</v>
      </c>
      <c r="C61" s="183" t="s">
        <v>169</v>
      </c>
      <c r="D61" s="184" t="s">
        <v>620</v>
      </c>
      <c r="E61" s="158" t="s">
        <v>615</v>
      </c>
      <c r="F61" s="184" t="s">
        <v>595</v>
      </c>
      <c r="G61" s="185"/>
      <c r="H61" s="166" t="s">
        <v>575</v>
      </c>
      <c r="I61" s="88"/>
      <c r="J61" s="103" t="s">
        <v>842</v>
      </c>
      <c r="K61" s="185"/>
      <c r="L61" s="103" t="s">
        <v>968</v>
      </c>
    </row>
    <row r="62" spans="1:12" ht="48.75">
      <c r="A62" s="141" t="s">
        <v>851</v>
      </c>
      <c r="B62" s="156" t="s">
        <v>457</v>
      </c>
      <c r="C62" s="183" t="s">
        <v>169</v>
      </c>
      <c r="D62" s="91" t="s">
        <v>601</v>
      </c>
      <c r="E62" s="168" t="s">
        <v>23</v>
      </c>
      <c r="F62" s="91" t="s">
        <v>602</v>
      </c>
      <c r="G62" s="185"/>
      <c r="H62" s="90" t="s">
        <v>603</v>
      </c>
      <c r="I62" s="88"/>
      <c r="J62" s="103" t="s">
        <v>842</v>
      </c>
      <c r="K62" s="185"/>
      <c r="L62" s="103" t="s">
        <v>968</v>
      </c>
    </row>
    <row r="63" spans="1:12" ht="24">
      <c r="A63" s="141" t="s">
        <v>852</v>
      </c>
      <c r="B63" s="169"/>
      <c r="C63" s="170"/>
      <c r="D63" s="170"/>
      <c r="E63" s="170"/>
      <c r="F63" s="170"/>
      <c r="G63" s="170"/>
      <c r="H63" s="172" t="s">
        <v>607</v>
      </c>
      <c r="I63" s="88"/>
      <c r="J63" s="103" t="s">
        <v>842</v>
      </c>
      <c r="K63" s="185"/>
      <c r="L63" s="103" t="s">
        <v>968</v>
      </c>
    </row>
    <row r="64" spans="1:12" ht="24">
      <c r="A64" s="141" t="s">
        <v>853</v>
      </c>
      <c r="B64" s="156" t="s">
        <v>457</v>
      </c>
      <c r="C64" s="183" t="s">
        <v>169</v>
      </c>
      <c r="D64" s="183" t="s">
        <v>610</v>
      </c>
      <c r="E64" s="158"/>
      <c r="F64" s="183"/>
      <c r="G64" s="183"/>
      <c r="H64" s="170" t="s">
        <v>608</v>
      </c>
      <c r="I64" s="88"/>
      <c r="J64" s="103" t="s">
        <v>842</v>
      </c>
      <c r="K64" s="185"/>
      <c r="L64" s="103" t="s">
        <v>968</v>
      </c>
    </row>
    <row r="65" spans="1:12">
      <c r="A65" s="152" t="s">
        <v>1017</v>
      </c>
      <c r="B65" s="156" t="s">
        <v>457</v>
      </c>
      <c r="C65" s="183" t="s">
        <v>169</v>
      </c>
      <c r="D65" s="156">
        <v>4.5</v>
      </c>
      <c r="E65" s="156" t="s">
        <v>589</v>
      </c>
      <c r="F65" s="156" t="s">
        <v>590</v>
      </c>
      <c r="G65" s="184"/>
      <c r="H65" s="90"/>
      <c r="I65" s="88"/>
      <c r="J65" s="103" t="s">
        <v>842</v>
      </c>
      <c r="K65" s="185"/>
      <c r="L65" s="103" t="s">
        <v>968</v>
      </c>
    </row>
    <row r="66" spans="1:12">
      <c r="A66" s="141" t="s">
        <v>1018</v>
      </c>
      <c r="B66" s="156" t="s">
        <v>457</v>
      </c>
      <c r="C66" s="183" t="s">
        <v>169</v>
      </c>
      <c r="D66" s="184">
        <v>145</v>
      </c>
      <c r="E66" s="174" t="s">
        <v>589</v>
      </c>
      <c r="F66" s="184" t="s">
        <v>590</v>
      </c>
      <c r="G66" s="184"/>
      <c r="H66" s="90"/>
      <c r="I66" s="88"/>
      <c r="J66" s="103" t="s">
        <v>842</v>
      </c>
      <c r="K66" s="185"/>
      <c r="L66" s="103" t="s">
        <v>968</v>
      </c>
    </row>
    <row r="67" spans="1:12">
      <c r="A67" s="141" t="s">
        <v>975</v>
      </c>
      <c r="B67" s="160" t="s">
        <v>457</v>
      </c>
      <c r="C67" s="159" t="s">
        <v>169</v>
      </c>
      <c r="D67" s="160"/>
      <c r="E67" s="160"/>
      <c r="F67" s="160"/>
      <c r="G67" s="164"/>
      <c r="H67" s="166" t="s">
        <v>605</v>
      </c>
      <c r="I67" s="88"/>
      <c r="J67" s="103" t="s">
        <v>842</v>
      </c>
      <c r="K67" s="185"/>
      <c r="L67" s="103" t="s">
        <v>968</v>
      </c>
    </row>
    <row r="68" spans="1:12" ht="36">
      <c r="A68" s="141" t="s">
        <v>854</v>
      </c>
      <c r="B68" s="184" t="s">
        <v>10</v>
      </c>
      <c r="C68" s="183" t="s">
        <v>169</v>
      </c>
      <c r="D68" s="184" t="s">
        <v>582</v>
      </c>
      <c r="E68" s="184" t="s">
        <v>619</v>
      </c>
      <c r="F68" s="184"/>
      <c r="G68" s="47"/>
      <c r="H68" s="178" t="s">
        <v>606</v>
      </c>
      <c r="I68" s="88"/>
      <c r="J68" s="103" t="s">
        <v>842</v>
      </c>
      <c r="K68" s="185"/>
      <c r="L68" s="103" t="s">
        <v>968</v>
      </c>
    </row>
    <row r="69" spans="1:12" ht="24.75">
      <c r="A69" s="141" t="s">
        <v>976</v>
      </c>
      <c r="B69" s="156" t="s">
        <v>457</v>
      </c>
      <c r="C69" s="183" t="s">
        <v>169</v>
      </c>
      <c r="D69" s="156" t="s">
        <v>573</v>
      </c>
      <c r="E69" s="156"/>
      <c r="F69" s="156"/>
      <c r="G69" s="156"/>
      <c r="H69" s="166" t="s">
        <v>575</v>
      </c>
      <c r="I69" s="88"/>
      <c r="J69" s="103" t="s">
        <v>842</v>
      </c>
      <c r="K69" s="185"/>
      <c r="L69" s="103" t="s">
        <v>968</v>
      </c>
    </row>
    <row r="70" spans="1:12">
      <c r="A70" s="141" t="s">
        <v>855</v>
      </c>
      <c r="B70" s="156" t="s">
        <v>457</v>
      </c>
      <c r="C70" s="183" t="s">
        <v>169</v>
      </c>
      <c r="D70" s="183">
        <v>0</v>
      </c>
      <c r="E70" s="156"/>
      <c r="F70" s="183"/>
      <c r="G70" s="183"/>
      <c r="H70" s="159" t="s">
        <v>588</v>
      </c>
      <c r="I70" s="88"/>
      <c r="J70" s="103" t="s">
        <v>842</v>
      </c>
      <c r="K70" s="185"/>
      <c r="L70" s="103" t="s">
        <v>968</v>
      </c>
    </row>
    <row r="71" spans="1:12">
      <c r="A71" s="141" t="s">
        <v>856</v>
      </c>
      <c r="B71" s="156" t="s">
        <v>457</v>
      </c>
      <c r="C71" s="183" t="s">
        <v>169</v>
      </c>
      <c r="D71" s="158">
        <v>16</v>
      </c>
      <c r="E71" s="156" t="s">
        <v>589</v>
      </c>
      <c r="F71" s="158" t="s">
        <v>590</v>
      </c>
      <c r="G71" s="158"/>
      <c r="H71" s="55"/>
      <c r="I71" s="88"/>
      <c r="J71" s="103" t="s">
        <v>842</v>
      </c>
      <c r="K71" s="185"/>
      <c r="L71" s="103" t="s">
        <v>968</v>
      </c>
    </row>
    <row r="72" spans="1:12">
      <c r="A72" s="141" t="s">
        <v>1019</v>
      </c>
      <c r="B72" s="156" t="s">
        <v>457</v>
      </c>
      <c r="C72" s="183" t="s">
        <v>169</v>
      </c>
      <c r="D72" s="158">
        <v>1E-4</v>
      </c>
      <c r="E72" s="156" t="s">
        <v>589</v>
      </c>
      <c r="F72" s="158" t="s">
        <v>590</v>
      </c>
      <c r="G72" s="158"/>
      <c r="H72" s="55"/>
      <c r="I72" s="88"/>
      <c r="J72" s="103" t="s">
        <v>842</v>
      </c>
      <c r="K72" s="185"/>
      <c r="L72" s="103" t="s">
        <v>968</v>
      </c>
    </row>
    <row r="73" spans="1:12" ht="24">
      <c r="A73" s="141" t="s">
        <v>857</v>
      </c>
      <c r="B73" s="169" t="s">
        <v>457</v>
      </c>
      <c r="C73" s="170" t="s">
        <v>169</v>
      </c>
      <c r="D73" s="170" t="s">
        <v>609</v>
      </c>
      <c r="E73" s="169"/>
      <c r="F73" s="170"/>
      <c r="G73" s="170"/>
      <c r="H73" s="170" t="s">
        <v>608</v>
      </c>
      <c r="I73" s="88"/>
      <c r="J73" s="103" t="s">
        <v>842</v>
      </c>
      <c r="K73" s="185"/>
      <c r="L73" s="103" t="s">
        <v>968</v>
      </c>
    </row>
    <row r="74" spans="1:12">
      <c r="A74" s="141" t="s">
        <v>1020</v>
      </c>
      <c r="B74" s="156" t="s">
        <v>457</v>
      </c>
      <c r="C74" s="183" t="s">
        <v>169</v>
      </c>
      <c r="D74" s="155">
        <v>4.5</v>
      </c>
      <c r="E74" s="156" t="s">
        <v>1122</v>
      </c>
      <c r="F74" s="158"/>
      <c r="G74" s="158"/>
      <c r="H74" s="90"/>
      <c r="I74" s="88"/>
      <c r="J74" s="103" t="s">
        <v>842</v>
      </c>
      <c r="K74" s="185"/>
      <c r="L74" s="103" t="s">
        <v>968</v>
      </c>
    </row>
    <row r="75" spans="1:12" ht="36.75">
      <c r="A75" s="141" t="s">
        <v>858</v>
      </c>
      <c r="B75" s="156" t="s">
        <v>457</v>
      </c>
      <c r="C75" s="183" t="s">
        <v>169</v>
      </c>
      <c r="D75" s="156"/>
      <c r="E75" s="156"/>
      <c r="F75" s="156"/>
      <c r="G75" s="158"/>
      <c r="H75" s="166" t="s">
        <v>591</v>
      </c>
      <c r="I75" s="88"/>
      <c r="J75" s="103" t="s">
        <v>842</v>
      </c>
      <c r="K75" s="185"/>
      <c r="L75" s="103" t="s">
        <v>968</v>
      </c>
    </row>
    <row r="76" spans="1:12" ht="72.75">
      <c r="A76" s="141" t="s">
        <v>859</v>
      </c>
      <c r="B76" s="174" t="s">
        <v>579</v>
      </c>
      <c r="C76" s="183" t="s">
        <v>169</v>
      </c>
      <c r="D76" s="183" t="s">
        <v>616</v>
      </c>
      <c r="E76" s="158" t="s">
        <v>617</v>
      </c>
      <c r="F76" s="158" t="s">
        <v>604</v>
      </c>
      <c r="G76" s="158"/>
      <c r="H76" s="166" t="s">
        <v>593</v>
      </c>
      <c r="I76" s="88"/>
      <c r="J76" s="103" t="s">
        <v>842</v>
      </c>
      <c r="K76" s="185"/>
      <c r="L76" s="103" t="s">
        <v>968</v>
      </c>
    </row>
    <row r="77" spans="1:12">
      <c r="A77" s="141" t="s">
        <v>860</v>
      </c>
      <c r="B77" s="156" t="s">
        <v>457</v>
      </c>
      <c r="C77" s="183" t="s">
        <v>169</v>
      </c>
      <c r="D77" s="183">
        <v>0</v>
      </c>
      <c r="E77" s="158" t="s">
        <v>589</v>
      </c>
      <c r="F77" s="158" t="s">
        <v>590</v>
      </c>
      <c r="G77" s="158"/>
      <c r="H77" s="90"/>
      <c r="I77" s="92"/>
      <c r="J77" s="103" t="s">
        <v>842</v>
      </c>
      <c r="K77" s="185"/>
      <c r="L77" s="103" t="s">
        <v>968</v>
      </c>
    </row>
    <row r="78" spans="1:12">
      <c r="A78" s="141" t="s">
        <v>861</v>
      </c>
      <c r="B78" s="156" t="s">
        <v>457</v>
      </c>
      <c r="C78" s="183" t="s">
        <v>169</v>
      </c>
      <c r="D78" s="184">
        <v>0</v>
      </c>
      <c r="E78" s="174"/>
      <c r="F78" s="184"/>
      <c r="G78" s="184"/>
      <c r="H78" s="90" t="s">
        <v>594</v>
      </c>
      <c r="I78" s="88"/>
      <c r="J78" s="103" t="s">
        <v>842</v>
      </c>
      <c r="K78" s="185"/>
      <c r="L78" s="103" t="s">
        <v>968</v>
      </c>
    </row>
    <row r="79" spans="1:12" ht="24.75">
      <c r="A79" s="141" t="s">
        <v>862</v>
      </c>
      <c r="B79" s="184" t="s">
        <v>579</v>
      </c>
      <c r="C79" s="183" t="s">
        <v>169</v>
      </c>
      <c r="D79" s="184" t="s">
        <v>620</v>
      </c>
      <c r="E79" s="158" t="s">
        <v>615</v>
      </c>
      <c r="F79" s="184" t="s">
        <v>595</v>
      </c>
      <c r="G79" s="185"/>
      <c r="H79" s="166" t="s">
        <v>575</v>
      </c>
      <c r="I79" s="88"/>
      <c r="J79" s="103" t="s">
        <v>842</v>
      </c>
      <c r="K79" s="185"/>
      <c r="L79" s="103" t="s">
        <v>968</v>
      </c>
    </row>
    <row r="80" spans="1:12" ht="48.75">
      <c r="A80" s="141" t="s">
        <v>863</v>
      </c>
      <c r="B80" s="156" t="s">
        <v>457</v>
      </c>
      <c r="C80" s="183" t="s">
        <v>169</v>
      </c>
      <c r="D80" s="91" t="s">
        <v>601</v>
      </c>
      <c r="E80" s="168" t="s">
        <v>23</v>
      </c>
      <c r="F80" s="91" t="s">
        <v>602</v>
      </c>
      <c r="G80" s="185"/>
      <c r="H80" s="90" t="s">
        <v>603</v>
      </c>
      <c r="I80" s="88"/>
      <c r="J80" s="103" t="s">
        <v>842</v>
      </c>
      <c r="K80" s="185"/>
      <c r="L80" s="103" t="s">
        <v>968</v>
      </c>
    </row>
    <row r="81" spans="1:12">
      <c r="A81" s="141" t="s">
        <v>864</v>
      </c>
      <c r="B81" s="156" t="s">
        <v>457</v>
      </c>
      <c r="C81" s="183" t="s">
        <v>169</v>
      </c>
      <c r="D81" s="183"/>
      <c r="E81" s="158"/>
      <c r="F81" s="183"/>
      <c r="G81" s="183"/>
      <c r="H81" s="91"/>
      <c r="I81" s="88"/>
      <c r="J81" s="103" t="s">
        <v>842</v>
      </c>
      <c r="K81" s="185"/>
      <c r="L81" s="103" t="s">
        <v>968</v>
      </c>
    </row>
    <row r="82" spans="1:12" ht="24">
      <c r="A82" s="141" t="s">
        <v>865</v>
      </c>
      <c r="B82" s="156" t="s">
        <v>457</v>
      </c>
      <c r="C82" s="183" t="s">
        <v>169</v>
      </c>
      <c r="D82" s="183" t="s">
        <v>610</v>
      </c>
      <c r="E82" s="158"/>
      <c r="F82" s="183"/>
      <c r="G82" s="183"/>
      <c r="H82" s="170" t="s">
        <v>608</v>
      </c>
      <c r="I82" s="88"/>
      <c r="J82" s="103" t="s">
        <v>842</v>
      </c>
      <c r="K82" s="185"/>
      <c r="L82" s="103" t="s">
        <v>968</v>
      </c>
    </row>
    <row r="83" spans="1:12">
      <c r="A83" s="152" t="s">
        <v>1021</v>
      </c>
      <c r="B83" s="156" t="s">
        <v>457</v>
      </c>
      <c r="C83" s="183" t="s">
        <v>169</v>
      </c>
      <c r="D83" s="156">
        <v>120</v>
      </c>
      <c r="E83" s="156" t="s">
        <v>589</v>
      </c>
      <c r="F83" s="156" t="s">
        <v>590</v>
      </c>
      <c r="G83" s="184"/>
      <c r="H83" s="90"/>
      <c r="I83" s="88"/>
      <c r="J83" s="103" t="s">
        <v>842</v>
      </c>
      <c r="K83" s="185"/>
      <c r="L83" s="103" t="s">
        <v>968</v>
      </c>
    </row>
    <row r="84" spans="1:12">
      <c r="A84" s="141" t="s">
        <v>1022</v>
      </c>
      <c r="B84" s="156" t="s">
        <v>457</v>
      </c>
      <c r="C84" s="183" t="s">
        <v>169</v>
      </c>
      <c r="D84" s="184">
        <v>15</v>
      </c>
      <c r="E84" s="174" t="s">
        <v>589</v>
      </c>
      <c r="F84" s="184" t="s">
        <v>590</v>
      </c>
      <c r="G84" s="184"/>
      <c r="H84" s="90"/>
      <c r="I84" s="88"/>
      <c r="J84" s="103" t="s">
        <v>842</v>
      </c>
      <c r="K84" s="185"/>
      <c r="L84" s="103" t="s">
        <v>968</v>
      </c>
    </row>
    <row r="85" spans="1:12">
      <c r="A85" s="141" t="s">
        <v>977</v>
      </c>
      <c r="B85" s="160" t="s">
        <v>457</v>
      </c>
      <c r="C85" s="159" t="s">
        <v>169</v>
      </c>
      <c r="D85" s="160"/>
      <c r="E85" s="160"/>
      <c r="F85" s="160"/>
      <c r="G85" s="166"/>
      <c r="H85" s="166" t="s">
        <v>605</v>
      </c>
      <c r="I85" s="88"/>
      <c r="J85" s="103" t="s">
        <v>842</v>
      </c>
      <c r="K85" s="185"/>
      <c r="L85" s="103" t="s">
        <v>968</v>
      </c>
    </row>
    <row r="86" spans="1:12" ht="36">
      <c r="A86" s="141" t="s">
        <v>866</v>
      </c>
      <c r="B86" s="184" t="s">
        <v>10</v>
      </c>
      <c r="C86" s="183" t="s">
        <v>169</v>
      </c>
      <c r="D86" s="184" t="s">
        <v>582</v>
      </c>
      <c r="E86" s="184" t="s">
        <v>619</v>
      </c>
      <c r="F86" s="184"/>
      <c r="G86" s="55"/>
      <c r="H86" s="178" t="s">
        <v>606</v>
      </c>
      <c r="I86" s="88"/>
      <c r="J86" s="103" t="s">
        <v>842</v>
      </c>
      <c r="K86" s="185"/>
      <c r="L86" s="103" t="s">
        <v>968</v>
      </c>
    </row>
    <row r="87" spans="1:12">
      <c r="A87" s="141" t="s">
        <v>1023</v>
      </c>
      <c r="B87" s="156" t="s">
        <v>457</v>
      </c>
      <c r="C87" s="183" t="s">
        <v>169</v>
      </c>
      <c r="D87" s="191">
        <v>1.2</v>
      </c>
      <c r="E87" s="156" t="s">
        <v>589</v>
      </c>
      <c r="F87" s="191" t="s">
        <v>590</v>
      </c>
      <c r="J87" s="103" t="s">
        <v>842</v>
      </c>
    </row>
    <row r="88" spans="1:12">
      <c r="A88" s="141" t="s">
        <v>1024</v>
      </c>
      <c r="B88" s="156" t="s">
        <v>457</v>
      </c>
      <c r="C88" s="183" t="s">
        <v>169</v>
      </c>
      <c r="D88" s="155">
        <v>102</v>
      </c>
      <c r="E88" s="156" t="s">
        <v>1122</v>
      </c>
      <c r="F88" s="191"/>
      <c r="J88" s="103" t="s">
        <v>842</v>
      </c>
    </row>
    <row r="89" spans="1:12">
      <c r="A89" s="152" t="s">
        <v>1025</v>
      </c>
      <c r="B89" s="156" t="s">
        <v>457</v>
      </c>
      <c r="C89" s="183" t="s">
        <v>169</v>
      </c>
      <c r="D89" s="156">
        <v>4.5</v>
      </c>
      <c r="E89" s="156" t="s">
        <v>589</v>
      </c>
      <c r="F89" s="156" t="s">
        <v>590</v>
      </c>
      <c r="J89" s="103" t="s">
        <v>842</v>
      </c>
    </row>
    <row r="90" spans="1:12">
      <c r="A90" s="141" t="s">
        <v>1026</v>
      </c>
      <c r="B90" s="156" t="s">
        <v>457</v>
      </c>
      <c r="C90" s="183" t="s">
        <v>169</v>
      </c>
      <c r="D90" s="184">
        <v>145</v>
      </c>
      <c r="E90" s="174" t="s">
        <v>589</v>
      </c>
      <c r="F90" s="184" t="s">
        <v>590</v>
      </c>
      <c r="J90" s="103" t="s">
        <v>842</v>
      </c>
    </row>
    <row r="91" spans="1:12">
      <c r="A91" s="141" t="s">
        <v>1027</v>
      </c>
      <c r="B91" s="156" t="s">
        <v>457</v>
      </c>
      <c r="C91" s="183" t="s">
        <v>169</v>
      </c>
      <c r="D91" s="191">
        <v>1E-4</v>
      </c>
      <c r="E91" s="156" t="s">
        <v>589</v>
      </c>
      <c r="F91" s="191" t="s">
        <v>590</v>
      </c>
      <c r="J91" s="103" t="s">
        <v>842</v>
      </c>
    </row>
    <row r="92" spans="1:12">
      <c r="A92" s="141" t="s">
        <v>1028</v>
      </c>
      <c r="B92" s="156" t="s">
        <v>457</v>
      </c>
      <c r="C92" s="183" t="s">
        <v>169</v>
      </c>
      <c r="D92" s="155">
        <v>4.5</v>
      </c>
      <c r="E92" s="156" t="s">
        <v>1122</v>
      </c>
      <c r="F92" s="191"/>
      <c r="J92" s="103" t="s">
        <v>842</v>
      </c>
    </row>
    <row r="93" spans="1:12">
      <c r="A93" s="152" t="s">
        <v>1029</v>
      </c>
      <c r="B93" s="156" t="s">
        <v>457</v>
      </c>
      <c r="C93" s="183" t="s">
        <v>169</v>
      </c>
      <c r="D93" s="156">
        <v>120</v>
      </c>
      <c r="E93" s="156" t="s">
        <v>589</v>
      </c>
      <c r="F93" s="156" t="s">
        <v>590</v>
      </c>
      <c r="J93" s="103" t="s">
        <v>842</v>
      </c>
    </row>
    <row r="94" spans="1:12">
      <c r="A94" s="141" t="s">
        <v>1030</v>
      </c>
      <c r="B94" s="156" t="s">
        <v>457</v>
      </c>
      <c r="C94" s="183" t="s">
        <v>169</v>
      </c>
      <c r="D94" s="184">
        <v>15</v>
      </c>
      <c r="E94" s="174" t="s">
        <v>589</v>
      </c>
      <c r="F94" s="184" t="s">
        <v>590</v>
      </c>
      <c r="J94" s="103" t="s">
        <v>842</v>
      </c>
    </row>
    <row r="95" spans="1:12">
      <c r="A95" s="141" t="s">
        <v>1031</v>
      </c>
      <c r="B95" s="156" t="s">
        <v>457</v>
      </c>
      <c r="C95" s="183" t="s">
        <v>169</v>
      </c>
      <c r="D95" s="191">
        <v>1.2</v>
      </c>
      <c r="E95" s="156" t="s">
        <v>589</v>
      </c>
      <c r="F95" s="191" t="s">
        <v>590</v>
      </c>
      <c r="J95" s="103" t="s">
        <v>842</v>
      </c>
    </row>
    <row r="96" spans="1:12">
      <c r="A96" s="141" t="s">
        <v>1032</v>
      </c>
      <c r="B96" s="156" t="s">
        <v>457</v>
      </c>
      <c r="C96" s="183" t="s">
        <v>169</v>
      </c>
      <c r="D96" s="155">
        <v>102</v>
      </c>
      <c r="E96" s="156" t="s">
        <v>1122</v>
      </c>
      <c r="F96" s="191"/>
      <c r="J96" s="103" t="s">
        <v>842</v>
      </c>
    </row>
    <row r="97" spans="1:10">
      <c r="A97" s="152" t="s">
        <v>1033</v>
      </c>
      <c r="B97" s="156" t="s">
        <v>457</v>
      </c>
      <c r="C97" s="183" t="s">
        <v>169</v>
      </c>
      <c r="D97" s="156">
        <v>4.5</v>
      </c>
      <c r="E97" s="156" t="s">
        <v>589</v>
      </c>
      <c r="F97" s="156" t="s">
        <v>590</v>
      </c>
      <c r="J97" s="103" t="s">
        <v>842</v>
      </c>
    </row>
    <row r="98" spans="1:10">
      <c r="A98" s="141" t="s">
        <v>1034</v>
      </c>
      <c r="B98" s="156" t="s">
        <v>457</v>
      </c>
      <c r="C98" s="183" t="s">
        <v>169</v>
      </c>
      <c r="D98" s="184">
        <v>145</v>
      </c>
      <c r="E98" s="174" t="s">
        <v>589</v>
      </c>
      <c r="F98" s="184" t="s">
        <v>590</v>
      </c>
      <c r="J98" s="103" t="s">
        <v>842</v>
      </c>
    </row>
    <row r="99" spans="1:10">
      <c r="A99" s="141" t="s">
        <v>1035</v>
      </c>
      <c r="B99" s="156" t="s">
        <v>457</v>
      </c>
      <c r="C99" s="183" t="s">
        <v>169</v>
      </c>
      <c r="D99" s="191">
        <v>1E-4</v>
      </c>
      <c r="E99" s="156" t="s">
        <v>589</v>
      </c>
      <c r="F99" s="191" t="s">
        <v>590</v>
      </c>
      <c r="J99" s="103" t="s">
        <v>842</v>
      </c>
    </row>
    <row r="100" spans="1:10">
      <c r="A100" s="141" t="s">
        <v>1036</v>
      </c>
      <c r="B100" s="156" t="s">
        <v>457</v>
      </c>
      <c r="C100" s="183" t="s">
        <v>169</v>
      </c>
      <c r="D100" s="155">
        <v>4.5</v>
      </c>
      <c r="E100" s="156" t="s">
        <v>1122</v>
      </c>
      <c r="F100" s="191"/>
      <c r="J100" s="103" t="s">
        <v>842</v>
      </c>
    </row>
    <row r="101" spans="1:10">
      <c r="A101" s="152" t="s">
        <v>1037</v>
      </c>
      <c r="B101" s="156" t="s">
        <v>457</v>
      </c>
      <c r="C101" s="183" t="s">
        <v>169</v>
      </c>
      <c r="D101" s="156">
        <v>120</v>
      </c>
      <c r="E101" s="156" t="s">
        <v>589</v>
      </c>
      <c r="F101" s="156" t="s">
        <v>590</v>
      </c>
      <c r="J101" s="103" t="s">
        <v>842</v>
      </c>
    </row>
    <row r="102" spans="1:10">
      <c r="A102" s="141" t="s">
        <v>1038</v>
      </c>
      <c r="B102" s="156" t="s">
        <v>457</v>
      </c>
      <c r="C102" s="183" t="s">
        <v>169</v>
      </c>
      <c r="D102" s="184">
        <v>15</v>
      </c>
      <c r="E102" s="174" t="s">
        <v>589</v>
      </c>
      <c r="F102" s="184" t="s">
        <v>590</v>
      </c>
      <c r="J102" s="103" t="s">
        <v>842</v>
      </c>
    </row>
    <row r="103" spans="1:10">
      <c r="A103" s="141" t="s">
        <v>1039</v>
      </c>
      <c r="B103" s="156" t="s">
        <v>457</v>
      </c>
      <c r="C103" s="183" t="s">
        <v>169</v>
      </c>
      <c r="D103" s="191">
        <v>1.2</v>
      </c>
      <c r="E103" s="156" t="s">
        <v>589</v>
      </c>
      <c r="F103" s="191" t="s">
        <v>590</v>
      </c>
      <c r="J103" s="103" t="s">
        <v>842</v>
      </c>
    </row>
    <row r="104" spans="1:10">
      <c r="A104" s="141" t="s">
        <v>1040</v>
      </c>
      <c r="B104" s="156" t="s">
        <v>457</v>
      </c>
      <c r="C104" s="183" t="s">
        <v>169</v>
      </c>
      <c r="D104" s="155">
        <v>102</v>
      </c>
      <c r="E104" s="156" t="s">
        <v>1122</v>
      </c>
      <c r="F104" s="191"/>
      <c r="J104" s="103" t="s">
        <v>842</v>
      </c>
    </row>
    <row r="105" spans="1:10">
      <c r="A105" s="152" t="s">
        <v>1041</v>
      </c>
      <c r="B105" s="156" t="s">
        <v>457</v>
      </c>
      <c r="C105" s="183" t="s">
        <v>169</v>
      </c>
      <c r="D105" s="156">
        <v>4.5</v>
      </c>
      <c r="E105" s="156" t="s">
        <v>589</v>
      </c>
      <c r="F105" s="156" t="s">
        <v>590</v>
      </c>
      <c r="J105" s="103" t="s">
        <v>842</v>
      </c>
    </row>
    <row r="106" spans="1:10">
      <c r="A106" s="141" t="s">
        <v>1042</v>
      </c>
      <c r="B106" s="156" t="s">
        <v>457</v>
      </c>
      <c r="C106" s="183" t="s">
        <v>169</v>
      </c>
      <c r="D106" s="184">
        <v>145</v>
      </c>
      <c r="E106" s="174" t="s">
        <v>589</v>
      </c>
      <c r="F106" s="184" t="s">
        <v>590</v>
      </c>
      <c r="J106" s="103" t="s">
        <v>842</v>
      </c>
    </row>
    <row r="107" spans="1:10">
      <c r="A107" s="141" t="s">
        <v>1043</v>
      </c>
      <c r="B107" s="156" t="s">
        <v>457</v>
      </c>
      <c r="C107" s="183" t="s">
        <v>169</v>
      </c>
      <c r="D107" s="191">
        <v>1E-4</v>
      </c>
      <c r="E107" s="156" t="s">
        <v>589</v>
      </c>
      <c r="F107" s="191" t="s">
        <v>590</v>
      </c>
      <c r="J107" s="103" t="s">
        <v>842</v>
      </c>
    </row>
    <row r="108" spans="1:10">
      <c r="A108" s="141" t="s">
        <v>1044</v>
      </c>
      <c r="B108" s="156" t="s">
        <v>457</v>
      </c>
      <c r="C108" s="183" t="s">
        <v>169</v>
      </c>
      <c r="D108" s="155">
        <v>4.5</v>
      </c>
      <c r="E108" s="156" t="s">
        <v>1122</v>
      </c>
      <c r="F108" s="191"/>
      <c r="J108" s="103" t="s">
        <v>842</v>
      </c>
    </row>
    <row r="109" spans="1:10">
      <c r="A109" s="152" t="s">
        <v>1045</v>
      </c>
      <c r="B109" s="156" t="s">
        <v>457</v>
      </c>
      <c r="C109" s="183" t="s">
        <v>169</v>
      </c>
      <c r="D109" s="156">
        <v>120</v>
      </c>
      <c r="E109" s="156" t="s">
        <v>589</v>
      </c>
      <c r="F109" s="156" t="s">
        <v>590</v>
      </c>
      <c r="J109" s="103" t="s">
        <v>842</v>
      </c>
    </row>
    <row r="110" spans="1:10">
      <c r="A110" s="141" t="s">
        <v>1046</v>
      </c>
      <c r="B110" s="156" t="s">
        <v>457</v>
      </c>
      <c r="C110" s="183" t="s">
        <v>169</v>
      </c>
      <c r="D110" s="184">
        <v>15</v>
      </c>
      <c r="E110" s="174" t="s">
        <v>589</v>
      </c>
      <c r="F110" s="184" t="s">
        <v>590</v>
      </c>
      <c r="J110" s="103" t="s">
        <v>842</v>
      </c>
    </row>
    <row r="111" spans="1:10">
      <c r="A111" s="141" t="s">
        <v>1047</v>
      </c>
      <c r="B111" s="156" t="s">
        <v>457</v>
      </c>
      <c r="C111" s="183" t="s">
        <v>169</v>
      </c>
      <c r="D111" s="191">
        <v>1.2</v>
      </c>
      <c r="E111" s="156" t="s">
        <v>589</v>
      </c>
      <c r="F111" s="191" t="s">
        <v>590</v>
      </c>
      <c r="J111" s="103" t="s">
        <v>842</v>
      </c>
    </row>
    <row r="112" spans="1:10">
      <c r="A112" s="141" t="s">
        <v>1048</v>
      </c>
      <c r="B112" s="156" t="s">
        <v>457</v>
      </c>
      <c r="C112" s="183" t="s">
        <v>169</v>
      </c>
      <c r="D112" s="155">
        <v>102</v>
      </c>
      <c r="E112" s="156" t="s">
        <v>1122</v>
      </c>
      <c r="F112" s="191"/>
      <c r="J112" s="103" t="s">
        <v>842</v>
      </c>
    </row>
    <row r="113" spans="1:10">
      <c r="A113" s="152" t="s">
        <v>1049</v>
      </c>
      <c r="B113" s="156" t="s">
        <v>457</v>
      </c>
      <c r="C113" s="183" t="s">
        <v>169</v>
      </c>
      <c r="D113" s="156">
        <v>4.5</v>
      </c>
      <c r="E113" s="156" t="s">
        <v>589</v>
      </c>
      <c r="F113" s="156" t="s">
        <v>590</v>
      </c>
      <c r="J113" s="103" t="s">
        <v>842</v>
      </c>
    </row>
    <row r="114" spans="1:10">
      <c r="A114" s="141" t="s">
        <v>1050</v>
      </c>
      <c r="B114" s="156" t="s">
        <v>457</v>
      </c>
      <c r="C114" s="183" t="s">
        <v>169</v>
      </c>
      <c r="D114" s="184">
        <v>145</v>
      </c>
      <c r="E114" s="174" t="s">
        <v>589</v>
      </c>
      <c r="F114" s="184" t="s">
        <v>590</v>
      </c>
      <c r="J114" s="103" t="s">
        <v>842</v>
      </c>
    </row>
    <row r="115" spans="1:10">
      <c r="A115" s="141" t="s">
        <v>1051</v>
      </c>
      <c r="B115" s="156" t="s">
        <v>457</v>
      </c>
      <c r="C115" s="183" t="s">
        <v>169</v>
      </c>
      <c r="D115" s="191">
        <v>1E-4</v>
      </c>
      <c r="E115" s="156" t="s">
        <v>589</v>
      </c>
      <c r="F115" s="191" t="s">
        <v>590</v>
      </c>
      <c r="J115" s="103" t="s">
        <v>842</v>
      </c>
    </row>
    <row r="116" spans="1:10">
      <c r="A116" s="141" t="s">
        <v>1052</v>
      </c>
      <c r="B116" s="156" t="s">
        <v>457</v>
      </c>
      <c r="C116" s="183" t="s">
        <v>169</v>
      </c>
      <c r="D116" s="155">
        <v>4.5</v>
      </c>
      <c r="E116" s="156" t="s">
        <v>1122</v>
      </c>
      <c r="F116" s="191"/>
      <c r="J116" s="103" t="s">
        <v>842</v>
      </c>
    </row>
    <row r="117" spans="1:10">
      <c r="A117" s="152" t="s">
        <v>1053</v>
      </c>
      <c r="B117" s="156" t="s">
        <v>457</v>
      </c>
      <c r="C117" s="183" t="s">
        <v>169</v>
      </c>
      <c r="D117" s="156">
        <v>120</v>
      </c>
      <c r="E117" s="156" t="s">
        <v>589</v>
      </c>
      <c r="F117" s="156" t="s">
        <v>590</v>
      </c>
      <c r="J117" s="103" t="s">
        <v>842</v>
      </c>
    </row>
    <row r="118" spans="1:10">
      <c r="A118" s="141" t="s">
        <v>1054</v>
      </c>
      <c r="B118" s="156" t="s">
        <v>457</v>
      </c>
      <c r="C118" s="183" t="s">
        <v>169</v>
      </c>
      <c r="D118" s="184">
        <v>15</v>
      </c>
      <c r="E118" s="174" t="s">
        <v>589</v>
      </c>
      <c r="F118" s="184" t="s">
        <v>590</v>
      </c>
      <c r="J118" s="103" t="s">
        <v>842</v>
      </c>
    </row>
    <row r="119" spans="1:10">
      <c r="A119" s="141" t="s">
        <v>1055</v>
      </c>
      <c r="B119" s="156" t="s">
        <v>457</v>
      </c>
      <c r="C119" s="183" t="s">
        <v>169</v>
      </c>
      <c r="D119" s="191">
        <v>1.2</v>
      </c>
      <c r="E119" s="156" t="s">
        <v>589</v>
      </c>
      <c r="F119" s="191" t="s">
        <v>590</v>
      </c>
      <c r="J119" s="103" t="s">
        <v>842</v>
      </c>
    </row>
    <row r="120" spans="1:10">
      <c r="A120" s="141" t="s">
        <v>1056</v>
      </c>
      <c r="B120" s="156" t="s">
        <v>457</v>
      </c>
      <c r="C120" s="183" t="s">
        <v>169</v>
      </c>
      <c r="D120" s="155">
        <v>102</v>
      </c>
      <c r="E120" s="156" t="s">
        <v>1122</v>
      </c>
      <c r="F120" s="191"/>
      <c r="J120" s="103" t="s">
        <v>842</v>
      </c>
    </row>
    <row r="121" spans="1:10">
      <c r="A121" s="152" t="s">
        <v>1057</v>
      </c>
      <c r="B121" s="156" t="s">
        <v>457</v>
      </c>
      <c r="C121" s="183" t="s">
        <v>169</v>
      </c>
      <c r="D121" s="156">
        <v>4.5</v>
      </c>
      <c r="E121" s="156" t="s">
        <v>589</v>
      </c>
      <c r="F121" s="156" t="s">
        <v>590</v>
      </c>
      <c r="J121" s="103" t="s">
        <v>842</v>
      </c>
    </row>
    <row r="122" spans="1:10">
      <c r="A122" s="141" t="s">
        <v>1058</v>
      </c>
      <c r="B122" s="156" t="s">
        <v>457</v>
      </c>
      <c r="C122" s="183" t="s">
        <v>169</v>
      </c>
      <c r="D122" s="184">
        <v>145</v>
      </c>
      <c r="E122" s="174" t="s">
        <v>589</v>
      </c>
      <c r="F122" s="184" t="s">
        <v>590</v>
      </c>
      <c r="J122" s="103" t="s">
        <v>842</v>
      </c>
    </row>
    <row r="123" spans="1:10">
      <c r="A123" s="141" t="s">
        <v>1059</v>
      </c>
      <c r="B123" s="156" t="s">
        <v>457</v>
      </c>
      <c r="C123" s="183" t="s">
        <v>169</v>
      </c>
      <c r="D123" s="191">
        <v>1E-4</v>
      </c>
      <c r="E123" s="156" t="s">
        <v>589</v>
      </c>
      <c r="F123" s="191" t="s">
        <v>590</v>
      </c>
      <c r="J123" s="103" t="s">
        <v>842</v>
      </c>
    </row>
    <row r="124" spans="1:10">
      <c r="A124" s="141" t="s">
        <v>1060</v>
      </c>
      <c r="B124" s="156" t="s">
        <v>457</v>
      </c>
      <c r="C124" s="183" t="s">
        <v>169</v>
      </c>
      <c r="D124" s="155">
        <v>4.5</v>
      </c>
      <c r="E124" s="156" t="s">
        <v>1122</v>
      </c>
      <c r="F124" s="191"/>
      <c r="J124" s="103" t="s">
        <v>842</v>
      </c>
    </row>
    <row r="125" spans="1:10">
      <c r="A125" s="152" t="s">
        <v>1061</v>
      </c>
      <c r="B125" s="156" t="s">
        <v>457</v>
      </c>
      <c r="C125" s="183" t="s">
        <v>169</v>
      </c>
      <c r="D125" s="156">
        <v>120</v>
      </c>
      <c r="E125" s="156" t="s">
        <v>589</v>
      </c>
      <c r="F125" s="156" t="s">
        <v>590</v>
      </c>
      <c r="J125" s="103" t="s">
        <v>842</v>
      </c>
    </row>
    <row r="126" spans="1:10">
      <c r="A126" s="141" t="s">
        <v>1062</v>
      </c>
      <c r="B126" s="156" t="s">
        <v>457</v>
      </c>
      <c r="C126" s="183" t="s">
        <v>169</v>
      </c>
      <c r="D126" s="184">
        <v>15</v>
      </c>
      <c r="E126" s="174" t="s">
        <v>589</v>
      </c>
      <c r="F126" s="184" t="s">
        <v>590</v>
      </c>
      <c r="J126" s="103" t="s">
        <v>842</v>
      </c>
    </row>
    <row r="127" spans="1:10">
      <c r="A127" s="141" t="s">
        <v>1063</v>
      </c>
      <c r="B127" s="156" t="s">
        <v>457</v>
      </c>
      <c r="C127" s="183" t="s">
        <v>169</v>
      </c>
      <c r="D127" s="191">
        <v>1.2</v>
      </c>
      <c r="E127" s="156" t="s">
        <v>589</v>
      </c>
      <c r="F127" s="191" t="s">
        <v>590</v>
      </c>
      <c r="J127" s="103" t="s">
        <v>842</v>
      </c>
    </row>
    <row r="128" spans="1:10">
      <c r="A128" s="141" t="s">
        <v>1064</v>
      </c>
      <c r="B128" s="156" t="s">
        <v>457</v>
      </c>
      <c r="C128" s="183" t="s">
        <v>169</v>
      </c>
      <c r="D128" s="155">
        <v>102</v>
      </c>
      <c r="E128" s="156" t="s">
        <v>1122</v>
      </c>
      <c r="F128" s="191"/>
      <c r="J128" s="103" t="s">
        <v>842</v>
      </c>
    </row>
    <row r="129" spans="1:10">
      <c r="A129" s="152" t="s">
        <v>1065</v>
      </c>
      <c r="B129" s="156" t="s">
        <v>457</v>
      </c>
      <c r="C129" s="183" t="s">
        <v>169</v>
      </c>
      <c r="D129" s="156">
        <v>4.5</v>
      </c>
      <c r="E129" s="156" t="s">
        <v>589</v>
      </c>
      <c r="F129" s="156" t="s">
        <v>590</v>
      </c>
      <c r="J129" s="103" t="s">
        <v>842</v>
      </c>
    </row>
    <row r="130" spans="1:10">
      <c r="A130" s="141" t="s">
        <v>1066</v>
      </c>
      <c r="B130" s="156" t="s">
        <v>457</v>
      </c>
      <c r="C130" s="183" t="s">
        <v>169</v>
      </c>
      <c r="D130" s="184">
        <v>145</v>
      </c>
      <c r="E130" s="174" t="s">
        <v>589</v>
      </c>
      <c r="F130" s="184" t="s">
        <v>590</v>
      </c>
      <c r="J130" s="103" t="s">
        <v>842</v>
      </c>
    </row>
    <row r="131" spans="1:10">
      <c r="A131" s="141" t="s">
        <v>1067</v>
      </c>
      <c r="B131" s="156" t="s">
        <v>457</v>
      </c>
      <c r="C131" s="183" t="s">
        <v>169</v>
      </c>
      <c r="D131" s="191">
        <v>1E-4</v>
      </c>
      <c r="E131" s="156" t="s">
        <v>589</v>
      </c>
      <c r="F131" s="191" t="s">
        <v>590</v>
      </c>
      <c r="J131" s="103" t="s">
        <v>842</v>
      </c>
    </row>
    <row r="132" spans="1:10">
      <c r="A132" s="141" t="s">
        <v>1068</v>
      </c>
      <c r="B132" s="156" t="s">
        <v>457</v>
      </c>
      <c r="C132" s="183" t="s">
        <v>169</v>
      </c>
      <c r="D132" s="155">
        <v>4.5</v>
      </c>
      <c r="E132" s="156" t="s">
        <v>1122</v>
      </c>
      <c r="F132" s="191"/>
      <c r="J132" s="103" t="s">
        <v>842</v>
      </c>
    </row>
    <row r="133" spans="1:10">
      <c r="A133" s="152" t="s">
        <v>1069</v>
      </c>
      <c r="B133" s="156" t="s">
        <v>457</v>
      </c>
      <c r="C133" s="183" t="s">
        <v>169</v>
      </c>
      <c r="D133" s="156">
        <v>120</v>
      </c>
      <c r="E133" s="156" t="s">
        <v>589</v>
      </c>
      <c r="F133" s="156" t="s">
        <v>590</v>
      </c>
      <c r="J133" s="103" t="s">
        <v>842</v>
      </c>
    </row>
    <row r="134" spans="1:10">
      <c r="A134" s="141" t="s">
        <v>1070</v>
      </c>
      <c r="B134" s="156" t="s">
        <v>457</v>
      </c>
      <c r="C134" s="183" t="s">
        <v>169</v>
      </c>
      <c r="D134" s="184">
        <v>15</v>
      </c>
      <c r="E134" s="174" t="s">
        <v>589</v>
      </c>
      <c r="F134" s="184" t="s">
        <v>590</v>
      </c>
      <c r="J134" s="103" t="s">
        <v>842</v>
      </c>
    </row>
    <row r="135" spans="1:10">
      <c r="A135" s="141" t="s">
        <v>1071</v>
      </c>
      <c r="B135" s="156" t="s">
        <v>457</v>
      </c>
      <c r="C135" s="183" t="s">
        <v>169</v>
      </c>
      <c r="D135" s="191">
        <v>1.2</v>
      </c>
      <c r="E135" s="156" t="s">
        <v>589</v>
      </c>
      <c r="F135" s="191" t="s">
        <v>590</v>
      </c>
      <c r="J135" s="103" t="s">
        <v>842</v>
      </c>
    </row>
    <row r="136" spans="1:10">
      <c r="A136" s="141" t="s">
        <v>1072</v>
      </c>
      <c r="B136" s="156" t="s">
        <v>457</v>
      </c>
      <c r="C136" s="183" t="s">
        <v>169</v>
      </c>
      <c r="D136" s="155">
        <v>102</v>
      </c>
      <c r="E136" s="156" t="s">
        <v>1122</v>
      </c>
      <c r="F136" s="191"/>
      <c r="J136" s="103" t="s">
        <v>842</v>
      </c>
    </row>
    <row r="137" spans="1:10">
      <c r="A137" s="152" t="s">
        <v>1073</v>
      </c>
      <c r="B137" s="156" t="s">
        <v>457</v>
      </c>
      <c r="C137" s="183" t="s">
        <v>169</v>
      </c>
      <c r="D137" s="156">
        <v>4.5</v>
      </c>
      <c r="E137" s="156" t="s">
        <v>589</v>
      </c>
      <c r="F137" s="156" t="s">
        <v>590</v>
      </c>
      <c r="J137" s="103" t="s">
        <v>842</v>
      </c>
    </row>
    <row r="138" spans="1:10">
      <c r="A138" s="141" t="s">
        <v>1074</v>
      </c>
      <c r="B138" s="156" t="s">
        <v>457</v>
      </c>
      <c r="C138" s="183" t="s">
        <v>169</v>
      </c>
      <c r="D138" s="184">
        <v>145</v>
      </c>
      <c r="E138" s="174" t="s">
        <v>589</v>
      </c>
      <c r="F138" s="184" t="s">
        <v>590</v>
      </c>
      <c r="J138" s="103" t="s">
        <v>842</v>
      </c>
    </row>
    <row r="139" spans="1:10">
      <c r="A139" s="141" t="s">
        <v>1075</v>
      </c>
      <c r="B139" s="156" t="s">
        <v>457</v>
      </c>
      <c r="C139" s="183" t="s">
        <v>169</v>
      </c>
      <c r="D139" s="191">
        <v>1E-4</v>
      </c>
      <c r="E139" s="156" t="s">
        <v>589</v>
      </c>
      <c r="F139" s="191" t="s">
        <v>590</v>
      </c>
      <c r="J139" s="103" t="s">
        <v>842</v>
      </c>
    </row>
    <row r="140" spans="1:10">
      <c r="A140" s="141" t="s">
        <v>1076</v>
      </c>
      <c r="B140" s="156" t="s">
        <v>457</v>
      </c>
      <c r="C140" s="183" t="s">
        <v>169</v>
      </c>
      <c r="D140" s="155">
        <v>4.5</v>
      </c>
      <c r="E140" s="156" t="s">
        <v>1122</v>
      </c>
      <c r="F140" s="191"/>
      <c r="J140" s="103" t="s">
        <v>842</v>
      </c>
    </row>
    <row r="141" spans="1:10">
      <c r="A141" s="152" t="s">
        <v>1077</v>
      </c>
      <c r="B141" s="156" t="s">
        <v>457</v>
      </c>
      <c r="C141" s="183" t="s">
        <v>169</v>
      </c>
      <c r="D141" s="156">
        <v>120</v>
      </c>
      <c r="E141" s="156" t="s">
        <v>589</v>
      </c>
      <c r="F141" s="156" t="s">
        <v>590</v>
      </c>
      <c r="J141" s="103" t="s">
        <v>842</v>
      </c>
    </row>
    <row r="142" spans="1:10">
      <c r="A142" s="141" t="s">
        <v>1078</v>
      </c>
      <c r="B142" s="156" t="s">
        <v>457</v>
      </c>
      <c r="C142" s="183" t="s">
        <v>169</v>
      </c>
      <c r="D142" s="184">
        <v>15</v>
      </c>
      <c r="E142" s="174" t="s">
        <v>589</v>
      </c>
      <c r="F142" s="184" t="s">
        <v>590</v>
      </c>
      <c r="J142" s="103" t="s">
        <v>842</v>
      </c>
    </row>
    <row r="143" spans="1:10">
      <c r="A143" s="141" t="s">
        <v>1079</v>
      </c>
      <c r="B143" s="156" t="s">
        <v>457</v>
      </c>
      <c r="C143" s="183" t="s">
        <v>169</v>
      </c>
      <c r="D143" s="191">
        <v>1.2</v>
      </c>
      <c r="E143" s="156" t="s">
        <v>589</v>
      </c>
      <c r="F143" s="191" t="s">
        <v>590</v>
      </c>
      <c r="J143" s="103" t="s">
        <v>842</v>
      </c>
    </row>
    <row r="144" spans="1:10">
      <c r="A144" s="141" t="s">
        <v>1080</v>
      </c>
      <c r="B144" s="156" t="s">
        <v>457</v>
      </c>
      <c r="C144" s="183" t="s">
        <v>169</v>
      </c>
      <c r="D144" s="155">
        <v>102</v>
      </c>
      <c r="E144" s="156" t="s">
        <v>1122</v>
      </c>
      <c r="F144" s="191"/>
      <c r="J144" s="103" t="s">
        <v>842</v>
      </c>
    </row>
    <row r="145" spans="1:10">
      <c r="A145" s="152" t="s">
        <v>1081</v>
      </c>
      <c r="B145" s="156" t="s">
        <v>457</v>
      </c>
      <c r="C145" s="183" t="s">
        <v>169</v>
      </c>
      <c r="D145" s="156">
        <v>4.5</v>
      </c>
      <c r="E145" s="156" t="s">
        <v>589</v>
      </c>
      <c r="F145" s="156" t="s">
        <v>590</v>
      </c>
      <c r="J145" s="103" t="s">
        <v>842</v>
      </c>
    </row>
    <row r="146" spans="1:10">
      <c r="A146" s="141" t="s">
        <v>1082</v>
      </c>
      <c r="B146" s="156" t="s">
        <v>457</v>
      </c>
      <c r="C146" s="183" t="s">
        <v>169</v>
      </c>
      <c r="D146" s="184">
        <v>145</v>
      </c>
      <c r="E146" s="174" t="s">
        <v>589</v>
      </c>
      <c r="F146" s="184" t="s">
        <v>590</v>
      </c>
      <c r="J146" s="103" t="s">
        <v>842</v>
      </c>
    </row>
    <row r="147" spans="1:10">
      <c r="A147" s="141" t="s">
        <v>1083</v>
      </c>
      <c r="B147" s="156" t="s">
        <v>457</v>
      </c>
      <c r="C147" s="183" t="s">
        <v>169</v>
      </c>
      <c r="D147" s="191">
        <v>1E-4</v>
      </c>
      <c r="E147" s="156" t="s">
        <v>589</v>
      </c>
      <c r="F147" s="191" t="s">
        <v>590</v>
      </c>
      <c r="J147" s="103" t="s">
        <v>842</v>
      </c>
    </row>
    <row r="148" spans="1:10">
      <c r="A148" s="141" t="s">
        <v>1084</v>
      </c>
      <c r="B148" s="156" t="s">
        <v>457</v>
      </c>
      <c r="C148" s="183" t="s">
        <v>169</v>
      </c>
      <c r="D148" s="155">
        <v>4.5</v>
      </c>
      <c r="E148" s="156" t="s">
        <v>1122</v>
      </c>
      <c r="F148" s="191"/>
      <c r="J148" s="103" t="s">
        <v>842</v>
      </c>
    </row>
    <row r="149" spans="1:10">
      <c r="A149" s="152" t="s">
        <v>1085</v>
      </c>
      <c r="B149" s="156" t="s">
        <v>457</v>
      </c>
      <c r="C149" s="183" t="s">
        <v>169</v>
      </c>
      <c r="D149" s="156">
        <v>120</v>
      </c>
      <c r="E149" s="156" t="s">
        <v>589</v>
      </c>
      <c r="F149" s="156" t="s">
        <v>590</v>
      </c>
      <c r="J149" s="103" t="s">
        <v>842</v>
      </c>
    </row>
    <row r="150" spans="1:10">
      <c r="A150" s="141" t="s">
        <v>1086</v>
      </c>
      <c r="B150" s="156" t="s">
        <v>457</v>
      </c>
      <c r="C150" s="183" t="s">
        <v>169</v>
      </c>
      <c r="D150" s="184">
        <v>15</v>
      </c>
      <c r="E150" s="174" t="s">
        <v>589</v>
      </c>
      <c r="F150" s="184" t="s">
        <v>590</v>
      </c>
      <c r="J150" s="103" t="s">
        <v>842</v>
      </c>
    </row>
    <row r="151" spans="1:10">
      <c r="A151" s="141" t="s">
        <v>1087</v>
      </c>
      <c r="B151" s="156" t="s">
        <v>457</v>
      </c>
      <c r="C151" s="183" t="s">
        <v>169</v>
      </c>
      <c r="D151" s="191">
        <v>1.2</v>
      </c>
      <c r="E151" s="156" t="s">
        <v>589</v>
      </c>
      <c r="F151" s="191" t="s">
        <v>590</v>
      </c>
      <c r="J151" s="103" t="s">
        <v>842</v>
      </c>
    </row>
    <row r="152" spans="1:10">
      <c r="A152" s="141" t="s">
        <v>1088</v>
      </c>
      <c r="B152" s="156" t="s">
        <v>457</v>
      </c>
      <c r="C152" s="183" t="s">
        <v>169</v>
      </c>
      <c r="D152" s="155">
        <v>102</v>
      </c>
      <c r="E152" s="156" t="s">
        <v>1122</v>
      </c>
      <c r="F152" s="191"/>
      <c r="J152" s="103" t="s">
        <v>842</v>
      </c>
    </row>
    <row r="153" spans="1:10">
      <c r="A153" s="152" t="s">
        <v>1089</v>
      </c>
      <c r="B153" s="156" t="s">
        <v>457</v>
      </c>
      <c r="C153" s="183" t="s">
        <v>169</v>
      </c>
      <c r="D153" s="156">
        <v>4.5</v>
      </c>
      <c r="E153" s="156" t="s">
        <v>589</v>
      </c>
      <c r="F153" s="156" t="s">
        <v>590</v>
      </c>
      <c r="J153" s="103" t="s">
        <v>842</v>
      </c>
    </row>
    <row r="154" spans="1:10">
      <c r="A154" s="141" t="s">
        <v>1090</v>
      </c>
      <c r="B154" s="156" t="s">
        <v>457</v>
      </c>
      <c r="C154" s="183" t="s">
        <v>169</v>
      </c>
      <c r="D154" s="184">
        <v>145</v>
      </c>
      <c r="E154" s="174" t="s">
        <v>589</v>
      </c>
      <c r="F154" s="184" t="s">
        <v>590</v>
      </c>
      <c r="J154" s="103" t="s">
        <v>842</v>
      </c>
    </row>
    <row r="155" spans="1:10">
      <c r="A155" s="141" t="s">
        <v>1091</v>
      </c>
      <c r="B155" s="156" t="s">
        <v>457</v>
      </c>
      <c r="C155" s="183" t="s">
        <v>169</v>
      </c>
      <c r="D155" s="191">
        <v>1E-4</v>
      </c>
      <c r="E155" s="156" t="s">
        <v>589</v>
      </c>
      <c r="F155" s="191" t="s">
        <v>590</v>
      </c>
      <c r="J155" s="103" t="s">
        <v>842</v>
      </c>
    </row>
    <row r="156" spans="1:10">
      <c r="A156" s="141" t="s">
        <v>1092</v>
      </c>
      <c r="B156" s="156" t="s">
        <v>457</v>
      </c>
      <c r="C156" s="183" t="s">
        <v>169</v>
      </c>
      <c r="D156" s="155">
        <v>4.5</v>
      </c>
      <c r="E156" s="156" t="s">
        <v>1122</v>
      </c>
      <c r="F156" s="191"/>
      <c r="J156" s="103" t="s">
        <v>842</v>
      </c>
    </row>
    <row r="157" spans="1:10">
      <c r="A157" s="152" t="s">
        <v>1093</v>
      </c>
      <c r="B157" s="156" t="s">
        <v>457</v>
      </c>
      <c r="C157" s="183" t="s">
        <v>169</v>
      </c>
      <c r="D157" s="156">
        <v>120</v>
      </c>
      <c r="E157" s="156" t="s">
        <v>589</v>
      </c>
      <c r="F157" s="156" t="s">
        <v>590</v>
      </c>
      <c r="J157" s="103" t="s">
        <v>842</v>
      </c>
    </row>
    <row r="158" spans="1:10">
      <c r="A158" s="141" t="s">
        <v>1094</v>
      </c>
      <c r="B158" s="156" t="s">
        <v>457</v>
      </c>
      <c r="C158" s="183" t="s">
        <v>169</v>
      </c>
      <c r="D158" s="184">
        <v>15</v>
      </c>
      <c r="E158" s="174" t="s">
        <v>589</v>
      </c>
      <c r="F158" s="184" t="s">
        <v>590</v>
      </c>
      <c r="J158" s="103" t="s">
        <v>842</v>
      </c>
    </row>
    <row r="159" spans="1:10">
      <c r="A159" s="141" t="s">
        <v>1095</v>
      </c>
      <c r="B159" s="156" t="s">
        <v>457</v>
      </c>
      <c r="C159" s="183" t="s">
        <v>169</v>
      </c>
      <c r="D159" s="191">
        <v>1.2</v>
      </c>
      <c r="E159" s="156" t="s">
        <v>589</v>
      </c>
      <c r="F159" s="191" t="s">
        <v>590</v>
      </c>
      <c r="J159" s="103" t="s">
        <v>842</v>
      </c>
    </row>
    <row r="160" spans="1:10">
      <c r="A160" s="141" t="s">
        <v>1096</v>
      </c>
      <c r="B160" s="156" t="s">
        <v>457</v>
      </c>
      <c r="C160" s="183" t="s">
        <v>169</v>
      </c>
      <c r="D160" s="155">
        <v>102</v>
      </c>
      <c r="E160" s="156" t="s">
        <v>1122</v>
      </c>
      <c r="F160" s="191"/>
      <c r="J160" s="103" t="s">
        <v>842</v>
      </c>
    </row>
    <row r="161" spans="1:10">
      <c r="A161" s="152" t="s">
        <v>1097</v>
      </c>
      <c r="B161" s="156" t="s">
        <v>457</v>
      </c>
      <c r="C161" s="183" t="s">
        <v>169</v>
      </c>
      <c r="D161" s="156">
        <v>4.5</v>
      </c>
      <c r="E161" s="156" t="s">
        <v>589</v>
      </c>
      <c r="F161" s="156" t="s">
        <v>590</v>
      </c>
      <c r="J161" s="103" t="s">
        <v>842</v>
      </c>
    </row>
    <row r="162" spans="1:10">
      <c r="A162" s="141" t="s">
        <v>1098</v>
      </c>
      <c r="B162" s="156" t="s">
        <v>457</v>
      </c>
      <c r="C162" s="183" t="s">
        <v>169</v>
      </c>
      <c r="D162" s="184">
        <v>145</v>
      </c>
      <c r="E162" s="174" t="s">
        <v>589</v>
      </c>
      <c r="F162" s="184" t="s">
        <v>590</v>
      </c>
      <c r="J162" s="103" t="s">
        <v>842</v>
      </c>
    </row>
    <row r="163" spans="1:10">
      <c r="A163" s="141" t="s">
        <v>1099</v>
      </c>
      <c r="B163" s="156" t="s">
        <v>457</v>
      </c>
      <c r="C163" s="183" t="s">
        <v>169</v>
      </c>
      <c r="D163" s="191">
        <v>1E-4</v>
      </c>
      <c r="E163" s="156" t="s">
        <v>589</v>
      </c>
      <c r="F163" s="191" t="s">
        <v>590</v>
      </c>
      <c r="J163" s="103" t="s">
        <v>842</v>
      </c>
    </row>
    <row r="164" spans="1:10">
      <c r="A164" s="141" t="s">
        <v>1100</v>
      </c>
      <c r="B164" s="156" t="s">
        <v>457</v>
      </c>
      <c r="C164" s="183" t="s">
        <v>169</v>
      </c>
      <c r="D164" s="155">
        <v>4.5</v>
      </c>
      <c r="E164" s="156" t="s">
        <v>1122</v>
      </c>
      <c r="F164" s="191"/>
      <c r="J164" s="103" t="s">
        <v>842</v>
      </c>
    </row>
    <row r="165" spans="1:10">
      <c r="A165" s="152" t="s">
        <v>1101</v>
      </c>
      <c r="B165" s="156" t="s">
        <v>457</v>
      </c>
      <c r="C165" s="183" t="s">
        <v>169</v>
      </c>
      <c r="D165" s="156">
        <v>120</v>
      </c>
      <c r="E165" s="156" t="s">
        <v>589</v>
      </c>
      <c r="F165" s="156" t="s">
        <v>590</v>
      </c>
      <c r="J165" s="103" t="s">
        <v>842</v>
      </c>
    </row>
    <row r="166" spans="1:10">
      <c r="A166" s="141" t="s">
        <v>1102</v>
      </c>
      <c r="B166" s="156" t="s">
        <v>457</v>
      </c>
      <c r="C166" s="183" t="s">
        <v>169</v>
      </c>
      <c r="D166" s="184">
        <v>15</v>
      </c>
      <c r="E166" s="174" t="s">
        <v>589</v>
      </c>
      <c r="F166" s="184" t="s">
        <v>590</v>
      </c>
      <c r="J166" s="103" t="s">
        <v>842</v>
      </c>
    </row>
    <row r="167" spans="1:10">
      <c r="A167" s="141" t="s">
        <v>1103</v>
      </c>
      <c r="B167" s="156" t="s">
        <v>457</v>
      </c>
      <c r="C167" s="183" t="s">
        <v>169</v>
      </c>
      <c r="D167" s="191">
        <v>1.2</v>
      </c>
      <c r="E167" s="156" t="s">
        <v>589</v>
      </c>
      <c r="F167" s="191" t="s">
        <v>590</v>
      </c>
      <c r="J167" s="103" t="s">
        <v>842</v>
      </c>
    </row>
    <row r="168" spans="1:10">
      <c r="A168" s="141" t="s">
        <v>1104</v>
      </c>
      <c r="B168" s="156" t="s">
        <v>457</v>
      </c>
      <c r="C168" s="183" t="s">
        <v>169</v>
      </c>
      <c r="D168" s="155">
        <v>102</v>
      </c>
      <c r="E168" s="156" t="s">
        <v>1122</v>
      </c>
      <c r="F168" s="191"/>
      <c r="J168" s="103" t="s">
        <v>842</v>
      </c>
    </row>
    <row r="169" spans="1:10">
      <c r="A169" s="152" t="s">
        <v>1105</v>
      </c>
      <c r="B169" s="156" t="s">
        <v>457</v>
      </c>
      <c r="C169" s="183" t="s">
        <v>169</v>
      </c>
      <c r="D169" s="156">
        <v>4.5</v>
      </c>
      <c r="E169" s="156" t="s">
        <v>589</v>
      </c>
      <c r="F169" s="156" t="s">
        <v>590</v>
      </c>
      <c r="J169" s="103" t="s">
        <v>842</v>
      </c>
    </row>
    <row r="170" spans="1:10">
      <c r="A170" s="141" t="s">
        <v>1106</v>
      </c>
      <c r="B170" s="156" t="s">
        <v>457</v>
      </c>
      <c r="C170" s="183" t="s">
        <v>169</v>
      </c>
      <c r="D170" s="184">
        <v>145</v>
      </c>
      <c r="E170" s="174" t="s">
        <v>589</v>
      </c>
      <c r="F170" s="184" t="s">
        <v>590</v>
      </c>
      <c r="J170" s="103" t="s">
        <v>842</v>
      </c>
    </row>
    <row r="171" spans="1:10">
      <c r="A171" s="141" t="s">
        <v>1107</v>
      </c>
      <c r="B171" s="156" t="s">
        <v>457</v>
      </c>
      <c r="C171" s="183" t="s">
        <v>169</v>
      </c>
      <c r="D171" s="191">
        <v>1E-4</v>
      </c>
      <c r="E171" s="156" t="s">
        <v>589</v>
      </c>
      <c r="F171" s="191" t="s">
        <v>590</v>
      </c>
      <c r="J171" s="103" t="s">
        <v>842</v>
      </c>
    </row>
    <row r="172" spans="1:10">
      <c r="A172" s="141" t="s">
        <v>1108</v>
      </c>
      <c r="B172" s="156" t="s">
        <v>457</v>
      </c>
      <c r="C172" s="183" t="s">
        <v>169</v>
      </c>
      <c r="D172" s="155">
        <v>4.5</v>
      </c>
      <c r="E172" s="156" t="s">
        <v>1122</v>
      </c>
      <c r="F172" s="191"/>
      <c r="J172" s="103" t="s">
        <v>842</v>
      </c>
    </row>
    <row r="173" spans="1:10">
      <c r="A173" s="152" t="s">
        <v>1109</v>
      </c>
      <c r="B173" s="156" t="s">
        <v>457</v>
      </c>
      <c r="C173" s="183" t="s">
        <v>169</v>
      </c>
      <c r="D173" s="156">
        <v>120</v>
      </c>
      <c r="E173" s="156" t="s">
        <v>589</v>
      </c>
      <c r="F173" s="156" t="s">
        <v>590</v>
      </c>
      <c r="J173" s="103" t="s">
        <v>842</v>
      </c>
    </row>
    <row r="174" spans="1:10">
      <c r="A174" s="141" t="s">
        <v>1110</v>
      </c>
      <c r="B174" s="156" t="s">
        <v>457</v>
      </c>
      <c r="C174" s="183" t="s">
        <v>169</v>
      </c>
      <c r="D174" s="184">
        <v>15</v>
      </c>
      <c r="E174" s="174" t="s">
        <v>589</v>
      </c>
      <c r="F174" s="184" t="s">
        <v>590</v>
      </c>
      <c r="J174" s="103" t="s">
        <v>842</v>
      </c>
    </row>
    <row r="175" spans="1:10">
      <c r="A175" s="141" t="s">
        <v>1111</v>
      </c>
      <c r="B175" s="156" t="s">
        <v>457</v>
      </c>
      <c r="C175" s="183" t="s">
        <v>169</v>
      </c>
      <c r="D175" s="191">
        <v>1.2</v>
      </c>
      <c r="E175" s="156" t="s">
        <v>589</v>
      </c>
      <c r="F175" s="191" t="s">
        <v>590</v>
      </c>
      <c r="J175" s="103" t="s">
        <v>842</v>
      </c>
    </row>
    <row r="176" spans="1:10">
      <c r="A176" s="141" t="s">
        <v>1112</v>
      </c>
      <c r="B176" s="156" t="s">
        <v>457</v>
      </c>
      <c r="C176" s="183" t="s">
        <v>169</v>
      </c>
      <c r="D176" s="155">
        <v>102</v>
      </c>
      <c r="E176" s="156" t="s">
        <v>1122</v>
      </c>
      <c r="F176" s="191"/>
      <c r="J176" s="103" t="s">
        <v>842</v>
      </c>
    </row>
    <row r="177" spans="1:10">
      <c r="A177" s="152" t="s">
        <v>1113</v>
      </c>
      <c r="B177" s="156" t="s">
        <v>457</v>
      </c>
      <c r="C177" s="183" t="s">
        <v>169</v>
      </c>
      <c r="D177" s="156">
        <v>4.5</v>
      </c>
      <c r="E177" s="156" t="s">
        <v>589</v>
      </c>
      <c r="F177" s="156" t="s">
        <v>590</v>
      </c>
      <c r="J177" s="103" t="s">
        <v>842</v>
      </c>
    </row>
    <row r="178" spans="1:10">
      <c r="A178" s="141" t="s">
        <v>1114</v>
      </c>
      <c r="B178" s="156" t="s">
        <v>457</v>
      </c>
      <c r="C178" s="183" t="s">
        <v>169</v>
      </c>
      <c r="D178" s="184">
        <v>145</v>
      </c>
      <c r="E178" s="174" t="s">
        <v>589</v>
      </c>
      <c r="F178" s="184" t="s">
        <v>590</v>
      </c>
      <c r="J178" s="103" t="s">
        <v>842</v>
      </c>
    </row>
    <row r="179" spans="1:10">
      <c r="A179" s="141" t="s">
        <v>1115</v>
      </c>
      <c r="B179" s="156" t="s">
        <v>457</v>
      </c>
      <c r="C179" s="183" t="s">
        <v>169</v>
      </c>
      <c r="D179" s="191">
        <v>1E-4</v>
      </c>
      <c r="E179" s="156" t="s">
        <v>589</v>
      </c>
      <c r="F179" s="191" t="s">
        <v>590</v>
      </c>
      <c r="J179" s="103" t="s">
        <v>842</v>
      </c>
    </row>
    <row r="180" spans="1:10">
      <c r="A180" s="141" t="s">
        <v>1116</v>
      </c>
      <c r="B180" s="156" t="s">
        <v>457</v>
      </c>
      <c r="C180" s="183" t="s">
        <v>169</v>
      </c>
      <c r="D180" s="155">
        <v>4.5</v>
      </c>
      <c r="E180" s="156" t="s">
        <v>1122</v>
      </c>
      <c r="F180" s="191"/>
      <c r="J180" s="103" t="s">
        <v>842</v>
      </c>
    </row>
    <row r="181" spans="1:10">
      <c r="A181" s="152" t="s">
        <v>1117</v>
      </c>
      <c r="B181" s="156" t="s">
        <v>457</v>
      </c>
      <c r="C181" s="183" t="s">
        <v>169</v>
      </c>
      <c r="D181" s="156">
        <v>120</v>
      </c>
      <c r="E181" s="156" t="s">
        <v>589</v>
      </c>
      <c r="F181" s="156" t="s">
        <v>590</v>
      </c>
      <c r="J181" s="103" t="s">
        <v>842</v>
      </c>
    </row>
    <row r="182" spans="1:10">
      <c r="A182" s="141" t="s">
        <v>1118</v>
      </c>
      <c r="B182" s="156" t="s">
        <v>457</v>
      </c>
      <c r="C182" s="183" t="s">
        <v>169</v>
      </c>
      <c r="D182" s="184">
        <v>15</v>
      </c>
      <c r="E182" s="174" t="s">
        <v>589</v>
      </c>
      <c r="F182" s="184" t="s">
        <v>590</v>
      </c>
      <c r="J182" s="194" t="s">
        <v>842</v>
      </c>
    </row>
    <row r="183" spans="1:10">
      <c r="J183" s="195"/>
    </row>
    <row r="184" spans="1:10">
      <c r="J184" s="195"/>
    </row>
    <row r="185" spans="1:10">
      <c r="J185" s="195"/>
    </row>
    <row r="186" spans="1:10">
      <c r="J186" s="195"/>
    </row>
    <row r="187" spans="1:10">
      <c r="J187" s="195"/>
    </row>
    <row r="188" spans="1:10">
      <c r="J188" s="195"/>
    </row>
    <row r="189" spans="1:10">
      <c r="J189" s="195"/>
    </row>
    <row r="190" spans="1:10">
      <c r="J190" s="195"/>
    </row>
    <row r="191" spans="1:10">
      <c r="J191" s="195"/>
    </row>
    <row r="192" spans="1:10">
      <c r="J192" s="195"/>
    </row>
    <row r="193" spans="10:10">
      <c r="J193" s="195"/>
    </row>
    <row r="194" spans="10:10">
      <c r="J194" s="19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Blood Chemistry</vt:lpstr>
      <vt:lpstr>Cardiovascular</vt:lpstr>
      <vt:lpstr>Endocrine</vt:lpstr>
      <vt:lpstr>Energy</vt:lpstr>
      <vt:lpstr>Gastrointestinal</vt:lpstr>
      <vt:lpstr>Nervous</vt:lpstr>
      <vt:lpstr>Renal</vt:lpstr>
      <vt:lpstr>Respiratory</vt:lpstr>
      <vt:lpstr>Tissue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 Clipp ARA/SED</dc:creator>
  <cp:lastModifiedBy>Austin Baird ARA/SED</cp:lastModifiedBy>
  <dcterms:created xsi:type="dcterms:W3CDTF">2014-01-03T14:43:46Z</dcterms:created>
  <dcterms:modified xsi:type="dcterms:W3CDTF">2019-12-10T22:34:10Z</dcterms:modified>
</cp:coreProperties>
</file>