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iebo\01_ika\03_Projekte\193230_VVMethoden\"/>
    </mc:Choice>
  </mc:AlternateContent>
  <bookViews>
    <workbookView xWindow="8370" yWindow="0" windowWidth="37470" windowHeight="18285" firstSheet="1" activeTab="5"/>
  </bookViews>
  <sheets>
    <sheet name="Intersection Conflicts" sheetId="1" r:id="rId1"/>
    <sheet name="Same entry" sheetId="3" r:id="rId2"/>
    <sheet name="TA Change" sheetId="4" r:id="rId3"/>
    <sheet name="Lookups" sheetId="2" r:id="rId4"/>
    <sheet name="Pass Obj" sheetId="5" r:id="rId5"/>
    <sheet name="Path crossed by obj" sheetId="6" r:id="rId6"/>
  </sheets>
  <definedNames>
    <definedName name="_xlnm._FilterDatabase" localSheetId="0" hidden="1">'Intersection Conflicts'!$A$1:$L$55</definedName>
    <definedName name="_xlnm._FilterDatabase" localSheetId="4" hidden="1">'Pass Obj'!$A$1:$E$17</definedName>
    <definedName name="_xlnm._FilterDatabase" localSheetId="5" hidden="1">'Path crossed by obj'!$A$1:$D$9</definedName>
    <definedName name="_xlnm._FilterDatabase" localSheetId="1" hidden="1">'Same entry'!$A$1:$H$7</definedName>
    <definedName name="_xlnm._FilterDatabase" localSheetId="2" hidden="1">'TA Change'!$A$1:$I$33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D3" i="6"/>
  <c r="D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F2" i="1"/>
  <c r="I2" i="1"/>
  <c r="F3" i="1"/>
  <c r="I3" i="1"/>
  <c r="F4" i="1"/>
  <c r="I4" i="1"/>
  <c r="F5" i="1"/>
  <c r="I5" i="1"/>
  <c r="F6" i="1"/>
  <c r="I6" i="1"/>
  <c r="F7" i="1"/>
  <c r="I7" i="1"/>
  <c r="F8" i="1"/>
  <c r="F9" i="1"/>
  <c r="I9" i="1"/>
  <c r="F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F39" i="1"/>
  <c r="F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" i="4"/>
</calcChain>
</file>

<file path=xl/sharedStrings.xml><?xml version="1.0" encoding="utf-8"?>
<sst xmlns="http://schemas.openxmlformats.org/spreadsheetml/2006/main" count="709" uniqueCount="86">
  <si>
    <t>Manöver Ego</t>
  </si>
  <si>
    <t>Manöver Obj</t>
  </si>
  <si>
    <t>S</t>
  </si>
  <si>
    <t>L</t>
  </si>
  <si>
    <t>R</t>
  </si>
  <si>
    <t>O</t>
  </si>
  <si>
    <t>U</t>
  </si>
  <si>
    <t>Conflict</t>
  </si>
  <si>
    <t>Addition</t>
  </si>
  <si>
    <t>intersecting</t>
  </si>
  <si>
    <t>merging</t>
  </si>
  <si>
    <t>oncoming</t>
  </si>
  <si>
    <t>following</t>
  </si>
  <si>
    <t>touching</t>
  </si>
  <si>
    <t>Conflict addition</t>
  </si>
  <si>
    <t>Conceptual Domain</t>
  </si>
  <si>
    <t>Alternative</t>
  </si>
  <si>
    <t>diverging</t>
  </si>
  <si>
    <t>u-turn</t>
  </si>
  <si>
    <t>Identifier</t>
  </si>
  <si>
    <t>Nr.</t>
  </si>
  <si>
    <t>Rel.-pos. Obj</t>
  </si>
  <si>
    <t>left_turn</t>
  </si>
  <si>
    <t>right_turn</t>
  </si>
  <si>
    <t>pass_straight</t>
  </si>
  <si>
    <t>obj_from_left</t>
  </si>
  <si>
    <t>oncoming_object</t>
  </si>
  <si>
    <t>obj_from_right</t>
  </si>
  <si>
    <t>turning_left</t>
  </si>
  <si>
    <t>turning_right</t>
  </si>
  <si>
    <t>passing_straight</t>
  </si>
  <si>
    <t>making_a_u-turn</t>
  </si>
  <si>
    <t>conflict_at_intersection</t>
  </si>
  <si>
    <t>long_at_intersection</t>
  </si>
  <si>
    <t>Kommentar</t>
  </si>
  <si>
    <t>Combined</t>
  </si>
  <si>
    <t>7a</t>
  </si>
  <si>
    <t>7b</t>
  </si>
  <si>
    <t>25a</t>
  </si>
  <si>
    <t>25b</t>
  </si>
  <si>
    <t>EL</t>
  </si>
  <si>
    <t>ER</t>
  </si>
  <si>
    <t>Parallel entry</t>
  </si>
  <si>
    <t>parallel_entry_going_straight_with_obj_left_turning_right</t>
  </si>
  <si>
    <t>parallel_entry_going_straight_with_obj_right_turning_left</t>
  </si>
  <si>
    <t>parallel_entry_turning_right_with_obj_right_going_straight</t>
  </si>
  <si>
    <t>parallel_entry_turning_right_with_obj_right_turning_left</t>
  </si>
  <si>
    <t>parallel_entry_turning_left_with_obj_left_going_straight</t>
  </si>
  <si>
    <t>parallel_entry_turning_left_with_obj_left_turning_right</t>
  </si>
  <si>
    <t>C</t>
  </si>
  <si>
    <t>Relation to node</t>
  </si>
  <si>
    <t>E</t>
  </si>
  <si>
    <t>Pre</t>
  </si>
  <si>
    <t>Post</t>
  </si>
  <si>
    <t>s</t>
  </si>
  <si>
    <t>crossing</t>
  </si>
  <si>
    <t>entering</t>
  </si>
  <si>
    <t>before_node</t>
  </si>
  <si>
    <t>after_node</t>
  </si>
  <si>
    <t>Conflict with object changing traffic area</t>
  </si>
  <si>
    <t>u_turn_with_obj_from_left_crossing_after_node</t>
  </si>
  <si>
    <t>u_turn_with_obj_from_left_crossing_before_node</t>
  </si>
  <si>
    <t>u_turn_with_obj_from_right_crossing_after_node</t>
  </si>
  <si>
    <t>u_turn_with_obj_from_right_crossing_before_node</t>
  </si>
  <si>
    <t>u_turn_with_obj_from_left_entering_after_node</t>
  </si>
  <si>
    <t>u_turn_with_obj_from_left_entering_before_node</t>
  </si>
  <si>
    <t>u_turn_with_obj_from_right_entering_after_node</t>
  </si>
  <si>
    <t>u_turn_with_obj_from_right_entering_before_node</t>
  </si>
  <si>
    <t>left</t>
  </si>
  <si>
    <t>right</t>
  </si>
  <si>
    <t>moving_away</t>
  </si>
  <si>
    <t>moving_toward</t>
  </si>
  <si>
    <t>pass_obj</t>
  </si>
  <si>
    <t>going_straight</t>
  </si>
  <si>
    <t>making_u_turn</t>
  </si>
  <si>
    <t>path_crossed_by_obj</t>
  </si>
  <si>
    <t>from_left</t>
  </si>
  <si>
    <t>from_right</t>
  </si>
  <si>
    <t>Movement</t>
  </si>
  <si>
    <t>Rel_Movement</t>
  </si>
  <si>
    <t>Rel. position</t>
  </si>
  <si>
    <t>Rel. movement</t>
  </si>
  <si>
    <t>Obj. manuever</t>
  </si>
  <si>
    <t>Obj. Maneuver</t>
  </si>
  <si>
    <t>33a</t>
  </si>
  <si>
    <t>33b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</si>
</sst>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6" bestFit="1" customWidth="1"/>
    <col min="2" max="3" width="8.42578125" style="5" customWidth="1"/>
    <col min="4" max="4" width="8.140625" style="5" customWidth="1"/>
    <col min="5" max="5" width="12.28515625" style="8" customWidth="1"/>
    <col min="6" max="6" width="61.5703125" customWidth="1"/>
    <col min="12" max="12" width="22.28515625" bestFit="1" customWidth="1"/>
    <col min="13" max="13" width="11.42578125" customWidth="1"/>
  </cols>
  <sheetData>
    <row r="1" spans="1:13" ht="34.5" customHeight="1" x14ac:dyDescent="0.25">
      <c r="A1" s="2" t="s">
        <v>20</v>
      </c>
      <c r="B1" s="6" t="s">
        <v>0</v>
      </c>
      <c r="C1" s="6" t="s">
        <v>21</v>
      </c>
      <c r="D1" s="6" t="s">
        <v>1</v>
      </c>
      <c r="E1" s="7" t="s">
        <v>8</v>
      </c>
      <c r="F1" s="2" t="s">
        <v>19</v>
      </c>
      <c r="G1" s="2" t="s">
        <v>7</v>
      </c>
      <c r="H1" s="2" t="s">
        <v>14</v>
      </c>
      <c r="I1" s="2" t="s">
        <v>35</v>
      </c>
      <c r="J1" s="2" t="s">
        <v>8</v>
      </c>
      <c r="K1" s="2" t="s">
        <v>16</v>
      </c>
      <c r="L1" s="2" t="s">
        <v>15</v>
      </c>
      <c r="M1" s="2" t="s">
        <v>34</v>
      </c>
    </row>
    <row r="2" spans="1:13" x14ac:dyDescent="0.25">
      <c r="A2" s="2">
        <v>1</v>
      </c>
      <c r="B2" s="3" t="s">
        <v>2</v>
      </c>
      <c r="C2" s="4" t="s">
        <v>3</v>
      </c>
      <c r="D2" s="4" t="s">
        <v>2</v>
      </c>
      <c r="F2" t="str">
        <f>CONCATENATE(LOOKUP(B2,Lookups!$A$1:$A$4,Lookups!$B$1:$B$4),"_with_", LOOKUP(C2,Lookups!$A$6:$A$8,Lookups!$B$6:$B$8), "_",LOOKUP(D2,Lookups!$A$10:$A$13,Lookups!$B$10:$B$13),IF(ISBLANK(E2),"",CONCATENATE("_",E2)))</f>
        <v>pass_straight_with_obj_from_left_passing_straight</v>
      </c>
      <c r="G2" t="s">
        <v>9</v>
      </c>
      <c r="I2" t="str">
        <f>IF(ISBLANK(H2),G2,CONCATENATE(G2,"_",H2))</f>
        <v>intersecting</v>
      </c>
      <c r="L2" t="s">
        <v>32</v>
      </c>
    </row>
    <row r="3" spans="1:13" ht="15" customHeight="1" x14ac:dyDescent="0.25">
      <c r="A3" s="2">
        <v>2</v>
      </c>
      <c r="B3" s="3" t="s">
        <v>2</v>
      </c>
      <c r="C3" s="4" t="s">
        <v>3</v>
      </c>
      <c r="D3" s="4" t="s">
        <v>4</v>
      </c>
      <c r="F3" t="str">
        <f>CONCATENATE(LOOKUP(B3,Lookups!$A$1:$A$4,Lookups!$B$1:$B$4),"_with_", LOOKUP(C3,Lookups!$A$6:$A$8,Lookups!$B$6:$B$8), "_",LOOKUP(D3,Lookups!$A$10:$A$13,Lookups!$B$10:$B$13),IF(ISBLANK(E3),"",CONCATENATE("_",E3)))</f>
        <v>pass_straight_with_obj_from_left_turning_right</v>
      </c>
      <c r="G3" t="s">
        <v>10</v>
      </c>
      <c r="H3" t="s">
        <v>11</v>
      </c>
      <c r="I3" t="str">
        <f t="shared" ref="I3:I55" si="0">IF(ISBLANK(H3),G3,CONCATENATE(G3,"_",H3))</f>
        <v>merging_oncoming</v>
      </c>
      <c r="L3" t="s">
        <v>32</v>
      </c>
    </row>
    <row r="4" spans="1:13" ht="15" customHeight="1" x14ac:dyDescent="0.25">
      <c r="A4" s="2">
        <v>3</v>
      </c>
      <c r="B4" s="3" t="s">
        <v>2</v>
      </c>
      <c r="C4" s="4" t="s">
        <v>3</v>
      </c>
      <c r="D4" s="4" t="s">
        <v>3</v>
      </c>
      <c r="F4" t="str">
        <f>CONCATENATE(LOOKUP(B4,Lookups!$A$1:$A$4,Lookups!$B$1:$B$4),"_with_", LOOKUP(C4,Lookups!$A$6:$A$8,Lookups!$B$6:$B$8), "_",LOOKUP(D4,Lookups!$A$10:$A$13,Lookups!$B$10:$B$13),IF(ISBLANK(E4),"",CONCATENATE("_",E4)))</f>
        <v>pass_straight_with_obj_from_left_turning_left</v>
      </c>
      <c r="G4" t="s">
        <v>10</v>
      </c>
      <c r="H4" t="s">
        <v>12</v>
      </c>
      <c r="I4" t="str">
        <f t="shared" si="0"/>
        <v>merging_following</v>
      </c>
      <c r="L4" t="s">
        <v>32</v>
      </c>
    </row>
    <row r="5" spans="1:13" ht="15" customHeight="1" x14ac:dyDescent="0.25">
      <c r="A5" s="2">
        <v>4</v>
      </c>
      <c r="B5" s="3" t="s">
        <v>2</v>
      </c>
      <c r="C5" s="4" t="s">
        <v>3</v>
      </c>
      <c r="D5" s="4" t="s">
        <v>6</v>
      </c>
      <c r="F5" t="str">
        <f>CONCATENATE(LOOKUP(B5,Lookups!$A$1:$A$4,Lookups!$B$1:$B$4),"_with_", LOOKUP(C5,Lookups!$A$6:$A$8,Lookups!$B$6:$B$8), "_",LOOKUP(D5,Lookups!$A$10:$A$13,Lookups!$B$10:$B$13),IF(ISBLANK(E5),"",CONCATENATE("_",E5)))</f>
        <v>pass_straight_with_obj_from_left_making_a_u-turn</v>
      </c>
      <c r="G5" t="s">
        <v>13</v>
      </c>
      <c r="H5" t="s">
        <v>12</v>
      </c>
      <c r="I5" t="str">
        <f t="shared" si="0"/>
        <v>touching_following</v>
      </c>
      <c r="L5" t="s">
        <v>32</v>
      </c>
    </row>
    <row r="6" spans="1:13" x14ac:dyDescent="0.25">
      <c r="A6" s="2">
        <v>5</v>
      </c>
      <c r="B6" s="3" t="s">
        <v>2</v>
      </c>
      <c r="C6" s="4" t="s">
        <v>4</v>
      </c>
      <c r="D6" s="4" t="s">
        <v>2</v>
      </c>
      <c r="F6" t="str">
        <f>CONCATENATE(LOOKUP(B6,Lookups!$A$1:$A$4,Lookups!$B$1:$B$4),"_with_", LOOKUP(C6,Lookups!$A$6:$A$8,Lookups!$B$6:$B$8), "_",LOOKUP(D6,Lookups!$A$10:$A$13,Lookups!$B$10:$B$13),IF(ISBLANK(E6),"",CONCATENATE("_",E6)))</f>
        <v>pass_straight_with_obj_from_right_passing_straight</v>
      </c>
      <c r="G6" t="s">
        <v>9</v>
      </c>
      <c r="I6" t="str">
        <f t="shared" si="0"/>
        <v>intersecting</v>
      </c>
      <c r="L6" t="s">
        <v>32</v>
      </c>
    </row>
    <row r="7" spans="1:13" ht="15" customHeight="1" x14ac:dyDescent="0.25">
      <c r="A7" s="2">
        <v>6</v>
      </c>
      <c r="B7" s="3" t="s">
        <v>2</v>
      </c>
      <c r="C7" s="4" t="s">
        <v>4</v>
      </c>
      <c r="D7" s="4" t="s">
        <v>4</v>
      </c>
      <c r="F7" t="str">
        <f>CONCATENATE(LOOKUP(B7,Lookups!$A$1:$A$4,Lookups!$B$1:$B$4),"_with_", LOOKUP(C7,Lookups!$A$6:$A$8,Lookups!$B$6:$B$8), "_",LOOKUP(D7,Lookups!$A$10:$A$13,Lookups!$B$10:$B$13),IF(ISBLANK(E7),"",CONCATENATE("_",E7)))</f>
        <v>pass_straight_with_obj_from_right_turning_right</v>
      </c>
      <c r="G7" t="s">
        <v>10</v>
      </c>
      <c r="H7" t="s">
        <v>12</v>
      </c>
      <c r="I7" t="str">
        <f t="shared" si="0"/>
        <v>merging_following</v>
      </c>
      <c r="L7" t="s">
        <v>32</v>
      </c>
    </row>
    <row r="8" spans="1:13" ht="15" customHeight="1" x14ac:dyDescent="0.25">
      <c r="A8" s="2">
        <v>7</v>
      </c>
      <c r="B8" s="3" t="s">
        <v>2</v>
      </c>
      <c r="C8" s="4" t="s">
        <v>4</v>
      </c>
      <c r="D8" s="4" t="s">
        <v>3</v>
      </c>
      <c r="F8" t="str">
        <f>CONCATENATE(LOOKUP(B8,Lookups!$A$1:$A$4,Lookups!$B$1:$B$4),"_with_", LOOKUP(C8,Lookups!$A$6:$A$8,Lookups!$B$6:$B$8), "_",LOOKUP(D8,Lookups!$A$10:$A$13,Lookups!$B$10:$B$13),IF(ISBLANK(E8),"",CONCATENATE("_",E8)))</f>
        <v>pass_straight_with_obj_from_right_turning_left</v>
      </c>
    </row>
    <row r="9" spans="1:13" ht="15" customHeight="1" x14ac:dyDescent="0.25">
      <c r="A9" s="2" t="s">
        <v>36</v>
      </c>
      <c r="B9" s="3" t="s">
        <v>2</v>
      </c>
      <c r="C9" s="4" t="s">
        <v>4</v>
      </c>
      <c r="D9" s="4" t="s">
        <v>3</v>
      </c>
      <c r="E9" s="8" t="s">
        <v>10</v>
      </c>
      <c r="F9" t="str">
        <f>CONCATENATE(LOOKUP(B9,Lookups!$A$1:$A$4,Lookups!$B$1:$B$4),"_with_", LOOKUP(C9,Lookups!$A$6:$A$8,Lookups!$B$6:$B$8), "_",LOOKUP(D9,Lookups!$A$10:$A$13,Lookups!$B$10:$B$13),IF(ISBLANK(E9),"",CONCATENATE("_",E9)))</f>
        <v>pass_straight_with_obj_from_right_turning_left_merging</v>
      </c>
      <c r="G9" t="s">
        <v>10</v>
      </c>
      <c r="H9" t="s">
        <v>11</v>
      </c>
      <c r="I9" t="str">
        <f t="shared" si="0"/>
        <v>merging_oncoming</v>
      </c>
      <c r="L9" t="s">
        <v>32</v>
      </c>
    </row>
    <row r="10" spans="1:13" ht="15" customHeight="1" x14ac:dyDescent="0.25">
      <c r="A10" s="2" t="s">
        <v>37</v>
      </c>
      <c r="B10" s="3" t="s">
        <v>2</v>
      </c>
      <c r="C10" s="4" t="s">
        <v>4</v>
      </c>
      <c r="D10" s="4" t="s">
        <v>3</v>
      </c>
      <c r="E10" s="8" t="s">
        <v>9</v>
      </c>
      <c r="F10" t="str">
        <f>CONCATENATE(LOOKUP(B10,Lookups!$A$1:$A$4,Lookups!$B$1:$B$4),"_with_", LOOKUP(C10,Lookups!$A$6:$A$8,Lookups!$B$6:$B$8), "_",LOOKUP(D10,Lookups!$A$10:$A$13,Lookups!$B$10:$B$13),IF(ISBLANK(E10),"",CONCATENATE("_",E10)))</f>
        <v>pass_straight_with_obj_from_right_turning_left_intersecting</v>
      </c>
      <c r="G10" t="s">
        <v>9</v>
      </c>
      <c r="L10" t="s">
        <v>32</v>
      </c>
    </row>
    <row r="11" spans="1:13" ht="15" customHeight="1" x14ac:dyDescent="0.25">
      <c r="A11" s="2">
        <v>8</v>
      </c>
      <c r="B11" s="3" t="s">
        <v>2</v>
      </c>
      <c r="C11" s="4" t="s">
        <v>4</v>
      </c>
      <c r="D11" s="4" t="s">
        <v>6</v>
      </c>
      <c r="F11" t="str">
        <f>CONCATENATE(LOOKUP(B11,Lookups!$A$1:$A$4,Lookups!$B$1:$B$4),"_with_", LOOKUP(C11,Lookups!$A$6:$A$8,Lookups!$B$6:$B$8), "_",LOOKUP(D11,Lookups!$A$10:$A$13,Lookups!$B$10:$B$13),IF(ISBLANK(E11),"",CONCATENATE("_",E11)))</f>
        <v>pass_straight_with_obj_from_right_making_a_u-turn</v>
      </c>
      <c r="G11" t="s">
        <v>13</v>
      </c>
      <c r="H11" t="s">
        <v>11</v>
      </c>
      <c r="I11" t="str">
        <f t="shared" si="0"/>
        <v>touching_oncoming</v>
      </c>
      <c r="L11" t="s">
        <v>32</v>
      </c>
    </row>
    <row r="12" spans="1:13" x14ac:dyDescent="0.25">
      <c r="A12" s="2">
        <v>9</v>
      </c>
      <c r="B12" s="3" t="s">
        <v>2</v>
      </c>
      <c r="C12" s="4" t="s">
        <v>5</v>
      </c>
      <c r="D12" s="4" t="s">
        <v>2</v>
      </c>
      <c r="F12" t="str">
        <f>CONCATENATE(LOOKUP(B12,Lookups!$A$1:$A$4,Lookups!$B$1:$B$4),"_with_", LOOKUP(C12,Lookups!$A$6:$A$8,Lookups!$B$6:$B$8), "_",LOOKUP(D12,Lookups!$A$10:$A$13,Lookups!$B$10:$B$13),IF(ISBLANK(E12),"",CONCATENATE("_",E12)))</f>
        <v>pass_straight_with_oncoming_object_passing_straight</v>
      </c>
      <c r="G12" t="s">
        <v>11</v>
      </c>
      <c r="I12" t="str">
        <f t="shared" si="0"/>
        <v>oncoming</v>
      </c>
      <c r="L12" t="s">
        <v>33</v>
      </c>
    </row>
    <row r="13" spans="1:13" ht="15" customHeight="1" x14ac:dyDescent="0.25">
      <c r="A13" s="2">
        <v>10</v>
      </c>
      <c r="B13" s="3" t="s">
        <v>2</v>
      </c>
      <c r="C13" s="4" t="s">
        <v>5</v>
      </c>
      <c r="D13" s="4" t="s">
        <v>4</v>
      </c>
      <c r="F13" t="str">
        <f>CONCATENATE(LOOKUP(B13,Lookups!$A$1:$A$4,Lookups!$B$1:$B$4),"_with_", LOOKUP(C13,Lookups!$A$6:$A$8,Lookups!$B$6:$B$8), "_",LOOKUP(D13,Lookups!$A$10:$A$13,Lookups!$B$10:$B$13),IF(ISBLANK(E13),"",CONCATENATE("_",E13)))</f>
        <v>pass_straight_with_oncoming_object_turning_right</v>
      </c>
      <c r="G13" t="s">
        <v>11</v>
      </c>
      <c r="I13" t="str">
        <f t="shared" si="0"/>
        <v>oncoming</v>
      </c>
      <c r="J13" t="s">
        <v>17</v>
      </c>
      <c r="L13" t="s">
        <v>33</v>
      </c>
    </row>
    <row r="14" spans="1:13" ht="15" customHeight="1" x14ac:dyDescent="0.25">
      <c r="A14" s="2">
        <v>11</v>
      </c>
      <c r="B14" s="3" t="s">
        <v>2</v>
      </c>
      <c r="C14" s="4" t="s">
        <v>5</v>
      </c>
      <c r="D14" s="4" t="s">
        <v>3</v>
      </c>
      <c r="F14" t="str">
        <f>CONCATENATE(LOOKUP(B14,Lookups!$A$1:$A$4,Lookups!$B$1:$B$4),"_with_", LOOKUP(C14,Lookups!$A$6:$A$8,Lookups!$B$6:$B$8), "_",LOOKUP(D14,Lookups!$A$10:$A$13,Lookups!$B$10:$B$13),IF(ISBLANK(E14),"",CONCATENATE("_",E14)))</f>
        <v>pass_straight_with_oncoming_object_turning_left</v>
      </c>
      <c r="G14" t="s">
        <v>9</v>
      </c>
      <c r="I14" t="str">
        <f t="shared" si="0"/>
        <v>intersecting</v>
      </c>
      <c r="L14" t="s">
        <v>32</v>
      </c>
    </row>
    <row r="15" spans="1:13" ht="15" customHeight="1" x14ac:dyDescent="0.25">
      <c r="A15" s="2">
        <v>12</v>
      </c>
      <c r="B15" s="3" t="s">
        <v>2</v>
      </c>
      <c r="C15" s="4" t="s">
        <v>5</v>
      </c>
      <c r="D15" s="4" t="s">
        <v>6</v>
      </c>
      <c r="F15" t="str">
        <f>CONCATENATE(LOOKUP(B15,Lookups!$A$1:$A$4,Lookups!$B$1:$B$4),"_with_", LOOKUP(C15,Lookups!$A$6:$A$8,Lookups!$B$6:$B$8), "_",LOOKUP(D15,Lookups!$A$10:$A$13,Lookups!$B$10:$B$13),IF(ISBLANK(E15),"",CONCATENATE("_",E15)))</f>
        <v>pass_straight_with_oncoming_object_making_a_u-turn</v>
      </c>
      <c r="G15" t="s">
        <v>10</v>
      </c>
      <c r="H15" t="s">
        <v>12</v>
      </c>
      <c r="I15" t="str">
        <f t="shared" si="0"/>
        <v>merging_following</v>
      </c>
      <c r="L15" t="s">
        <v>32</v>
      </c>
    </row>
    <row r="16" spans="1:13" x14ac:dyDescent="0.25">
      <c r="A16" s="2">
        <v>13</v>
      </c>
      <c r="B16" s="3" t="s">
        <v>4</v>
      </c>
      <c r="C16" s="4" t="s">
        <v>3</v>
      </c>
      <c r="D16" s="4" t="s">
        <v>2</v>
      </c>
      <c r="F16" t="str">
        <f>CONCATENATE(LOOKUP(B16,Lookups!$A$1:$A$4,Lookups!$B$1:$B$4),"_with_", LOOKUP(C16,Lookups!$A$6:$A$8,Lookups!$B$6:$B$8), "_",LOOKUP(D16,Lookups!$A$10:$A$13,Lookups!$B$10:$B$13),IF(ISBLANK(E16),"",CONCATENATE("_",E16)))</f>
        <v>right_turn_with_obj_from_left_passing_straight</v>
      </c>
      <c r="G16" t="s">
        <v>10</v>
      </c>
      <c r="H16" t="s">
        <v>12</v>
      </c>
      <c r="I16" t="str">
        <f t="shared" si="0"/>
        <v>merging_following</v>
      </c>
      <c r="L16" t="s">
        <v>32</v>
      </c>
    </row>
    <row r="17" spans="1:12" ht="15" customHeight="1" x14ac:dyDescent="0.25">
      <c r="A17" s="2">
        <v>14</v>
      </c>
      <c r="B17" s="3" t="s">
        <v>4</v>
      </c>
      <c r="C17" s="4" t="s">
        <v>3</v>
      </c>
      <c r="D17" s="4" t="s">
        <v>4</v>
      </c>
      <c r="F17" t="str">
        <f>CONCATENATE(LOOKUP(B17,Lookups!$A$1:$A$4,Lookups!$B$1:$B$4),"_with_", LOOKUP(C17,Lookups!$A$6:$A$8,Lookups!$B$6:$B$8), "_",LOOKUP(D17,Lookups!$A$10:$A$13,Lookups!$B$10:$B$13),IF(ISBLANK(E17),"",CONCATENATE("_",E17)))</f>
        <v>right_turn_with_obj_from_left_turning_right</v>
      </c>
      <c r="G17" t="s">
        <v>10</v>
      </c>
      <c r="H17" t="s">
        <v>11</v>
      </c>
      <c r="I17" t="str">
        <f t="shared" si="0"/>
        <v>merging_oncoming</v>
      </c>
      <c r="J17" t="s">
        <v>17</v>
      </c>
      <c r="L17" t="s">
        <v>32</v>
      </c>
    </row>
    <row r="18" spans="1:12" ht="15" customHeight="1" x14ac:dyDescent="0.25">
      <c r="A18" s="2">
        <v>15</v>
      </c>
      <c r="B18" s="3" t="s">
        <v>4</v>
      </c>
      <c r="C18" s="4" t="s">
        <v>3</v>
      </c>
      <c r="D18" s="4" t="s">
        <v>3</v>
      </c>
      <c r="F18" t="str">
        <f>CONCATENATE(LOOKUP(B18,Lookups!$A$1:$A$4,Lookups!$B$1:$B$4),"_with_", LOOKUP(C18,Lookups!$A$6:$A$8,Lookups!$B$6:$B$8), "_",LOOKUP(D18,Lookups!$A$10:$A$13,Lookups!$B$10:$B$13),IF(ISBLANK(E18),"",CONCATENATE("_",E18)))</f>
        <v>right_turn_with_obj_from_left_turning_left</v>
      </c>
      <c r="G18" t="s">
        <v>13</v>
      </c>
      <c r="H18" t="s">
        <v>12</v>
      </c>
      <c r="I18" t="str">
        <f t="shared" si="0"/>
        <v>touching_following</v>
      </c>
      <c r="L18" t="s">
        <v>32</v>
      </c>
    </row>
    <row r="19" spans="1:12" ht="15" customHeight="1" x14ac:dyDescent="0.25">
      <c r="A19" s="2">
        <v>16</v>
      </c>
      <c r="B19" s="3" t="s">
        <v>4</v>
      </c>
      <c r="C19" s="4" t="s">
        <v>3</v>
      </c>
      <c r="D19" s="4" t="s">
        <v>6</v>
      </c>
      <c r="F19" t="str">
        <f>CONCATENATE(LOOKUP(B19,Lookups!$A$1:$A$4,Lookups!$B$1:$B$4),"_with_", LOOKUP(C19,Lookups!$A$6:$A$8,Lookups!$B$6:$B$8), "_",LOOKUP(D19,Lookups!$A$10:$A$13,Lookups!$B$10:$B$13),IF(ISBLANK(E19),"",CONCATENATE("_",E19)))</f>
        <v>right_turn_with_obj_from_left_making_a_u-turn</v>
      </c>
      <c r="G19" t="s">
        <v>13</v>
      </c>
      <c r="H19" t="s">
        <v>12</v>
      </c>
      <c r="I19" t="str">
        <f t="shared" si="0"/>
        <v>touching_following</v>
      </c>
      <c r="L19" t="s">
        <v>32</v>
      </c>
    </row>
    <row r="20" spans="1:12" x14ac:dyDescent="0.25">
      <c r="A20" s="2">
        <v>17</v>
      </c>
      <c r="B20" s="3" t="s">
        <v>4</v>
      </c>
      <c r="C20" s="4" t="s">
        <v>4</v>
      </c>
      <c r="D20" s="4" t="s">
        <v>2</v>
      </c>
      <c r="F20" t="str">
        <f>CONCATENATE(LOOKUP(B20,Lookups!$A$1:$A$4,Lookups!$B$1:$B$4),"_with_", LOOKUP(C20,Lookups!$A$6:$A$8,Lookups!$B$6:$B$8), "_",LOOKUP(D20,Lookups!$A$10:$A$13,Lookups!$B$10:$B$13),IF(ISBLANK(E20),"",CONCATENATE("_",E20)))</f>
        <v>right_turn_with_obj_from_right_passing_straight</v>
      </c>
      <c r="G20" t="s">
        <v>10</v>
      </c>
      <c r="H20" t="s">
        <v>11</v>
      </c>
      <c r="I20" t="str">
        <f t="shared" si="0"/>
        <v>merging_oncoming</v>
      </c>
      <c r="L20" t="s">
        <v>32</v>
      </c>
    </row>
    <row r="21" spans="1:12" ht="15" customHeight="1" x14ac:dyDescent="0.25">
      <c r="A21" s="2">
        <v>18</v>
      </c>
      <c r="B21" s="3" t="s">
        <v>4</v>
      </c>
      <c r="C21" s="4" t="s">
        <v>4</v>
      </c>
      <c r="D21" s="4" t="s">
        <v>4</v>
      </c>
      <c r="F21" t="str">
        <f>CONCATENATE(LOOKUP(B21,Lookups!$A$1:$A$4,Lookups!$B$1:$B$4),"_with_", LOOKUP(C21,Lookups!$A$6:$A$8,Lookups!$B$6:$B$8), "_",LOOKUP(D21,Lookups!$A$10:$A$13,Lookups!$B$10:$B$13),IF(ISBLANK(E21),"",CONCATENATE("_",E21)))</f>
        <v>right_turn_with_obj_from_right_turning_right</v>
      </c>
      <c r="G21" t="s">
        <v>10</v>
      </c>
      <c r="H21" t="s">
        <v>11</v>
      </c>
      <c r="I21" t="str">
        <f t="shared" si="0"/>
        <v>merging_oncoming</v>
      </c>
      <c r="J21" t="s">
        <v>17</v>
      </c>
      <c r="L21" t="s">
        <v>32</v>
      </c>
    </row>
    <row r="22" spans="1:12" ht="15" customHeight="1" x14ac:dyDescent="0.25">
      <c r="A22" s="2">
        <v>19</v>
      </c>
      <c r="B22" s="3" t="s">
        <v>4</v>
      </c>
      <c r="C22" s="4" t="s">
        <v>4</v>
      </c>
      <c r="D22" s="4" t="s">
        <v>3</v>
      </c>
      <c r="F22" t="str">
        <f>CONCATENATE(LOOKUP(B22,Lookups!$A$1:$A$4,Lookups!$B$1:$B$4),"_with_", LOOKUP(C22,Lookups!$A$6:$A$8,Lookups!$B$6:$B$8), "_",LOOKUP(D22,Lookups!$A$10:$A$13,Lookups!$B$10:$B$13),IF(ISBLANK(E22),"",CONCATENATE("_",E22)))</f>
        <v>right_turn_with_obj_from_right_turning_left</v>
      </c>
      <c r="G22" t="s">
        <v>11</v>
      </c>
      <c r="I22" t="str">
        <f t="shared" si="0"/>
        <v>oncoming</v>
      </c>
      <c r="L22" t="s">
        <v>33</v>
      </c>
    </row>
    <row r="23" spans="1:12" ht="15" customHeight="1" x14ac:dyDescent="0.25">
      <c r="A23" s="2">
        <v>20</v>
      </c>
      <c r="B23" s="3" t="s">
        <v>4</v>
      </c>
      <c r="C23" s="4" t="s">
        <v>4</v>
      </c>
      <c r="D23" s="4" t="s">
        <v>6</v>
      </c>
      <c r="F23" t="str">
        <f>CONCATENATE(LOOKUP(B23,Lookups!$A$1:$A$4,Lookups!$B$1:$B$4),"_with_", LOOKUP(C23,Lookups!$A$6:$A$8,Lookups!$B$6:$B$8), "_",LOOKUP(D23,Lookups!$A$10:$A$13,Lookups!$B$10:$B$13),IF(ISBLANK(E23),"",CONCATENATE("_",E23)))</f>
        <v>right_turn_with_obj_from_right_making_a_u-turn</v>
      </c>
      <c r="G23" t="s">
        <v>10</v>
      </c>
      <c r="H23" t="s">
        <v>12</v>
      </c>
      <c r="I23" t="str">
        <f t="shared" si="0"/>
        <v>merging_following</v>
      </c>
      <c r="L23" t="s">
        <v>32</v>
      </c>
    </row>
    <row r="24" spans="1:12" x14ac:dyDescent="0.25">
      <c r="A24" s="2">
        <v>21</v>
      </c>
      <c r="B24" s="3" t="s">
        <v>4</v>
      </c>
      <c r="C24" s="4" t="s">
        <v>5</v>
      </c>
      <c r="D24" s="4" t="s">
        <v>2</v>
      </c>
      <c r="F24" t="str">
        <f>CONCATENATE(LOOKUP(B24,Lookups!$A$1:$A$4,Lookups!$B$1:$B$4),"_with_", LOOKUP(C24,Lookups!$A$6:$A$8,Lookups!$B$6:$B$8), "_",LOOKUP(D24,Lookups!$A$10:$A$13,Lookups!$B$10:$B$13),IF(ISBLANK(E24),"",CONCATENATE("_",E24)))</f>
        <v>right_turn_with_oncoming_object_passing_straight</v>
      </c>
      <c r="G24" t="s">
        <v>11</v>
      </c>
      <c r="I24" t="str">
        <f t="shared" si="0"/>
        <v>oncoming</v>
      </c>
      <c r="J24" t="s">
        <v>17</v>
      </c>
      <c r="L24" t="s">
        <v>33</v>
      </c>
    </row>
    <row r="25" spans="1:12" ht="15" customHeight="1" x14ac:dyDescent="0.25">
      <c r="A25" s="2">
        <v>22</v>
      </c>
      <c r="B25" s="3" t="s">
        <v>4</v>
      </c>
      <c r="C25" s="4" t="s">
        <v>5</v>
      </c>
      <c r="D25" s="4" t="s">
        <v>4</v>
      </c>
      <c r="F25" t="str">
        <f>CONCATENATE(LOOKUP(B25,Lookups!$A$1:$A$4,Lookups!$B$1:$B$4),"_with_", LOOKUP(C25,Lookups!$A$6:$A$8,Lookups!$B$6:$B$8), "_",LOOKUP(D25,Lookups!$A$10:$A$13,Lookups!$B$10:$B$13),IF(ISBLANK(E25),"",CONCATENATE("_",E25)))</f>
        <v>right_turn_with_oncoming_object_turning_right</v>
      </c>
      <c r="G25" t="s">
        <v>13</v>
      </c>
      <c r="H25" t="s">
        <v>11</v>
      </c>
      <c r="I25" t="str">
        <f t="shared" si="0"/>
        <v>touching_oncoming</v>
      </c>
      <c r="L25" t="s">
        <v>32</v>
      </c>
    </row>
    <row r="26" spans="1:12" ht="15" customHeight="1" x14ac:dyDescent="0.25">
      <c r="A26" s="2">
        <v>23</v>
      </c>
      <c r="B26" s="3" t="s">
        <v>4</v>
      </c>
      <c r="C26" s="4" t="s">
        <v>5</v>
      </c>
      <c r="D26" s="4" t="s">
        <v>3</v>
      </c>
      <c r="F26" t="str">
        <f>CONCATENATE(LOOKUP(B26,Lookups!$A$1:$A$4,Lookups!$B$1:$B$4),"_with_", LOOKUP(C26,Lookups!$A$6:$A$8,Lookups!$B$6:$B$8), "_",LOOKUP(D26,Lookups!$A$10:$A$13,Lookups!$B$10:$B$13),IF(ISBLANK(E26),"",CONCATENATE("_",E26)))</f>
        <v>right_turn_with_oncoming_object_turning_left</v>
      </c>
      <c r="G26" t="s">
        <v>10</v>
      </c>
      <c r="H26" t="s">
        <v>12</v>
      </c>
      <c r="I26" t="str">
        <f t="shared" si="0"/>
        <v>merging_following</v>
      </c>
      <c r="L26" t="s">
        <v>32</v>
      </c>
    </row>
    <row r="27" spans="1:12" ht="15" customHeight="1" x14ac:dyDescent="0.25">
      <c r="A27" s="2">
        <v>24</v>
      </c>
      <c r="B27" s="3" t="s">
        <v>4</v>
      </c>
      <c r="C27" s="4" t="s">
        <v>5</v>
      </c>
      <c r="D27" s="4" t="s">
        <v>6</v>
      </c>
      <c r="F27" t="str">
        <f>CONCATENATE(LOOKUP(B27,Lookups!$A$1:$A$4,Lookups!$B$1:$B$4),"_with_", LOOKUP(C27,Lookups!$A$6:$A$8,Lookups!$B$6:$B$8), "_",LOOKUP(D27,Lookups!$A$10:$A$13,Lookups!$B$10:$B$13),IF(ISBLANK(E27),"",CONCATENATE("_",E27)))</f>
        <v>right_turn_with_oncoming_object_making_a_u-turn</v>
      </c>
      <c r="G27" t="s">
        <v>13</v>
      </c>
      <c r="H27" t="s">
        <v>12</v>
      </c>
      <c r="I27" t="str">
        <f t="shared" si="0"/>
        <v>touching_following</v>
      </c>
      <c r="L27" t="s">
        <v>32</v>
      </c>
    </row>
    <row r="28" spans="1:12" x14ac:dyDescent="0.25">
      <c r="A28" s="2">
        <v>25</v>
      </c>
      <c r="B28" s="3" t="s">
        <v>3</v>
      </c>
      <c r="C28" s="4" t="s">
        <v>3</v>
      </c>
      <c r="D28" s="4" t="s">
        <v>2</v>
      </c>
      <c r="F28" t="str">
        <f>CONCATENATE(LOOKUP(B28,Lookups!$A$1:$A$4,Lookups!$B$1:$B$4),"_with_", LOOKUP(C28,Lookups!$A$6:$A$8,Lookups!$B$6:$B$8), "_",LOOKUP(D28,Lookups!$A$10:$A$13,Lookups!$B$10:$B$13),IF(ISBLANK(E28),"",CONCATENATE("_",E28)))</f>
        <v>left_turn_with_obj_from_left_passing_straight</v>
      </c>
    </row>
    <row r="29" spans="1:12" x14ac:dyDescent="0.25">
      <c r="A29" s="2" t="s">
        <v>38</v>
      </c>
      <c r="B29" s="3" t="s">
        <v>3</v>
      </c>
      <c r="C29" s="4" t="s">
        <v>3</v>
      </c>
      <c r="D29" s="4" t="s">
        <v>2</v>
      </c>
      <c r="E29" s="8" t="s">
        <v>10</v>
      </c>
      <c r="F29" t="str">
        <f>CONCATENATE(LOOKUP(B29,Lookups!$A$1:$A$4,Lookups!$B$1:$B$4),"_with_", LOOKUP(C29,Lookups!$A$6:$A$8,Lookups!$B$6:$B$8), "_",LOOKUP(D29,Lookups!$A$10:$A$13,Lookups!$B$10:$B$13),IF(ISBLANK(E29),"",CONCATENATE("_",E29)))</f>
        <v>left_turn_with_obj_from_left_passing_straight_merging</v>
      </c>
      <c r="G29" t="s">
        <v>10</v>
      </c>
      <c r="H29" t="s">
        <v>11</v>
      </c>
      <c r="I29" t="str">
        <f t="shared" ref="I29" si="1">IF(ISBLANK(H29),G29,CONCATENATE(G29,"_",H29))</f>
        <v>merging_oncoming</v>
      </c>
      <c r="L29" t="s">
        <v>32</v>
      </c>
    </row>
    <row r="30" spans="1:12" x14ac:dyDescent="0.25">
      <c r="A30" s="2" t="s">
        <v>39</v>
      </c>
      <c r="B30" s="3" t="s">
        <v>3</v>
      </c>
      <c r="C30" s="4" t="s">
        <v>3</v>
      </c>
      <c r="D30" s="4" t="s">
        <v>2</v>
      </c>
      <c r="E30" s="8" t="s">
        <v>9</v>
      </c>
      <c r="F30" t="str">
        <f>CONCATENATE(LOOKUP(B30,Lookups!$A$1:$A$4,Lookups!$B$1:$B$4),"_with_", LOOKUP(C30,Lookups!$A$6:$A$8,Lookups!$B$6:$B$8), "_",LOOKUP(D30,Lookups!$A$10:$A$13,Lookups!$B$10:$B$13),IF(ISBLANK(E30),"",CONCATENATE("_",E30)))</f>
        <v>left_turn_with_obj_from_left_passing_straight_intersecting</v>
      </c>
      <c r="G30" t="s">
        <v>9</v>
      </c>
      <c r="I30" t="str">
        <f t="shared" si="0"/>
        <v>intersecting</v>
      </c>
      <c r="L30" t="s">
        <v>32</v>
      </c>
    </row>
    <row r="31" spans="1:12" ht="15" customHeight="1" x14ac:dyDescent="0.25">
      <c r="A31" s="2">
        <v>26</v>
      </c>
      <c r="B31" s="3" t="s">
        <v>3</v>
      </c>
      <c r="C31" s="4" t="s">
        <v>3</v>
      </c>
      <c r="D31" s="4" t="s">
        <v>4</v>
      </c>
      <c r="F31" t="str">
        <f>CONCATENATE(LOOKUP(B31,Lookups!$A$1:$A$4,Lookups!$B$1:$B$4),"_with_", LOOKUP(C31,Lookups!$A$6:$A$8,Lookups!$B$6:$B$8), "_",LOOKUP(D31,Lookups!$A$10:$A$13,Lookups!$B$10:$B$13),IF(ISBLANK(E31),"",CONCATENATE("_",E31)))</f>
        <v>left_turn_with_obj_from_left_turning_right</v>
      </c>
      <c r="G31" t="s">
        <v>11</v>
      </c>
      <c r="I31" t="str">
        <f t="shared" si="0"/>
        <v>oncoming</v>
      </c>
      <c r="L31" t="s">
        <v>33</v>
      </c>
    </row>
    <row r="32" spans="1:12" ht="15" customHeight="1" x14ac:dyDescent="0.25">
      <c r="A32" s="2">
        <v>27</v>
      </c>
      <c r="B32" s="3" t="s">
        <v>3</v>
      </c>
      <c r="C32" s="4" t="s">
        <v>3</v>
      </c>
      <c r="D32" s="4" t="s">
        <v>3</v>
      </c>
      <c r="F32" s="9" t="str">
        <f>CONCATENATE(LOOKUP(B32,Lookups!$A$1:$A$4,Lookups!$B$1:$B$4),"_with_", LOOKUP(C32,Lookups!$A$6:$A$8,Lookups!$B$6:$B$8), "_",LOOKUP(D32,Lookups!$A$10:$A$13,Lookups!$B$10:$B$13),IF(ISBLANK(E32),"",CONCATENATE("_",E32)))</f>
        <v>left_turn_with_obj_from_left_turning_left</v>
      </c>
      <c r="G32" t="s">
        <v>9</v>
      </c>
      <c r="I32" t="str">
        <f t="shared" si="0"/>
        <v>intersecting</v>
      </c>
      <c r="L32" t="s">
        <v>32</v>
      </c>
    </row>
    <row r="33" spans="1:12" ht="15" customHeight="1" x14ac:dyDescent="0.25">
      <c r="A33" s="2">
        <v>28</v>
      </c>
      <c r="B33" s="3" t="s">
        <v>3</v>
      </c>
      <c r="C33" s="4" t="s">
        <v>3</v>
      </c>
      <c r="D33" s="4" t="s">
        <v>6</v>
      </c>
      <c r="F33" t="str">
        <f>CONCATENATE(LOOKUP(B33,Lookups!$A$1:$A$4,Lookups!$B$1:$B$4),"_with_", LOOKUP(C33,Lookups!$A$6:$A$8,Lookups!$B$6:$B$8), "_",LOOKUP(D33,Lookups!$A$10:$A$13,Lookups!$B$10:$B$13),IF(ISBLANK(E33),"",CONCATENATE("_",E33)))</f>
        <v>left_turn_with_obj_from_left_making_a_u-turn</v>
      </c>
      <c r="G33" t="s">
        <v>10</v>
      </c>
      <c r="H33" t="s">
        <v>12</v>
      </c>
      <c r="I33" t="str">
        <f t="shared" si="0"/>
        <v>merging_following</v>
      </c>
      <c r="L33" t="s">
        <v>32</v>
      </c>
    </row>
    <row r="34" spans="1:12" x14ac:dyDescent="0.25">
      <c r="A34" s="2">
        <v>29</v>
      </c>
      <c r="B34" s="3" t="s">
        <v>3</v>
      </c>
      <c r="C34" s="4" t="s">
        <v>4</v>
      </c>
      <c r="D34" s="4" t="s">
        <v>2</v>
      </c>
      <c r="F34" t="str">
        <f>CONCATENATE(LOOKUP(B34,Lookups!$A$1:$A$4,Lookups!$B$1:$B$4),"_with_", LOOKUP(C34,Lookups!$A$6:$A$8,Lookups!$B$6:$B$8), "_",LOOKUP(D34,Lookups!$A$10:$A$13,Lookups!$B$10:$B$13),IF(ISBLANK(E34),"",CONCATENATE("_",E34)))</f>
        <v>left_turn_with_obj_from_right_passing_straight</v>
      </c>
      <c r="G34" t="s">
        <v>10</v>
      </c>
      <c r="H34" t="s">
        <v>12</v>
      </c>
      <c r="I34" t="str">
        <f t="shared" si="0"/>
        <v>merging_following</v>
      </c>
      <c r="L34" t="s">
        <v>32</v>
      </c>
    </row>
    <row r="35" spans="1:12" ht="15" customHeight="1" x14ac:dyDescent="0.25">
      <c r="A35" s="2">
        <v>30</v>
      </c>
      <c r="B35" s="3" t="s">
        <v>3</v>
      </c>
      <c r="C35" s="4" t="s">
        <v>4</v>
      </c>
      <c r="D35" s="4" t="s">
        <v>4</v>
      </c>
      <c r="F35" t="str">
        <f>CONCATENATE(LOOKUP(B35,Lookups!$A$1:$A$4,Lookups!$B$1:$B$4),"_with_", LOOKUP(C35,Lookups!$A$6:$A$8,Lookups!$B$6:$B$8), "_",LOOKUP(D35,Lookups!$A$10:$A$13,Lookups!$B$10:$B$13),IF(ISBLANK(E35),"",CONCATENATE("_",E35)))</f>
        <v>left_turn_with_obj_from_right_turning_right</v>
      </c>
      <c r="G35" t="s">
        <v>13</v>
      </c>
      <c r="H35" t="s">
        <v>12</v>
      </c>
      <c r="I35" t="str">
        <f t="shared" si="0"/>
        <v>touching_following</v>
      </c>
      <c r="L35" t="s">
        <v>32</v>
      </c>
    </row>
    <row r="36" spans="1:12" ht="15" customHeight="1" x14ac:dyDescent="0.25">
      <c r="A36" s="2">
        <v>31</v>
      </c>
      <c r="B36" s="3" t="s">
        <v>3</v>
      </c>
      <c r="C36" s="4" t="s">
        <v>4</v>
      </c>
      <c r="D36" s="4" t="s">
        <v>3</v>
      </c>
      <c r="F36" t="str">
        <f>CONCATENATE(LOOKUP(B36,Lookups!$A$1:$A$4,Lookups!$B$1:$B$4),"_with_", LOOKUP(C36,Lookups!$A$6:$A$8,Lookups!$B$6:$B$8), "_",LOOKUP(D36,Lookups!$A$10:$A$13,Lookups!$B$10:$B$13),IF(ISBLANK(E36),"",CONCATENATE("_",E36)))</f>
        <v>left_turn_with_obj_from_right_turning_left</v>
      </c>
      <c r="G36" t="s">
        <v>13</v>
      </c>
      <c r="H36" t="s">
        <v>12</v>
      </c>
      <c r="I36" t="str">
        <f t="shared" si="0"/>
        <v>touching_following</v>
      </c>
      <c r="L36" t="s">
        <v>32</v>
      </c>
    </row>
    <row r="37" spans="1:12" ht="15" customHeight="1" x14ac:dyDescent="0.25">
      <c r="A37" s="2">
        <v>32</v>
      </c>
      <c r="B37" s="3" t="s">
        <v>3</v>
      </c>
      <c r="C37" s="4" t="s">
        <v>4</v>
      </c>
      <c r="D37" s="4" t="s">
        <v>6</v>
      </c>
      <c r="F37" t="str">
        <f>CONCATENATE(LOOKUP(B37,Lookups!$A$1:$A$4,Lookups!$B$1:$B$4),"_with_", LOOKUP(C37,Lookups!$A$6:$A$8,Lookups!$B$6:$B$8), "_",LOOKUP(D37,Lookups!$A$10:$A$13,Lookups!$B$10:$B$13),IF(ISBLANK(E37),"",CONCATENATE("_",E37)))</f>
        <v>left_turn_with_obj_from_right_making_a_u-turn</v>
      </c>
      <c r="G37" t="s">
        <v>13</v>
      </c>
      <c r="H37" t="s">
        <v>11</v>
      </c>
      <c r="I37" t="str">
        <f t="shared" si="0"/>
        <v>touching_oncoming</v>
      </c>
      <c r="L37" t="s">
        <v>32</v>
      </c>
    </row>
    <row r="38" spans="1:12" x14ac:dyDescent="0.25">
      <c r="A38" s="2">
        <v>33</v>
      </c>
      <c r="B38" s="3" t="s">
        <v>3</v>
      </c>
      <c r="C38" s="4" t="s">
        <v>5</v>
      </c>
      <c r="D38" s="4" t="s">
        <v>2</v>
      </c>
      <c r="F38" t="str">
        <f>CONCATENATE(LOOKUP(B38,Lookups!$A$1:$A$4,Lookups!$B$1:$B$4),"_with_", LOOKUP(C38,Lookups!$A$6:$A$8,Lookups!$B$6:$B$8), "_",LOOKUP(D38,Lookups!$A$10:$A$13,Lookups!$B$10:$B$13),IF(ISBLANK(E38),"",CONCATENATE("_",E38)))</f>
        <v>left_turn_with_oncoming_object_passing_straight</v>
      </c>
    </row>
    <row r="39" spans="1:12" x14ac:dyDescent="0.25">
      <c r="A39" s="2" t="s">
        <v>84</v>
      </c>
      <c r="B39" s="3" t="s">
        <v>3</v>
      </c>
      <c r="C39" s="4" t="s">
        <v>5</v>
      </c>
      <c r="D39" s="4" t="s">
        <v>2</v>
      </c>
      <c r="F39" t="str">
        <f>CONCATENATE(LOOKUP(B39,Lookups!$A$1:$A$4,Lookups!$B$1:$B$4),"_with_", LOOKUP(C39,Lookups!$A$6:$A$8,Lookups!$B$6:$B$8), "_",LOOKUP(D39,Lookups!$A$10:$A$13,Lookups!$B$10:$B$13),IF(ISBLANK(E39),"",CONCATENATE("_",E39)))</f>
        <v>left_turn_with_oncoming_object_passing_straight</v>
      </c>
      <c r="G39" t="s">
        <v>9</v>
      </c>
      <c r="L39" t="s">
        <v>32</v>
      </c>
    </row>
    <row r="40" spans="1:12" x14ac:dyDescent="0.25">
      <c r="A40" s="2" t="s">
        <v>85</v>
      </c>
      <c r="B40" s="3" t="s">
        <v>3</v>
      </c>
      <c r="C40" s="4" t="s">
        <v>5</v>
      </c>
      <c r="D40" s="4" t="s">
        <v>2</v>
      </c>
      <c r="F40" t="str">
        <f>CONCATENATE(LOOKUP(B40,Lookups!$A$1:$A$4,Lookups!$B$1:$B$4),"_with_", LOOKUP(C40,Lookups!$A$6:$A$8,Lookups!$B$6:$B$8), "_",LOOKUP(D40,Lookups!$A$10:$A$13,Lookups!$B$10:$B$13),IF(ISBLANK(E40),"",CONCATENATE("_",E40)))</f>
        <v>left_turn_with_oncoming_object_passing_straight</v>
      </c>
      <c r="G40" t="s">
        <v>11</v>
      </c>
      <c r="L40" t="s">
        <v>33</v>
      </c>
    </row>
    <row r="41" spans="1:12" ht="15" customHeight="1" x14ac:dyDescent="0.25">
      <c r="A41" s="2">
        <v>34</v>
      </c>
      <c r="B41" s="3" t="s">
        <v>3</v>
      </c>
      <c r="C41" s="4" t="s">
        <v>5</v>
      </c>
      <c r="D41" s="4" t="s">
        <v>4</v>
      </c>
      <c r="F41" t="str">
        <f>CONCATENATE(LOOKUP(B41,Lookups!$A$1:$A$4,Lookups!$B$1:$B$4),"_with_", LOOKUP(C41,Lookups!$A$6:$A$8,Lookups!$B$6:$B$8), "_",LOOKUP(D41,Lookups!$A$10:$A$13,Lookups!$B$10:$B$13),IF(ISBLANK(E41),"",CONCATENATE("_",E41)))</f>
        <v>left_turn_with_oncoming_object_turning_right</v>
      </c>
      <c r="G41" t="s">
        <v>10</v>
      </c>
      <c r="H41" t="s">
        <v>11</v>
      </c>
      <c r="I41" t="str">
        <f t="shared" si="0"/>
        <v>merging_oncoming</v>
      </c>
      <c r="L41" t="s">
        <v>32</v>
      </c>
    </row>
    <row r="42" spans="1:12" ht="15" customHeight="1" x14ac:dyDescent="0.25">
      <c r="A42" s="2">
        <v>35</v>
      </c>
      <c r="B42" s="3" t="s">
        <v>3</v>
      </c>
      <c r="C42" s="4" t="s">
        <v>5</v>
      </c>
      <c r="D42" s="4" t="s">
        <v>3</v>
      </c>
      <c r="F42" t="str">
        <f>CONCATENATE(LOOKUP(B42,Lookups!$A$1:$A$4,Lookups!$B$1:$B$4),"_with_", LOOKUP(C42,Lookups!$A$6:$A$8,Lookups!$B$6:$B$8), "_",LOOKUP(D42,Lookups!$A$10:$A$13,Lookups!$B$10:$B$13),IF(ISBLANK(E42),"",CONCATENATE("_",E42)))</f>
        <v>left_turn_with_oncoming_object_turning_left</v>
      </c>
      <c r="G42" t="s">
        <v>13</v>
      </c>
      <c r="H42" t="s">
        <v>11</v>
      </c>
      <c r="I42" t="str">
        <f t="shared" si="0"/>
        <v>touching_oncoming</v>
      </c>
      <c r="L42" t="s">
        <v>32</v>
      </c>
    </row>
    <row r="43" spans="1:12" ht="15" customHeight="1" x14ac:dyDescent="0.25">
      <c r="A43" s="2">
        <v>36</v>
      </c>
      <c r="B43" s="3" t="s">
        <v>3</v>
      </c>
      <c r="C43" s="4" t="s">
        <v>5</v>
      </c>
      <c r="D43" s="4" t="s">
        <v>6</v>
      </c>
      <c r="F43" t="str">
        <f>CONCATENATE(LOOKUP(B43,Lookups!$A$1:$A$4,Lookups!$B$1:$B$4),"_with_", LOOKUP(C43,Lookups!$A$6:$A$8,Lookups!$B$6:$B$8), "_",LOOKUP(D43,Lookups!$A$10:$A$13,Lookups!$B$10:$B$13),IF(ISBLANK(E43),"",CONCATENATE("_",E43)))</f>
        <v>left_turn_with_oncoming_object_making_a_u-turn</v>
      </c>
      <c r="G43" t="s">
        <v>13</v>
      </c>
      <c r="H43" t="s">
        <v>11</v>
      </c>
      <c r="I43" t="str">
        <f t="shared" si="0"/>
        <v>touching_oncoming</v>
      </c>
      <c r="L43" t="s">
        <v>32</v>
      </c>
    </row>
    <row r="44" spans="1:12" x14ac:dyDescent="0.25">
      <c r="A44" s="2">
        <v>37</v>
      </c>
      <c r="B44" s="3" t="s">
        <v>6</v>
      </c>
      <c r="C44" s="4" t="s">
        <v>3</v>
      </c>
      <c r="D44" s="4" t="s">
        <v>2</v>
      </c>
      <c r="F44" t="str">
        <f>CONCATENATE(LOOKUP(B44,Lookups!$A$1:$A$4,Lookups!$B$1:$B$4),"_with_", LOOKUP(C44,Lookups!$A$6:$A$8,Lookups!$B$6:$B$8), "_",LOOKUP(D44,Lookups!$A$10:$A$13,Lookups!$B$10:$B$13),IF(ISBLANK(E44),"",CONCATENATE("_",E44)))</f>
        <v>u-turn_with_obj_from_left_passing_straight</v>
      </c>
      <c r="G44" t="s">
        <v>13</v>
      </c>
      <c r="H44" t="s">
        <v>11</v>
      </c>
      <c r="I44" t="str">
        <f t="shared" si="0"/>
        <v>touching_oncoming</v>
      </c>
      <c r="L44" t="s">
        <v>32</v>
      </c>
    </row>
    <row r="45" spans="1:12" ht="15" customHeight="1" x14ac:dyDescent="0.25">
      <c r="A45" s="2">
        <v>38</v>
      </c>
      <c r="B45" s="3" t="s">
        <v>6</v>
      </c>
      <c r="C45" s="4" t="s">
        <v>3</v>
      </c>
      <c r="D45" s="4" t="s">
        <v>4</v>
      </c>
      <c r="F45" t="str">
        <f>CONCATENATE(LOOKUP(B45,Lookups!$A$1:$A$4,Lookups!$B$1:$B$4),"_with_", LOOKUP(C45,Lookups!$A$6:$A$8,Lookups!$B$6:$B$8), "_",LOOKUP(D45,Lookups!$A$10:$A$13,Lookups!$B$10:$B$13),IF(ISBLANK(E45),"",CONCATENATE("_",E45)))</f>
        <v>u-turn_with_obj_from_left_turning_right</v>
      </c>
      <c r="G45" t="s">
        <v>10</v>
      </c>
      <c r="H45" t="s">
        <v>12</v>
      </c>
      <c r="I45" t="str">
        <f t="shared" si="0"/>
        <v>merging_following</v>
      </c>
      <c r="L45" t="s">
        <v>32</v>
      </c>
    </row>
    <row r="46" spans="1:12" ht="15" customHeight="1" x14ac:dyDescent="0.25">
      <c r="A46" s="2">
        <v>39</v>
      </c>
      <c r="B46" s="3" t="s">
        <v>6</v>
      </c>
      <c r="C46" s="4" t="s">
        <v>3</v>
      </c>
      <c r="D46" s="4" t="s">
        <v>3</v>
      </c>
      <c r="F46" t="str">
        <f>CONCATENATE(LOOKUP(B46,Lookups!$A$1:$A$4,Lookups!$B$1:$B$4),"_with_", LOOKUP(C46,Lookups!$A$6:$A$8,Lookups!$B$6:$B$8), "_",LOOKUP(D46,Lookups!$A$10:$A$13,Lookups!$B$10:$B$13),IF(ISBLANK(E46),"",CONCATENATE("_",E46)))</f>
        <v>u-turn_with_obj_from_left_turning_left</v>
      </c>
      <c r="G46" t="s">
        <v>13</v>
      </c>
      <c r="H46" t="s">
        <v>11</v>
      </c>
      <c r="I46" t="str">
        <f t="shared" si="0"/>
        <v>touching_oncoming</v>
      </c>
      <c r="L46" t="s">
        <v>32</v>
      </c>
    </row>
    <row r="47" spans="1:12" ht="15" customHeight="1" x14ac:dyDescent="0.25">
      <c r="A47" s="2">
        <v>40</v>
      </c>
      <c r="B47" s="3" t="s">
        <v>6</v>
      </c>
      <c r="C47" s="4" t="s">
        <v>3</v>
      </c>
      <c r="D47" s="4" t="s">
        <v>6</v>
      </c>
      <c r="F47" t="str">
        <f>CONCATENATE(LOOKUP(B47,Lookups!$A$1:$A$4,Lookups!$B$1:$B$4),"_with_", LOOKUP(C47,Lookups!$A$6:$A$8,Lookups!$B$6:$B$8), "_",LOOKUP(D47,Lookups!$A$10:$A$13,Lookups!$B$10:$B$13),IF(ISBLANK(E47),"",CONCATENATE("_",E47)))</f>
        <v>u-turn_with_obj_from_left_making_a_u-turn</v>
      </c>
      <c r="G47" t="s">
        <v>13</v>
      </c>
      <c r="H47" t="s">
        <v>11</v>
      </c>
      <c r="I47" t="str">
        <f t="shared" si="0"/>
        <v>touching_oncoming</v>
      </c>
      <c r="L47" t="s">
        <v>32</v>
      </c>
    </row>
    <row r="48" spans="1:12" x14ac:dyDescent="0.25">
      <c r="A48" s="2">
        <v>41</v>
      </c>
      <c r="B48" s="3" t="s">
        <v>6</v>
      </c>
      <c r="C48" s="4" t="s">
        <v>4</v>
      </c>
      <c r="D48" s="4" t="s">
        <v>2</v>
      </c>
      <c r="F48" t="str">
        <f>CONCATENATE(LOOKUP(B48,Lookups!$A$1:$A$4,Lookups!$B$1:$B$4),"_with_", LOOKUP(C48,Lookups!$A$6:$A$8,Lookups!$B$6:$B$8), "_",LOOKUP(D48,Lookups!$A$10:$A$13,Lookups!$B$10:$B$13),IF(ISBLANK(E48),"",CONCATENATE("_",E48)))</f>
        <v>u-turn_with_obj_from_right_passing_straight</v>
      </c>
      <c r="G48" t="s">
        <v>13</v>
      </c>
      <c r="H48" t="s">
        <v>12</v>
      </c>
      <c r="I48" t="str">
        <f t="shared" si="0"/>
        <v>touching_following</v>
      </c>
      <c r="L48" t="s">
        <v>32</v>
      </c>
    </row>
    <row r="49" spans="1:12" ht="15" customHeight="1" x14ac:dyDescent="0.25">
      <c r="A49" s="2">
        <v>42</v>
      </c>
      <c r="B49" s="3" t="s">
        <v>6</v>
      </c>
      <c r="C49" s="4" t="s">
        <v>4</v>
      </c>
      <c r="D49" s="4" t="s">
        <v>4</v>
      </c>
      <c r="F49" t="str">
        <f>CONCATENATE(LOOKUP(B49,Lookups!$A$1:$A$4,Lookups!$B$1:$B$4),"_with_", LOOKUP(C49,Lookups!$A$6:$A$8,Lookups!$B$6:$B$8), "_",LOOKUP(D49,Lookups!$A$10:$A$13,Lookups!$B$10:$B$13),IF(ISBLANK(E49),"",CONCATENATE("_",E49)))</f>
        <v>u-turn_with_obj_from_right_turning_right</v>
      </c>
      <c r="G49" t="s">
        <v>13</v>
      </c>
      <c r="H49" t="s">
        <v>12</v>
      </c>
      <c r="I49" t="str">
        <f t="shared" si="0"/>
        <v>touching_following</v>
      </c>
      <c r="L49" t="s">
        <v>32</v>
      </c>
    </row>
    <row r="50" spans="1:12" ht="15" customHeight="1" x14ac:dyDescent="0.25">
      <c r="A50" s="2">
        <v>43</v>
      </c>
      <c r="B50" s="3" t="s">
        <v>6</v>
      </c>
      <c r="C50" s="4" t="s">
        <v>4</v>
      </c>
      <c r="D50" s="4" t="s">
        <v>3</v>
      </c>
      <c r="F50" t="str">
        <f>CONCATENATE(LOOKUP(B50,Lookups!$A$1:$A$4,Lookups!$B$1:$B$4),"_with_", LOOKUP(C50,Lookups!$A$6:$A$8,Lookups!$B$6:$B$8), "_",LOOKUP(D50,Lookups!$A$10:$A$13,Lookups!$B$10:$B$13),IF(ISBLANK(E50),"",CONCATENATE("_",E50)))</f>
        <v>u-turn_with_obj_from_right_turning_left</v>
      </c>
      <c r="G50" t="s">
        <v>10</v>
      </c>
      <c r="H50" t="s">
        <v>12</v>
      </c>
      <c r="I50" t="str">
        <f t="shared" si="0"/>
        <v>merging_following</v>
      </c>
      <c r="L50" t="s">
        <v>32</v>
      </c>
    </row>
    <row r="51" spans="1:12" ht="15" customHeight="1" x14ac:dyDescent="0.25">
      <c r="A51" s="2">
        <v>44</v>
      </c>
      <c r="B51" s="3" t="s">
        <v>6</v>
      </c>
      <c r="C51" s="4" t="s">
        <v>4</v>
      </c>
      <c r="D51" s="4" t="s">
        <v>6</v>
      </c>
      <c r="F51" t="str">
        <f>CONCATENATE(LOOKUP(B51,Lookups!$A$1:$A$4,Lookups!$B$1:$B$4),"_with_", LOOKUP(C51,Lookups!$A$6:$A$8,Lookups!$B$6:$B$8), "_",LOOKUP(D51,Lookups!$A$10:$A$13,Lookups!$B$10:$B$13),IF(ISBLANK(E51),"",CONCATENATE("_",E51)))</f>
        <v>u-turn_with_obj_from_right_making_a_u-turn</v>
      </c>
      <c r="G51" t="s">
        <v>13</v>
      </c>
      <c r="H51" t="s">
        <v>11</v>
      </c>
      <c r="I51" t="str">
        <f t="shared" si="0"/>
        <v>touching_oncoming</v>
      </c>
      <c r="L51" t="s">
        <v>32</v>
      </c>
    </row>
    <row r="52" spans="1:12" x14ac:dyDescent="0.25">
      <c r="A52" s="2">
        <v>45</v>
      </c>
      <c r="B52" s="3" t="s">
        <v>6</v>
      </c>
      <c r="C52" s="4" t="s">
        <v>5</v>
      </c>
      <c r="D52" s="4" t="s">
        <v>2</v>
      </c>
      <c r="F52" t="str">
        <f>CONCATENATE(LOOKUP(B52,Lookups!$A$1:$A$4,Lookups!$B$1:$B$4),"_with_", LOOKUP(C52,Lookups!$A$6:$A$8,Lookups!$B$6:$B$8), "_",LOOKUP(D52,Lookups!$A$10:$A$13,Lookups!$B$10:$B$13),IF(ISBLANK(E52),"",CONCATENATE("_",E52)))</f>
        <v>u-turn_with_oncoming_object_passing_straight</v>
      </c>
      <c r="G52" t="s">
        <v>10</v>
      </c>
      <c r="H52" t="s">
        <v>12</v>
      </c>
      <c r="I52" t="str">
        <f t="shared" si="0"/>
        <v>merging_following</v>
      </c>
      <c r="L52" t="s">
        <v>32</v>
      </c>
    </row>
    <row r="53" spans="1:12" ht="15" customHeight="1" x14ac:dyDescent="0.25">
      <c r="A53" s="2">
        <v>46</v>
      </c>
      <c r="B53" s="3" t="s">
        <v>6</v>
      </c>
      <c r="C53" s="4" t="s">
        <v>5</v>
      </c>
      <c r="D53" s="4" t="s">
        <v>4</v>
      </c>
      <c r="F53" t="str">
        <f>CONCATENATE(LOOKUP(B53,Lookups!$A$1:$A$4,Lookups!$B$1:$B$4),"_with_", LOOKUP(C53,Lookups!$A$6:$A$8,Lookups!$B$6:$B$8), "_",LOOKUP(D53,Lookups!$A$10:$A$13,Lookups!$B$10:$B$13),IF(ISBLANK(E53),"",CONCATENATE("_",E53)))</f>
        <v>u-turn_with_oncoming_object_turning_right</v>
      </c>
      <c r="G53" t="s">
        <v>13</v>
      </c>
      <c r="H53" t="s">
        <v>12</v>
      </c>
      <c r="I53" t="str">
        <f t="shared" si="0"/>
        <v>touching_following</v>
      </c>
      <c r="L53" t="s">
        <v>32</v>
      </c>
    </row>
    <row r="54" spans="1:12" ht="15" customHeight="1" x14ac:dyDescent="0.25">
      <c r="A54" s="2">
        <v>47</v>
      </c>
      <c r="B54" s="3" t="s">
        <v>6</v>
      </c>
      <c r="C54" s="4" t="s">
        <v>5</v>
      </c>
      <c r="D54" s="4" t="s">
        <v>3</v>
      </c>
      <c r="F54" t="str">
        <f>CONCATENATE(LOOKUP(B54,Lookups!$A$1:$A$4,Lookups!$B$1:$B$4),"_with_", LOOKUP(C54,Lookups!$A$6:$A$8,Lookups!$B$6:$B$8), "_",LOOKUP(D54,Lookups!$A$10:$A$13,Lookups!$B$10:$B$13),IF(ISBLANK(E54),"",CONCATENATE("_",E54)))</f>
        <v>u-turn_with_oncoming_object_turning_left</v>
      </c>
      <c r="G54" t="s">
        <v>13</v>
      </c>
      <c r="H54" t="s">
        <v>11</v>
      </c>
      <c r="I54" t="str">
        <f t="shared" si="0"/>
        <v>touching_oncoming</v>
      </c>
      <c r="L54" t="s">
        <v>32</v>
      </c>
    </row>
    <row r="55" spans="1:12" ht="15" customHeight="1" x14ac:dyDescent="0.25">
      <c r="A55" s="2">
        <v>48</v>
      </c>
      <c r="B55" s="3" t="s">
        <v>6</v>
      </c>
      <c r="C55" s="4" t="s">
        <v>5</v>
      </c>
      <c r="D55" s="4" t="s">
        <v>6</v>
      </c>
      <c r="F55" t="str">
        <f>CONCATENATE(LOOKUP(B55,Lookups!$A$1:$A$4,Lookups!$B$1:$B$4),"_with_", LOOKUP(C55,Lookups!$A$6:$A$8,Lookups!$B$6:$B$8), "_",LOOKUP(D55,Lookups!$A$10:$A$13,Lookups!$B$10:$B$13),IF(ISBLANK(E55),"",CONCATENATE("_",E55)))</f>
        <v>u-turn_with_oncoming_object_making_a_u-turn</v>
      </c>
      <c r="G55" t="s">
        <v>13</v>
      </c>
      <c r="H55" t="s">
        <v>11</v>
      </c>
      <c r="I55" t="str">
        <f t="shared" si="0"/>
        <v>touching_oncoming</v>
      </c>
      <c r="L55" t="s">
        <v>32</v>
      </c>
    </row>
  </sheetData>
  <autoFilter ref="A1:L55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44" sqref="C44"/>
    </sheetView>
  </sheetViews>
  <sheetFormatPr baseColWidth="10" defaultRowHeight="15" x14ac:dyDescent="0.25"/>
  <cols>
    <col min="5" max="5" width="57.7109375" bestFit="1" customWidth="1"/>
  </cols>
  <sheetData>
    <row r="1" spans="1:8" ht="30" x14ac:dyDescent="0.25">
      <c r="A1" s="2" t="s">
        <v>20</v>
      </c>
      <c r="B1" s="6" t="s">
        <v>0</v>
      </c>
      <c r="C1" s="6" t="s">
        <v>21</v>
      </c>
      <c r="D1" s="6" t="s">
        <v>1</v>
      </c>
      <c r="E1" s="2" t="s">
        <v>19</v>
      </c>
      <c r="F1" s="2" t="s">
        <v>7</v>
      </c>
      <c r="G1" s="2" t="s">
        <v>15</v>
      </c>
      <c r="H1" s="2" t="s">
        <v>34</v>
      </c>
    </row>
    <row r="2" spans="1:8" x14ac:dyDescent="0.25">
      <c r="A2">
        <v>1</v>
      </c>
      <c r="B2" s="5" t="s">
        <v>2</v>
      </c>
      <c r="C2" s="5" t="s">
        <v>40</v>
      </c>
      <c r="D2" s="5" t="s">
        <v>4</v>
      </c>
      <c r="E2" s="5" t="s">
        <v>43</v>
      </c>
      <c r="F2" s="5" t="s">
        <v>9</v>
      </c>
      <c r="G2" t="s">
        <v>42</v>
      </c>
    </row>
    <row r="3" spans="1:8" x14ac:dyDescent="0.25">
      <c r="A3">
        <v>2</v>
      </c>
      <c r="B3" s="5" t="s">
        <v>2</v>
      </c>
      <c r="C3" s="5" t="s">
        <v>41</v>
      </c>
      <c r="D3" s="5" t="s">
        <v>3</v>
      </c>
      <c r="E3" s="5" t="s">
        <v>44</v>
      </c>
      <c r="F3" s="5" t="s">
        <v>9</v>
      </c>
      <c r="G3" t="s">
        <v>42</v>
      </c>
    </row>
    <row r="4" spans="1:8" x14ac:dyDescent="0.25">
      <c r="A4">
        <v>3</v>
      </c>
      <c r="B4" s="5" t="s">
        <v>4</v>
      </c>
      <c r="C4" s="5" t="s">
        <v>41</v>
      </c>
      <c r="D4" s="5" t="s">
        <v>2</v>
      </c>
      <c r="E4" s="5" t="s">
        <v>45</v>
      </c>
      <c r="F4" s="5" t="s">
        <v>9</v>
      </c>
      <c r="G4" t="s">
        <v>42</v>
      </c>
    </row>
    <row r="5" spans="1:8" x14ac:dyDescent="0.25">
      <c r="A5">
        <v>4</v>
      </c>
      <c r="B5" s="5" t="s">
        <v>4</v>
      </c>
      <c r="C5" s="5" t="s">
        <v>41</v>
      </c>
      <c r="D5" s="5" t="s">
        <v>3</v>
      </c>
      <c r="E5" s="5" t="s">
        <v>46</v>
      </c>
      <c r="F5" s="5" t="s">
        <v>9</v>
      </c>
      <c r="G5" t="s">
        <v>42</v>
      </c>
    </row>
    <row r="6" spans="1:8" x14ac:dyDescent="0.25">
      <c r="A6">
        <v>5</v>
      </c>
      <c r="B6" s="5" t="s">
        <v>3</v>
      </c>
      <c r="C6" s="5" t="s">
        <v>40</v>
      </c>
      <c r="D6" s="5" t="s">
        <v>2</v>
      </c>
      <c r="E6" s="5" t="s">
        <v>47</v>
      </c>
      <c r="F6" s="5" t="s">
        <v>9</v>
      </c>
      <c r="G6" t="s">
        <v>42</v>
      </c>
    </row>
    <row r="7" spans="1:8" x14ac:dyDescent="0.25">
      <c r="A7">
        <v>6</v>
      </c>
      <c r="B7" s="5" t="s">
        <v>3</v>
      </c>
      <c r="C7" s="5" t="s">
        <v>40</v>
      </c>
      <c r="D7" s="5" t="s">
        <v>4</v>
      </c>
      <c r="E7" s="5" t="s">
        <v>48</v>
      </c>
      <c r="F7" s="5" t="s">
        <v>9</v>
      </c>
      <c r="G7" t="s">
        <v>42</v>
      </c>
    </row>
  </sheetData>
  <autoFilter ref="A1:H7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30" zoomScaleNormal="130" workbookViewId="0">
      <selection activeCell="B2" sqref="B2:B9"/>
    </sheetView>
  </sheetViews>
  <sheetFormatPr baseColWidth="10" defaultRowHeight="15" x14ac:dyDescent="0.25"/>
  <cols>
    <col min="6" max="6" width="54.140625" bestFit="1" customWidth="1"/>
    <col min="7" max="7" width="8.28515625" bestFit="1" customWidth="1"/>
    <col min="8" max="8" width="37.28515625" bestFit="1" customWidth="1"/>
  </cols>
  <sheetData>
    <row r="1" spans="1:9" ht="30" x14ac:dyDescent="0.25">
      <c r="A1" s="2" t="s">
        <v>20</v>
      </c>
      <c r="B1" s="6" t="s">
        <v>0</v>
      </c>
      <c r="C1" s="6" t="s">
        <v>1</v>
      </c>
      <c r="D1" s="6" t="s">
        <v>21</v>
      </c>
      <c r="E1" s="7" t="s">
        <v>50</v>
      </c>
      <c r="F1" s="2" t="s">
        <v>19</v>
      </c>
      <c r="G1" s="2" t="s">
        <v>7</v>
      </c>
      <c r="H1" s="2" t="s">
        <v>15</v>
      </c>
      <c r="I1" s="2" t="s">
        <v>34</v>
      </c>
    </row>
    <row r="2" spans="1:9" x14ac:dyDescent="0.25">
      <c r="A2" s="2">
        <v>1</v>
      </c>
      <c r="B2" t="s">
        <v>2</v>
      </c>
      <c r="C2" t="s">
        <v>49</v>
      </c>
      <c r="D2" t="s">
        <v>3</v>
      </c>
      <c r="E2" t="s">
        <v>52</v>
      </c>
      <c r="F2" t="str">
        <f>CONCATENATE(LOOKUP(B2,Lookups!$A$1:$A$4,Lookups!$B$1:$B$4),"_with_", LOOKUP(D2,Lookups!$A$6:$A$8,Lookups!$B$6:$B$8), "_",LOOKUP(C2,Lookups!$A$15:$A$16,Lookups!$B$15:$B$16),"_",LOOKUP(E2,Lookups!$A$18:$A$19,Lookups!$B$18:$B$19))</f>
        <v>pass_straight_with_obj_from_left_crossing_after_node</v>
      </c>
      <c r="G2" t="s">
        <v>55</v>
      </c>
      <c r="H2" t="s">
        <v>59</v>
      </c>
    </row>
    <row r="3" spans="1:9" x14ac:dyDescent="0.25">
      <c r="A3" s="2">
        <v>2</v>
      </c>
      <c r="B3" t="s">
        <v>2</v>
      </c>
      <c r="C3" t="s">
        <v>49</v>
      </c>
      <c r="D3" t="s">
        <v>3</v>
      </c>
      <c r="E3" t="s">
        <v>53</v>
      </c>
      <c r="F3" t="str">
        <f>CONCATENATE(LOOKUP(B3,Lookups!$A$1:$A$4,Lookups!$B$1:$B$4),"_with_", LOOKUP(D3,Lookups!$A$6:$A$8,Lookups!$B$6:$B$8), "_",LOOKUP(C3,Lookups!$A$15:$A$16,Lookups!$B$15:$B$16),"_",LOOKUP(E3,Lookups!$A$18:$A$19,Lookups!$B$18:$B$19))</f>
        <v>pass_straight_with_obj_from_left_crossing_before_node</v>
      </c>
      <c r="G3" t="s">
        <v>55</v>
      </c>
      <c r="H3" t="s">
        <v>59</v>
      </c>
    </row>
    <row r="4" spans="1:9" x14ac:dyDescent="0.25">
      <c r="A4" s="2">
        <v>3</v>
      </c>
      <c r="B4" t="s">
        <v>2</v>
      </c>
      <c r="C4" t="s">
        <v>49</v>
      </c>
      <c r="D4" t="s">
        <v>4</v>
      </c>
      <c r="E4" t="s">
        <v>52</v>
      </c>
      <c r="F4" t="str">
        <f>CONCATENATE(LOOKUP(B4,Lookups!$A$1:$A$4,Lookups!$B$1:$B$4),"_with_", LOOKUP(D4,Lookups!$A$6:$A$8,Lookups!$B$6:$B$8), "_",LOOKUP(C4,Lookups!$A$15:$A$16,Lookups!$B$15:$B$16),"_",LOOKUP(E4,Lookups!$A$18:$A$19,Lookups!$B$18:$B$19))</f>
        <v>pass_straight_with_obj_from_right_crossing_after_node</v>
      </c>
      <c r="G4" t="s">
        <v>55</v>
      </c>
      <c r="H4" t="s">
        <v>59</v>
      </c>
    </row>
    <row r="5" spans="1:9" x14ac:dyDescent="0.25">
      <c r="A5" s="2">
        <v>4</v>
      </c>
      <c r="B5" t="s">
        <v>54</v>
      </c>
      <c r="C5" t="s">
        <v>49</v>
      </c>
      <c r="D5" t="s">
        <v>4</v>
      </c>
      <c r="E5" t="s">
        <v>53</v>
      </c>
      <c r="F5" t="str">
        <f>CONCATENATE(LOOKUP(B5,Lookups!$A$1:$A$4,Lookups!$B$1:$B$4),"_with_", LOOKUP(D5,Lookups!$A$6:$A$8,Lookups!$B$6:$B$8), "_",LOOKUP(C5,Lookups!$A$15:$A$16,Lookups!$B$15:$B$16),"_",LOOKUP(E5,Lookups!$A$18:$A$19,Lookups!$B$18:$B$19))</f>
        <v>pass_straight_with_obj_from_right_crossing_before_node</v>
      </c>
      <c r="G5" t="s">
        <v>55</v>
      </c>
      <c r="H5" t="s">
        <v>59</v>
      </c>
    </row>
    <row r="6" spans="1:9" x14ac:dyDescent="0.25">
      <c r="A6" s="2">
        <v>5</v>
      </c>
      <c r="B6" t="s">
        <v>2</v>
      </c>
      <c r="C6" t="s">
        <v>51</v>
      </c>
      <c r="D6" t="s">
        <v>3</v>
      </c>
      <c r="E6" t="s">
        <v>52</v>
      </c>
      <c r="F6" t="str">
        <f>CONCATENATE(LOOKUP(B6,Lookups!$A$1:$A$4,Lookups!$B$1:$B$4),"_with_", LOOKUP(D6,Lookups!$A$6:$A$8,Lookups!$B$6:$B$8), "_",LOOKUP(C6,Lookups!$A$15:$A$16,Lookups!$B$15:$B$16),"_",LOOKUP(E6,Lookups!$A$18:$A$19,Lookups!$B$18:$B$19))</f>
        <v>pass_straight_with_obj_from_left_entering_after_node</v>
      </c>
      <c r="G6" t="s">
        <v>10</v>
      </c>
      <c r="H6" t="s">
        <v>59</v>
      </c>
    </row>
    <row r="7" spans="1:9" x14ac:dyDescent="0.25">
      <c r="A7" s="2">
        <v>6</v>
      </c>
      <c r="B7" t="s">
        <v>2</v>
      </c>
      <c r="C7" t="s">
        <v>51</v>
      </c>
      <c r="D7" t="s">
        <v>3</v>
      </c>
      <c r="E7" t="s">
        <v>53</v>
      </c>
      <c r="F7" t="str">
        <f>CONCATENATE(LOOKUP(B7,Lookups!$A$1:$A$4,Lookups!$B$1:$B$4),"_with_", LOOKUP(D7,Lookups!$A$6:$A$8,Lookups!$B$6:$B$8), "_",LOOKUP(C7,Lookups!$A$15:$A$16,Lookups!$B$15:$B$16),"_",LOOKUP(E7,Lookups!$A$18:$A$19,Lookups!$B$18:$B$19))</f>
        <v>pass_straight_with_obj_from_left_entering_before_node</v>
      </c>
      <c r="G7" t="s">
        <v>10</v>
      </c>
      <c r="H7" t="s">
        <v>59</v>
      </c>
    </row>
    <row r="8" spans="1:9" x14ac:dyDescent="0.25">
      <c r="A8" s="2">
        <v>7</v>
      </c>
      <c r="B8" t="s">
        <v>2</v>
      </c>
      <c r="C8" t="s">
        <v>51</v>
      </c>
      <c r="D8" t="s">
        <v>4</v>
      </c>
      <c r="E8" t="s">
        <v>52</v>
      </c>
      <c r="F8" t="str">
        <f>CONCATENATE(LOOKUP(B8,Lookups!$A$1:$A$4,Lookups!$B$1:$B$4),"_with_", LOOKUP(D8,Lookups!$A$6:$A$8,Lookups!$B$6:$B$8), "_",LOOKUP(C8,Lookups!$A$15:$A$16,Lookups!$B$15:$B$16),"_",LOOKUP(E8,Lookups!$A$18:$A$19,Lookups!$B$18:$B$19))</f>
        <v>pass_straight_with_obj_from_right_entering_after_node</v>
      </c>
      <c r="G8" t="s">
        <v>10</v>
      </c>
      <c r="H8" t="s">
        <v>59</v>
      </c>
    </row>
    <row r="9" spans="1:9" x14ac:dyDescent="0.25">
      <c r="A9" s="2">
        <v>8</v>
      </c>
      <c r="B9" t="s">
        <v>2</v>
      </c>
      <c r="C9" t="s">
        <v>51</v>
      </c>
      <c r="D9" t="s">
        <v>4</v>
      </c>
      <c r="E9" t="s">
        <v>53</v>
      </c>
      <c r="F9" t="str">
        <f>CONCATENATE(LOOKUP(B9,Lookups!$A$1:$A$4,Lookups!$B$1:$B$4),"_with_", LOOKUP(D9,Lookups!$A$6:$A$8,Lookups!$B$6:$B$8), "_",LOOKUP(C9,Lookups!$A$15:$A$16,Lookups!$B$15:$B$16),"_",LOOKUP(E9,Lookups!$A$18:$A$19,Lookups!$B$18:$B$19))</f>
        <v>pass_straight_with_obj_from_right_entering_before_node</v>
      </c>
      <c r="G9" t="s">
        <v>10</v>
      </c>
      <c r="H9" t="s">
        <v>59</v>
      </c>
    </row>
    <row r="10" spans="1:9" x14ac:dyDescent="0.25">
      <c r="A10" s="2">
        <v>9</v>
      </c>
      <c r="B10" t="s">
        <v>4</v>
      </c>
      <c r="C10" t="s">
        <v>49</v>
      </c>
      <c r="D10" t="s">
        <v>3</v>
      </c>
      <c r="E10" t="s">
        <v>52</v>
      </c>
      <c r="F10" t="str">
        <f>CONCATENATE(LOOKUP(B10,Lookups!$A$1:$A$4,Lookups!$B$1:$B$4),"_with_", LOOKUP(D10,Lookups!$A$6:$A$8,Lookups!$B$6:$B$8), "_",LOOKUP(C10,Lookups!$A$15:$A$16,Lookups!$B$15:$B$16),"_",LOOKUP(E10,Lookups!$A$18:$A$19,Lookups!$B$18:$B$19))</f>
        <v>right_turn_with_obj_from_left_crossing_after_node</v>
      </c>
      <c r="G10" t="s">
        <v>55</v>
      </c>
      <c r="H10" t="s">
        <v>59</v>
      </c>
    </row>
    <row r="11" spans="1:9" x14ac:dyDescent="0.25">
      <c r="A11" s="2">
        <v>10</v>
      </c>
      <c r="B11" t="s">
        <v>4</v>
      </c>
      <c r="C11" t="s">
        <v>49</v>
      </c>
      <c r="D11" t="s">
        <v>3</v>
      </c>
      <c r="E11" t="s">
        <v>53</v>
      </c>
      <c r="F11" t="str">
        <f>CONCATENATE(LOOKUP(B11,Lookups!$A$1:$A$4,Lookups!$B$1:$B$4),"_with_", LOOKUP(D11,Lookups!$A$6:$A$8,Lookups!$B$6:$B$8), "_",LOOKUP(C11,Lookups!$A$15:$A$16,Lookups!$B$15:$B$16),"_",LOOKUP(E11,Lookups!$A$18:$A$19,Lookups!$B$18:$B$19))</f>
        <v>right_turn_with_obj_from_left_crossing_before_node</v>
      </c>
      <c r="G11" t="s">
        <v>55</v>
      </c>
      <c r="H11" t="s">
        <v>59</v>
      </c>
    </row>
    <row r="12" spans="1:9" x14ac:dyDescent="0.25">
      <c r="A12" s="2">
        <v>11</v>
      </c>
      <c r="B12" t="s">
        <v>4</v>
      </c>
      <c r="C12" t="s">
        <v>49</v>
      </c>
      <c r="D12" t="s">
        <v>4</v>
      </c>
      <c r="E12" t="s">
        <v>52</v>
      </c>
      <c r="F12" t="str">
        <f>CONCATENATE(LOOKUP(B12,Lookups!$A$1:$A$4,Lookups!$B$1:$B$4),"_with_", LOOKUP(D12,Lookups!$A$6:$A$8,Lookups!$B$6:$B$8), "_",LOOKUP(C12,Lookups!$A$15:$A$16,Lookups!$B$15:$B$16),"_",LOOKUP(E12,Lookups!$A$18:$A$19,Lookups!$B$18:$B$19))</f>
        <v>right_turn_with_obj_from_right_crossing_after_node</v>
      </c>
      <c r="G12" t="s">
        <v>55</v>
      </c>
      <c r="H12" t="s">
        <v>59</v>
      </c>
    </row>
    <row r="13" spans="1:9" x14ac:dyDescent="0.25">
      <c r="A13" s="2">
        <v>12</v>
      </c>
      <c r="B13" t="s">
        <v>4</v>
      </c>
      <c r="C13" t="s">
        <v>49</v>
      </c>
      <c r="D13" t="s">
        <v>4</v>
      </c>
      <c r="E13" t="s">
        <v>53</v>
      </c>
      <c r="F13" t="str">
        <f>CONCATENATE(LOOKUP(B13,Lookups!$A$1:$A$4,Lookups!$B$1:$B$4),"_with_", LOOKUP(D13,Lookups!$A$6:$A$8,Lookups!$B$6:$B$8), "_",LOOKUP(C13,Lookups!$A$15:$A$16,Lookups!$B$15:$B$16),"_",LOOKUP(E13,Lookups!$A$18:$A$19,Lookups!$B$18:$B$19))</f>
        <v>right_turn_with_obj_from_right_crossing_before_node</v>
      </c>
      <c r="G13" t="s">
        <v>55</v>
      </c>
      <c r="H13" t="s">
        <v>59</v>
      </c>
    </row>
    <row r="14" spans="1:9" x14ac:dyDescent="0.25">
      <c r="A14" s="2">
        <v>13</v>
      </c>
      <c r="B14" t="s">
        <v>4</v>
      </c>
      <c r="C14" t="s">
        <v>51</v>
      </c>
      <c r="D14" t="s">
        <v>3</v>
      </c>
      <c r="E14" t="s">
        <v>52</v>
      </c>
      <c r="F14" t="str">
        <f>CONCATENATE(LOOKUP(B14,Lookups!$A$1:$A$4,Lookups!$B$1:$B$4),"_with_", LOOKUP(D14,Lookups!$A$6:$A$8,Lookups!$B$6:$B$8), "_",LOOKUP(C14,Lookups!$A$15:$A$16,Lookups!$B$15:$B$16),"_",LOOKUP(E14,Lookups!$A$18:$A$19,Lookups!$B$18:$B$19))</f>
        <v>right_turn_with_obj_from_left_entering_after_node</v>
      </c>
      <c r="G14" t="s">
        <v>10</v>
      </c>
      <c r="H14" t="s">
        <v>59</v>
      </c>
    </row>
    <row r="15" spans="1:9" x14ac:dyDescent="0.25">
      <c r="A15" s="2">
        <v>14</v>
      </c>
      <c r="B15" t="s">
        <v>4</v>
      </c>
      <c r="C15" t="s">
        <v>51</v>
      </c>
      <c r="D15" t="s">
        <v>3</v>
      </c>
      <c r="E15" t="s">
        <v>53</v>
      </c>
      <c r="F15" t="str">
        <f>CONCATENATE(LOOKUP(B15,Lookups!$A$1:$A$4,Lookups!$B$1:$B$4),"_with_", LOOKUP(D15,Lookups!$A$6:$A$8,Lookups!$B$6:$B$8), "_",LOOKUP(C15,Lookups!$A$15:$A$16,Lookups!$B$15:$B$16),"_",LOOKUP(E15,Lookups!$A$18:$A$19,Lookups!$B$18:$B$19))</f>
        <v>right_turn_with_obj_from_left_entering_before_node</v>
      </c>
      <c r="G15" t="s">
        <v>10</v>
      </c>
      <c r="H15" t="s">
        <v>59</v>
      </c>
    </row>
    <row r="16" spans="1:9" x14ac:dyDescent="0.25">
      <c r="A16" s="2">
        <v>15</v>
      </c>
      <c r="B16" t="s">
        <v>4</v>
      </c>
      <c r="C16" t="s">
        <v>51</v>
      </c>
      <c r="D16" t="s">
        <v>4</v>
      </c>
      <c r="E16" t="s">
        <v>52</v>
      </c>
      <c r="F16" t="str">
        <f>CONCATENATE(LOOKUP(B16,Lookups!$A$1:$A$4,Lookups!$B$1:$B$4),"_with_", LOOKUP(D16,Lookups!$A$6:$A$8,Lookups!$B$6:$B$8), "_",LOOKUP(C16,Lookups!$A$15:$A$16,Lookups!$B$15:$B$16),"_",LOOKUP(E16,Lookups!$A$18:$A$19,Lookups!$B$18:$B$19))</f>
        <v>right_turn_with_obj_from_right_entering_after_node</v>
      </c>
      <c r="G16" t="s">
        <v>10</v>
      </c>
      <c r="H16" t="s">
        <v>59</v>
      </c>
    </row>
    <row r="17" spans="1:8" x14ac:dyDescent="0.25">
      <c r="A17" s="2">
        <v>16</v>
      </c>
      <c r="B17" t="s">
        <v>4</v>
      </c>
      <c r="C17" t="s">
        <v>51</v>
      </c>
      <c r="D17" t="s">
        <v>4</v>
      </c>
      <c r="E17" t="s">
        <v>53</v>
      </c>
      <c r="F17" t="str">
        <f>CONCATENATE(LOOKUP(B17,Lookups!$A$1:$A$4,Lookups!$B$1:$B$4),"_with_", LOOKUP(D17,Lookups!$A$6:$A$8,Lookups!$B$6:$B$8), "_",LOOKUP(C17,Lookups!$A$15:$A$16,Lookups!$B$15:$B$16),"_",LOOKUP(E17,Lookups!$A$18:$A$19,Lookups!$B$18:$B$19))</f>
        <v>right_turn_with_obj_from_right_entering_before_node</v>
      </c>
      <c r="G17" t="s">
        <v>10</v>
      </c>
      <c r="H17" t="s">
        <v>59</v>
      </c>
    </row>
    <row r="18" spans="1:8" x14ac:dyDescent="0.25">
      <c r="A18" s="2">
        <v>17</v>
      </c>
      <c r="B18" t="s">
        <v>3</v>
      </c>
      <c r="C18" t="s">
        <v>49</v>
      </c>
      <c r="D18" t="s">
        <v>3</v>
      </c>
      <c r="E18" t="s">
        <v>52</v>
      </c>
      <c r="F18" t="str">
        <f>CONCATENATE(LOOKUP(B18,Lookups!$A$1:$A$4,Lookups!$B$1:$B$4),"_with_", LOOKUP(D18,Lookups!$A$6:$A$8,Lookups!$B$6:$B$8), "_",LOOKUP(C18,Lookups!$A$15:$A$16,Lookups!$B$15:$B$16),"_",LOOKUP(E18,Lookups!$A$18:$A$19,Lookups!$B$18:$B$19))</f>
        <v>left_turn_with_obj_from_left_crossing_after_node</v>
      </c>
      <c r="G18" t="s">
        <v>55</v>
      </c>
      <c r="H18" t="s">
        <v>59</v>
      </c>
    </row>
    <row r="19" spans="1:8" x14ac:dyDescent="0.25">
      <c r="A19" s="2">
        <v>18</v>
      </c>
      <c r="B19" t="s">
        <v>3</v>
      </c>
      <c r="C19" t="s">
        <v>49</v>
      </c>
      <c r="D19" t="s">
        <v>3</v>
      </c>
      <c r="E19" t="s">
        <v>53</v>
      </c>
      <c r="F19" t="str">
        <f>CONCATENATE(LOOKUP(B19,Lookups!$A$1:$A$4,Lookups!$B$1:$B$4),"_with_", LOOKUP(D19,Lookups!$A$6:$A$8,Lookups!$B$6:$B$8), "_",LOOKUP(C19,Lookups!$A$15:$A$16,Lookups!$B$15:$B$16),"_",LOOKUP(E19,Lookups!$A$18:$A$19,Lookups!$B$18:$B$19))</f>
        <v>left_turn_with_obj_from_left_crossing_before_node</v>
      </c>
      <c r="G19" t="s">
        <v>55</v>
      </c>
      <c r="H19" t="s">
        <v>59</v>
      </c>
    </row>
    <row r="20" spans="1:8" x14ac:dyDescent="0.25">
      <c r="A20" s="2">
        <v>19</v>
      </c>
      <c r="B20" t="s">
        <v>3</v>
      </c>
      <c r="C20" t="s">
        <v>49</v>
      </c>
      <c r="D20" t="s">
        <v>4</v>
      </c>
      <c r="E20" t="s">
        <v>52</v>
      </c>
      <c r="F20" t="str">
        <f>CONCATENATE(LOOKUP(B20,Lookups!$A$1:$A$4,Lookups!$B$1:$B$4),"_with_", LOOKUP(D20,Lookups!$A$6:$A$8,Lookups!$B$6:$B$8), "_",LOOKUP(C20,Lookups!$A$15:$A$16,Lookups!$B$15:$B$16),"_",LOOKUP(E20,Lookups!$A$18:$A$19,Lookups!$B$18:$B$19))</f>
        <v>left_turn_with_obj_from_right_crossing_after_node</v>
      </c>
      <c r="G20" t="s">
        <v>55</v>
      </c>
      <c r="H20" t="s">
        <v>59</v>
      </c>
    </row>
    <row r="21" spans="1:8" x14ac:dyDescent="0.25">
      <c r="A21" s="2">
        <v>20</v>
      </c>
      <c r="B21" t="s">
        <v>3</v>
      </c>
      <c r="C21" t="s">
        <v>49</v>
      </c>
      <c r="D21" t="s">
        <v>4</v>
      </c>
      <c r="E21" t="s">
        <v>53</v>
      </c>
      <c r="F21" t="str">
        <f>CONCATENATE(LOOKUP(B21,Lookups!$A$1:$A$4,Lookups!$B$1:$B$4),"_with_", LOOKUP(D21,Lookups!$A$6:$A$8,Lookups!$B$6:$B$8), "_",LOOKUP(C21,Lookups!$A$15:$A$16,Lookups!$B$15:$B$16),"_",LOOKUP(E21,Lookups!$A$18:$A$19,Lookups!$B$18:$B$19))</f>
        <v>left_turn_with_obj_from_right_crossing_before_node</v>
      </c>
      <c r="G21" t="s">
        <v>55</v>
      </c>
      <c r="H21" t="s">
        <v>59</v>
      </c>
    </row>
    <row r="22" spans="1:8" x14ac:dyDescent="0.25">
      <c r="A22" s="2">
        <v>21</v>
      </c>
      <c r="B22" t="s">
        <v>3</v>
      </c>
      <c r="C22" t="s">
        <v>51</v>
      </c>
      <c r="D22" t="s">
        <v>3</v>
      </c>
      <c r="E22" t="s">
        <v>52</v>
      </c>
      <c r="F22" t="str">
        <f>CONCATENATE(LOOKUP(B22,Lookups!$A$1:$A$4,Lookups!$B$1:$B$4),"_with_", LOOKUP(D22,Lookups!$A$6:$A$8,Lookups!$B$6:$B$8), "_",LOOKUP(C22,Lookups!$A$15:$A$16,Lookups!$B$15:$B$16),"_",LOOKUP(E22,Lookups!$A$18:$A$19,Lookups!$B$18:$B$19))</f>
        <v>left_turn_with_obj_from_left_entering_after_node</v>
      </c>
      <c r="G22" t="s">
        <v>10</v>
      </c>
      <c r="H22" t="s">
        <v>59</v>
      </c>
    </row>
    <row r="23" spans="1:8" x14ac:dyDescent="0.25">
      <c r="A23" s="2">
        <v>22</v>
      </c>
      <c r="B23" t="s">
        <v>3</v>
      </c>
      <c r="C23" t="s">
        <v>51</v>
      </c>
      <c r="D23" t="s">
        <v>3</v>
      </c>
      <c r="E23" t="s">
        <v>53</v>
      </c>
      <c r="F23" t="str">
        <f>CONCATENATE(LOOKUP(B23,Lookups!$A$1:$A$4,Lookups!$B$1:$B$4),"_with_", LOOKUP(D23,Lookups!$A$6:$A$8,Lookups!$B$6:$B$8), "_",LOOKUP(C23,Lookups!$A$15:$A$16,Lookups!$B$15:$B$16),"_",LOOKUP(E23,Lookups!$A$18:$A$19,Lookups!$B$18:$B$19))</f>
        <v>left_turn_with_obj_from_left_entering_before_node</v>
      </c>
      <c r="G23" t="s">
        <v>10</v>
      </c>
      <c r="H23" t="s">
        <v>59</v>
      </c>
    </row>
    <row r="24" spans="1:8" x14ac:dyDescent="0.25">
      <c r="A24" s="2">
        <v>23</v>
      </c>
      <c r="B24" t="s">
        <v>3</v>
      </c>
      <c r="C24" t="s">
        <v>51</v>
      </c>
      <c r="D24" t="s">
        <v>4</v>
      </c>
      <c r="E24" t="s">
        <v>52</v>
      </c>
      <c r="F24" t="str">
        <f>CONCATENATE(LOOKUP(B24,Lookups!$A$1:$A$4,Lookups!$B$1:$B$4),"_with_", LOOKUP(D24,Lookups!$A$6:$A$8,Lookups!$B$6:$B$8), "_",LOOKUP(C24,Lookups!$A$15:$A$16,Lookups!$B$15:$B$16),"_",LOOKUP(E24,Lookups!$A$18:$A$19,Lookups!$B$18:$B$19))</f>
        <v>left_turn_with_obj_from_right_entering_after_node</v>
      </c>
      <c r="G24" t="s">
        <v>10</v>
      </c>
      <c r="H24" t="s">
        <v>59</v>
      </c>
    </row>
    <row r="25" spans="1:8" x14ac:dyDescent="0.25">
      <c r="A25" s="2">
        <v>24</v>
      </c>
      <c r="B25" t="s">
        <v>3</v>
      </c>
      <c r="C25" t="s">
        <v>51</v>
      </c>
      <c r="D25" t="s">
        <v>4</v>
      </c>
      <c r="E25" t="s">
        <v>53</v>
      </c>
      <c r="F25" t="str">
        <f>CONCATENATE(LOOKUP(B25,Lookups!$A$1:$A$4,Lookups!$B$1:$B$4),"_with_", LOOKUP(D25,Lookups!$A$6:$A$8,Lookups!$B$6:$B$8), "_",LOOKUP(C25,Lookups!$A$15:$A$16,Lookups!$B$15:$B$16),"_",LOOKUP(E25,Lookups!$A$18:$A$19,Lookups!$B$18:$B$19))</f>
        <v>left_turn_with_obj_from_right_entering_before_node</v>
      </c>
      <c r="G25" t="s">
        <v>10</v>
      </c>
      <c r="H25" t="s">
        <v>59</v>
      </c>
    </row>
    <row r="26" spans="1:8" x14ac:dyDescent="0.25">
      <c r="A26" s="2">
        <v>25</v>
      </c>
      <c r="B26" t="s">
        <v>6</v>
      </c>
      <c r="C26" t="s">
        <v>49</v>
      </c>
      <c r="D26" t="s">
        <v>3</v>
      </c>
      <c r="E26" t="s">
        <v>52</v>
      </c>
      <c r="F26" t="s">
        <v>60</v>
      </c>
      <c r="G26" t="s">
        <v>55</v>
      </c>
      <c r="H26" t="s">
        <v>59</v>
      </c>
    </row>
    <row r="27" spans="1:8" x14ac:dyDescent="0.25">
      <c r="A27" s="2">
        <v>26</v>
      </c>
      <c r="B27" t="s">
        <v>6</v>
      </c>
      <c r="C27" t="s">
        <v>49</v>
      </c>
      <c r="D27" t="s">
        <v>3</v>
      </c>
      <c r="E27" t="s">
        <v>53</v>
      </c>
      <c r="F27" t="s">
        <v>61</v>
      </c>
      <c r="G27" t="s">
        <v>55</v>
      </c>
      <c r="H27" t="s">
        <v>59</v>
      </c>
    </row>
    <row r="28" spans="1:8" x14ac:dyDescent="0.25">
      <c r="A28" s="2">
        <v>27</v>
      </c>
      <c r="B28" t="s">
        <v>6</v>
      </c>
      <c r="C28" t="s">
        <v>49</v>
      </c>
      <c r="D28" t="s">
        <v>4</v>
      </c>
      <c r="E28" t="s">
        <v>52</v>
      </c>
      <c r="F28" t="s">
        <v>62</v>
      </c>
      <c r="G28" t="s">
        <v>55</v>
      </c>
      <c r="H28" t="s">
        <v>59</v>
      </c>
    </row>
    <row r="29" spans="1:8" x14ac:dyDescent="0.25">
      <c r="A29" s="2">
        <v>28</v>
      </c>
      <c r="B29" t="s">
        <v>6</v>
      </c>
      <c r="C29" t="s">
        <v>49</v>
      </c>
      <c r="D29" t="s">
        <v>4</v>
      </c>
      <c r="E29" t="s">
        <v>53</v>
      </c>
      <c r="F29" t="s">
        <v>63</v>
      </c>
      <c r="G29" t="s">
        <v>55</v>
      </c>
      <c r="H29" t="s">
        <v>59</v>
      </c>
    </row>
    <row r="30" spans="1:8" x14ac:dyDescent="0.25">
      <c r="A30" s="2">
        <v>29</v>
      </c>
      <c r="B30" t="s">
        <v>6</v>
      </c>
      <c r="C30" t="s">
        <v>51</v>
      </c>
      <c r="D30" t="s">
        <v>3</v>
      </c>
      <c r="E30" t="s">
        <v>52</v>
      </c>
      <c r="F30" t="s">
        <v>64</v>
      </c>
      <c r="G30" t="s">
        <v>10</v>
      </c>
      <c r="H30" t="s">
        <v>59</v>
      </c>
    </row>
    <row r="31" spans="1:8" x14ac:dyDescent="0.25">
      <c r="A31" s="2">
        <v>30</v>
      </c>
      <c r="B31" t="s">
        <v>6</v>
      </c>
      <c r="C31" t="s">
        <v>51</v>
      </c>
      <c r="D31" t="s">
        <v>3</v>
      </c>
      <c r="E31" t="s">
        <v>53</v>
      </c>
      <c r="F31" t="s">
        <v>65</v>
      </c>
      <c r="G31" t="s">
        <v>10</v>
      </c>
      <c r="H31" t="s">
        <v>59</v>
      </c>
    </row>
    <row r="32" spans="1:8" x14ac:dyDescent="0.25">
      <c r="A32" s="2">
        <v>31</v>
      </c>
      <c r="B32" t="s">
        <v>6</v>
      </c>
      <c r="C32" t="s">
        <v>51</v>
      </c>
      <c r="D32" t="s">
        <v>4</v>
      </c>
      <c r="E32" t="s">
        <v>52</v>
      </c>
      <c r="F32" t="s">
        <v>66</v>
      </c>
      <c r="G32" t="s">
        <v>10</v>
      </c>
      <c r="H32" t="s">
        <v>59</v>
      </c>
    </row>
    <row r="33" spans="1:8" x14ac:dyDescent="0.25">
      <c r="A33" s="2">
        <v>32</v>
      </c>
      <c r="B33" t="s">
        <v>6</v>
      </c>
      <c r="C33" t="s">
        <v>51</v>
      </c>
      <c r="D33" t="s">
        <v>4</v>
      </c>
      <c r="E33" t="s">
        <v>53</v>
      </c>
      <c r="F33" t="s">
        <v>67</v>
      </c>
      <c r="G33" t="s">
        <v>10</v>
      </c>
      <c r="H33" t="s">
        <v>59</v>
      </c>
    </row>
  </sheetData>
  <autoFilter ref="A1:I33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L52" sqref="L52"/>
    </sheetView>
  </sheetViews>
  <sheetFormatPr baseColWidth="10"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 t="s">
        <v>4</v>
      </c>
      <c r="B2" t="s">
        <v>23</v>
      </c>
    </row>
    <row r="3" spans="1:2" x14ac:dyDescent="0.25">
      <c r="A3" t="s">
        <v>2</v>
      </c>
      <c r="B3" t="s">
        <v>24</v>
      </c>
    </row>
    <row r="4" spans="1:2" x14ac:dyDescent="0.25">
      <c r="A4" t="s">
        <v>6</v>
      </c>
      <c r="B4" t="s">
        <v>18</v>
      </c>
    </row>
    <row r="6" spans="1:2" x14ac:dyDescent="0.25">
      <c r="A6" t="s">
        <v>3</v>
      </c>
      <c r="B6" t="s">
        <v>25</v>
      </c>
    </row>
    <row r="7" spans="1:2" x14ac:dyDescent="0.25">
      <c r="A7" t="s">
        <v>5</v>
      </c>
      <c r="B7" t="s">
        <v>26</v>
      </c>
    </row>
    <row r="8" spans="1:2" x14ac:dyDescent="0.25">
      <c r="A8" t="s">
        <v>4</v>
      </c>
      <c r="B8" t="s">
        <v>27</v>
      </c>
    </row>
    <row r="10" spans="1:2" x14ac:dyDescent="0.25">
      <c r="A10" t="s">
        <v>3</v>
      </c>
      <c r="B10" t="s">
        <v>28</v>
      </c>
    </row>
    <row r="11" spans="1:2" x14ac:dyDescent="0.25">
      <c r="A11" t="s">
        <v>4</v>
      </c>
      <c r="B11" t="s">
        <v>29</v>
      </c>
    </row>
    <row r="12" spans="1:2" x14ac:dyDescent="0.25">
      <c r="A12" t="s">
        <v>2</v>
      </c>
      <c r="B12" t="s">
        <v>30</v>
      </c>
    </row>
    <row r="13" spans="1:2" x14ac:dyDescent="0.25">
      <c r="A13" t="s">
        <v>6</v>
      </c>
      <c r="B13" t="s">
        <v>31</v>
      </c>
    </row>
    <row r="15" spans="1:2" x14ac:dyDescent="0.25">
      <c r="A15" s="1" t="s">
        <v>49</v>
      </c>
      <c r="B15" t="s">
        <v>55</v>
      </c>
    </row>
    <row r="16" spans="1:2" x14ac:dyDescent="0.25">
      <c r="A16" s="1" t="s">
        <v>51</v>
      </c>
      <c r="B16" t="s">
        <v>56</v>
      </c>
    </row>
    <row r="17" spans="1:2" x14ac:dyDescent="0.25">
      <c r="A17" s="1"/>
    </row>
    <row r="18" spans="1:2" x14ac:dyDescent="0.25">
      <c r="A18" s="1" t="s">
        <v>53</v>
      </c>
      <c r="B18" t="s">
        <v>57</v>
      </c>
    </row>
    <row r="19" spans="1:2" x14ac:dyDescent="0.25">
      <c r="A19" t="s">
        <v>52</v>
      </c>
      <c r="B19" t="s">
        <v>58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37" sqref="D37"/>
    </sheetView>
  </sheetViews>
  <sheetFormatPr baseColWidth="10" defaultRowHeight="15" x14ac:dyDescent="0.25"/>
  <cols>
    <col min="3" max="3" width="14.85546875" bestFit="1" customWidth="1"/>
    <col min="4" max="4" width="14.28515625" bestFit="1" customWidth="1"/>
  </cols>
  <sheetData>
    <row r="1" spans="1:5" x14ac:dyDescent="0.25">
      <c r="A1" t="s">
        <v>78</v>
      </c>
      <c r="B1" t="s">
        <v>80</v>
      </c>
      <c r="C1" t="s">
        <v>81</v>
      </c>
      <c r="D1" t="s">
        <v>82</v>
      </c>
      <c r="E1" t="s">
        <v>19</v>
      </c>
    </row>
    <row r="2" spans="1:5" x14ac:dyDescent="0.25">
      <c r="A2" t="s">
        <v>72</v>
      </c>
      <c r="B2" t="s">
        <v>68</v>
      </c>
      <c r="C2" t="s">
        <v>70</v>
      </c>
      <c r="D2" t="s">
        <v>73</v>
      </c>
      <c r="E2" t="str">
        <f>CONCATENATE(A2,"_",B2,"_",C2,"_",D2)</f>
        <v>pass_obj_left_moving_away_going_straight</v>
      </c>
    </row>
    <row r="3" spans="1:5" x14ac:dyDescent="0.25">
      <c r="A3" t="s">
        <v>72</v>
      </c>
      <c r="B3" t="s">
        <v>68</v>
      </c>
      <c r="C3" t="s">
        <v>70</v>
      </c>
      <c r="D3" t="s">
        <v>29</v>
      </c>
      <c r="E3" t="str">
        <f t="shared" ref="E3:E17" si="0">CONCATENATE(A3,"_",B3,"_",C3,"_",D3)</f>
        <v>pass_obj_left_moving_away_turning_right</v>
      </c>
    </row>
    <row r="4" spans="1:5" x14ac:dyDescent="0.25">
      <c r="A4" t="s">
        <v>72</v>
      </c>
      <c r="B4" t="s">
        <v>68</v>
      </c>
      <c r="C4" t="s">
        <v>70</v>
      </c>
      <c r="D4" t="s">
        <v>28</v>
      </c>
      <c r="E4" t="str">
        <f t="shared" si="0"/>
        <v>pass_obj_left_moving_away_turning_left</v>
      </c>
    </row>
    <row r="5" spans="1:5" x14ac:dyDescent="0.25">
      <c r="A5" t="s">
        <v>72</v>
      </c>
      <c r="B5" t="s">
        <v>68</v>
      </c>
      <c r="C5" t="s">
        <v>70</v>
      </c>
      <c r="D5" t="s">
        <v>74</v>
      </c>
      <c r="E5" t="str">
        <f t="shared" si="0"/>
        <v>pass_obj_left_moving_away_making_u_turn</v>
      </c>
    </row>
    <row r="6" spans="1:5" x14ac:dyDescent="0.25">
      <c r="A6" t="s">
        <v>72</v>
      </c>
      <c r="B6" t="s">
        <v>68</v>
      </c>
      <c r="C6" t="s">
        <v>71</v>
      </c>
      <c r="D6" t="s">
        <v>73</v>
      </c>
      <c r="E6" t="str">
        <f t="shared" si="0"/>
        <v>pass_obj_left_moving_toward_going_straight</v>
      </c>
    </row>
    <row r="7" spans="1:5" x14ac:dyDescent="0.25">
      <c r="A7" t="s">
        <v>72</v>
      </c>
      <c r="B7" t="s">
        <v>68</v>
      </c>
      <c r="C7" t="s">
        <v>71</v>
      </c>
      <c r="D7" t="s">
        <v>29</v>
      </c>
      <c r="E7" t="str">
        <f t="shared" si="0"/>
        <v>pass_obj_left_moving_toward_turning_right</v>
      </c>
    </row>
    <row r="8" spans="1:5" x14ac:dyDescent="0.25">
      <c r="A8" t="s">
        <v>72</v>
      </c>
      <c r="B8" t="s">
        <v>68</v>
      </c>
      <c r="C8" t="s">
        <v>71</v>
      </c>
      <c r="D8" t="s">
        <v>28</v>
      </c>
      <c r="E8" t="str">
        <f t="shared" si="0"/>
        <v>pass_obj_left_moving_toward_turning_left</v>
      </c>
    </row>
    <row r="9" spans="1:5" x14ac:dyDescent="0.25">
      <c r="A9" t="s">
        <v>72</v>
      </c>
      <c r="B9" t="s">
        <v>68</v>
      </c>
      <c r="C9" t="s">
        <v>71</v>
      </c>
      <c r="D9" t="s">
        <v>74</v>
      </c>
      <c r="E9" t="str">
        <f t="shared" si="0"/>
        <v>pass_obj_left_moving_toward_making_u_turn</v>
      </c>
    </row>
    <row r="10" spans="1:5" x14ac:dyDescent="0.25">
      <c r="A10" t="s">
        <v>72</v>
      </c>
      <c r="B10" t="s">
        <v>69</v>
      </c>
      <c r="C10" t="s">
        <v>70</v>
      </c>
      <c r="D10" t="s">
        <v>73</v>
      </c>
      <c r="E10" t="str">
        <f t="shared" si="0"/>
        <v>pass_obj_right_moving_away_going_straight</v>
      </c>
    </row>
    <row r="11" spans="1:5" x14ac:dyDescent="0.25">
      <c r="A11" t="s">
        <v>72</v>
      </c>
      <c r="B11" t="s">
        <v>69</v>
      </c>
      <c r="C11" t="s">
        <v>70</v>
      </c>
      <c r="D11" t="s">
        <v>29</v>
      </c>
      <c r="E11" t="str">
        <f t="shared" si="0"/>
        <v>pass_obj_right_moving_away_turning_right</v>
      </c>
    </row>
    <row r="12" spans="1:5" x14ac:dyDescent="0.25">
      <c r="A12" t="s">
        <v>72</v>
      </c>
      <c r="B12" t="s">
        <v>69</v>
      </c>
      <c r="C12" t="s">
        <v>70</v>
      </c>
      <c r="D12" t="s">
        <v>28</v>
      </c>
      <c r="E12" t="str">
        <f t="shared" si="0"/>
        <v>pass_obj_right_moving_away_turning_left</v>
      </c>
    </row>
    <row r="13" spans="1:5" x14ac:dyDescent="0.25">
      <c r="A13" t="s">
        <v>72</v>
      </c>
      <c r="B13" t="s">
        <v>69</v>
      </c>
      <c r="C13" t="s">
        <v>70</v>
      </c>
      <c r="D13" t="s">
        <v>74</v>
      </c>
      <c r="E13" t="str">
        <f t="shared" si="0"/>
        <v>pass_obj_right_moving_away_making_u_turn</v>
      </c>
    </row>
    <row r="14" spans="1:5" x14ac:dyDescent="0.25">
      <c r="A14" t="s">
        <v>72</v>
      </c>
      <c r="B14" t="s">
        <v>69</v>
      </c>
      <c r="C14" t="s">
        <v>71</v>
      </c>
      <c r="D14" t="s">
        <v>73</v>
      </c>
      <c r="E14" t="str">
        <f t="shared" si="0"/>
        <v>pass_obj_right_moving_toward_going_straight</v>
      </c>
    </row>
    <row r="15" spans="1:5" x14ac:dyDescent="0.25">
      <c r="A15" t="s">
        <v>72</v>
      </c>
      <c r="B15" t="s">
        <v>69</v>
      </c>
      <c r="C15" t="s">
        <v>71</v>
      </c>
      <c r="D15" t="s">
        <v>29</v>
      </c>
      <c r="E15" t="str">
        <f t="shared" si="0"/>
        <v>pass_obj_right_moving_toward_turning_right</v>
      </c>
    </row>
    <row r="16" spans="1:5" x14ac:dyDescent="0.25">
      <c r="A16" t="s">
        <v>72</v>
      </c>
      <c r="B16" t="s">
        <v>69</v>
      </c>
      <c r="C16" t="s">
        <v>71</v>
      </c>
      <c r="D16" t="s">
        <v>28</v>
      </c>
      <c r="E16" t="str">
        <f t="shared" si="0"/>
        <v>pass_obj_right_moving_toward_turning_left</v>
      </c>
    </row>
    <row r="17" spans="1:5" x14ac:dyDescent="0.25">
      <c r="A17" t="s">
        <v>72</v>
      </c>
      <c r="B17" t="s">
        <v>69</v>
      </c>
      <c r="C17" t="s">
        <v>71</v>
      </c>
      <c r="D17" t="s">
        <v>74</v>
      </c>
      <c r="E17" t="str">
        <f t="shared" si="0"/>
        <v>pass_obj_right_moving_toward_making_u_turn</v>
      </c>
    </row>
  </sheetData>
  <autoFilter ref="A1:E17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F36" sqref="F36"/>
    </sheetView>
  </sheetViews>
  <sheetFormatPr baseColWidth="10" defaultRowHeight="15" x14ac:dyDescent="0.25"/>
  <sheetData>
    <row r="1" spans="1:4" x14ac:dyDescent="0.25">
      <c r="A1" t="s">
        <v>78</v>
      </c>
      <c r="B1" t="s">
        <v>83</v>
      </c>
      <c r="C1" t="s">
        <v>79</v>
      </c>
      <c r="D1" t="s">
        <v>19</v>
      </c>
    </row>
    <row r="2" spans="1:4" x14ac:dyDescent="0.25">
      <c r="A2" t="s">
        <v>75</v>
      </c>
      <c r="B2" t="s">
        <v>73</v>
      </c>
      <c r="C2" t="s">
        <v>76</v>
      </c>
      <c r="D2" t="str">
        <f>CONCATENATE(A2,"_",B2,"_",C2)</f>
        <v>path_crossed_by_obj_going_straight_from_left</v>
      </c>
    </row>
    <row r="3" spans="1:4" x14ac:dyDescent="0.25">
      <c r="A3" t="s">
        <v>75</v>
      </c>
      <c r="B3" t="s">
        <v>29</v>
      </c>
      <c r="C3" t="s">
        <v>76</v>
      </c>
      <c r="D3" t="str">
        <f t="shared" ref="D3:D9" si="0">CONCATENATE(A3,"_",B3,"_",C3)</f>
        <v>path_crossed_by_obj_turning_right_from_left</v>
      </c>
    </row>
    <row r="4" spans="1:4" x14ac:dyDescent="0.25">
      <c r="A4" t="s">
        <v>75</v>
      </c>
      <c r="B4" t="s">
        <v>28</v>
      </c>
      <c r="C4" t="s">
        <v>76</v>
      </c>
      <c r="D4" t="str">
        <f t="shared" si="0"/>
        <v>path_crossed_by_obj_turning_left_from_left</v>
      </c>
    </row>
    <row r="5" spans="1:4" x14ac:dyDescent="0.25">
      <c r="A5" t="s">
        <v>75</v>
      </c>
      <c r="B5" t="s">
        <v>74</v>
      </c>
      <c r="C5" t="s">
        <v>76</v>
      </c>
      <c r="D5" t="str">
        <f t="shared" si="0"/>
        <v>path_crossed_by_obj_making_u_turn_from_left</v>
      </c>
    </row>
    <row r="6" spans="1:4" x14ac:dyDescent="0.25">
      <c r="A6" t="s">
        <v>75</v>
      </c>
      <c r="B6" t="s">
        <v>73</v>
      </c>
      <c r="C6" t="s">
        <v>77</v>
      </c>
      <c r="D6" t="str">
        <f t="shared" si="0"/>
        <v>path_crossed_by_obj_going_straight_from_right</v>
      </c>
    </row>
    <row r="7" spans="1:4" x14ac:dyDescent="0.25">
      <c r="A7" t="s">
        <v>75</v>
      </c>
      <c r="B7" t="s">
        <v>29</v>
      </c>
      <c r="C7" t="s">
        <v>77</v>
      </c>
      <c r="D7" t="str">
        <f t="shared" si="0"/>
        <v>path_crossed_by_obj_turning_right_from_right</v>
      </c>
    </row>
    <row r="8" spans="1:4" x14ac:dyDescent="0.25">
      <c r="A8" t="s">
        <v>75</v>
      </c>
      <c r="B8" t="s">
        <v>28</v>
      </c>
      <c r="C8" t="s">
        <v>77</v>
      </c>
      <c r="D8" t="str">
        <f t="shared" si="0"/>
        <v>path_crossed_by_obj_turning_left_from_right</v>
      </c>
    </row>
    <row r="9" spans="1:4" x14ac:dyDescent="0.25">
      <c r="A9" t="s">
        <v>75</v>
      </c>
      <c r="B9" t="s">
        <v>74</v>
      </c>
      <c r="C9" t="s">
        <v>77</v>
      </c>
      <c r="D9" t="str">
        <f t="shared" si="0"/>
        <v>path_crossed_by_obj_making_u_turn_from_right</v>
      </c>
    </row>
  </sheetData>
  <autoFilter ref="A1:D9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Intersection Conflicts</vt:lpstr>
      <vt:lpstr>Same entry</vt:lpstr>
      <vt:lpstr>TA Change</vt:lpstr>
      <vt:lpstr>Lookups</vt:lpstr>
      <vt:lpstr>Pass Obj</vt:lpstr>
      <vt:lpstr>Path crossed by obj</vt:lpstr>
    </vt:vector>
  </TitlesOfParts>
  <Company>ika RWTH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Weber</dc:creator>
  <cp:lastModifiedBy>Hendrik Weber</cp:lastModifiedBy>
  <dcterms:created xsi:type="dcterms:W3CDTF">2022-04-21T18:59:15Z</dcterms:created>
  <dcterms:modified xsi:type="dcterms:W3CDTF">2023-01-04T20:31:47Z</dcterms:modified>
</cp:coreProperties>
</file>