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gt;" sheetId="1" r:id="rId4"/>
    <sheet state="visible" name="Questions---&gt;" sheetId="2" r:id="rId5"/>
    <sheet state="visible" name="Answers" sheetId="3" r:id="rId6"/>
    <sheet state="hidden" name="Answers Rounded" sheetId="4" r:id="rId7"/>
  </sheets>
  <definedNames/>
  <calcPr/>
</workbook>
</file>

<file path=xl/sharedStrings.xml><?xml version="1.0" encoding="utf-8"?>
<sst xmlns="http://schemas.openxmlformats.org/spreadsheetml/2006/main" count="67" uniqueCount="56">
  <si>
    <t>You can use boxes and any space in the Questions tab for your calculations in any way you want.</t>
  </si>
  <si>
    <t>Question</t>
  </si>
  <si>
    <t>Питання 1</t>
  </si>
  <si>
    <t>Please, don’t format Answers tab</t>
  </si>
  <si>
    <t>Please link answers to questions 1-5, 8-9 in corresponding cells in Answers tab to your calculations in Questions tab.</t>
  </si>
  <si>
    <t xml:space="preserve">Please round your answers to 2 decimal points. </t>
  </si>
  <si>
    <t>Answers to questions 6, 7, 10 would be your text explanations, so please leave them as they are in the corresponding boxes in Questions tab</t>
  </si>
  <si>
    <t>Good luck and have fun at your exam!</t>
  </si>
  <si>
    <t>Answer</t>
  </si>
  <si>
    <t>Петро хоче отримати 1 млн доларів через 20 років інвестуючи в портфель цінних паперів. Пенсійний фонд, в якому він має вже 50 тис дол сьогодні, генерувавтиме в середньому 8% дохідності протягом очікуваного періоду. Скільки потрібно Петрові відкладати кожного року, щоб досягнути даного результату.</t>
  </si>
  <si>
    <t>Рішення</t>
  </si>
  <si>
    <t>C0</t>
  </si>
  <si>
    <t>N</t>
  </si>
  <si>
    <t>R</t>
  </si>
  <si>
    <t>FV</t>
  </si>
  <si>
    <t>Питання 2</t>
  </si>
  <si>
    <t>Зобов'язання компанії Х на кінець 2017 року становили 0,4 млн грн, власний капітал становив 0,8 млнн грн. Протягом 2018 року компанія отримала 0,4 млн грн чистого прибутку. Компанія виплачувала стабільно 50% дивідендів. Половина нерозподіленого прибутку була використана для погашення зобов'язань, інаш була використана для закупівлі додаткового обладнання. Вартість боргового капіталу становила 5%, а вартість власного капіталу становила 10%. Яка середньозважена вартість капіталу компанії В 2018 році.</t>
  </si>
  <si>
    <t>Liabilities</t>
  </si>
  <si>
    <t>r_e</t>
  </si>
  <si>
    <t>wacc = E / (D + E) * r_e  + D / (D + E) * r_d  * (1 - t)</t>
  </si>
  <si>
    <t>Equity</t>
  </si>
  <si>
    <t>r_d</t>
  </si>
  <si>
    <t xml:space="preserve">Net Income </t>
  </si>
  <si>
    <t>Dividents</t>
  </si>
  <si>
    <t>Питання 3</t>
  </si>
  <si>
    <t>В середньому, дебіторська заборгованість тривала в компанії 30 днів. В році було 360 днів. Минулорічний дохід компанії становив 1 млн грн а минулорічна дебіторка становила 50 тис грн і компанія очікувала 20% ріст доходу цього року. Яку дебіторку очікувати компанії цього року.</t>
  </si>
  <si>
    <t>Питання 4</t>
  </si>
  <si>
    <t>Цього року компанія мала ebitda у розмірі 0,9 млн грн. В подальшому, компанія очікує ebitda у розмірі 1 млн, 4 млн та 6 млн грн протягом наступних трьох років. Минулого року компанія сплатила 60 тис податків, ефективна податкова ставка збережеться.  Амортизаційна витрата становить 200 тис кожного року, таким чином, що всі активи будуть зношені до 0 через 3 роки. Компанія мала стару облігацію  в розмірі 1 млн грн, купоном 10%, повернення номінальної вартості в кінці 3-го року. Власники планують продати бізнес за 2x ebitda третього року. Також, Debt/Assets ratio становило 40%, вартість власного капіталу була 20%. Для розрахунку wacc не забудьте податковий щит. Яка теперішня вартість майбутніх грошових потоків компанії.</t>
  </si>
  <si>
    <t>Питання 5</t>
  </si>
  <si>
    <t>Дебіторка компанії становила 100 тис на початок року та 150 тис на кінець року, кредиторка становила 300 тис на початок року та 250 тис на кінець року, складські запаси були 400 тис на початок року та стали 450 тис на кінець. Дохід компанії становив 1 млн грн,ebitda маржа становила 25%. Початкова вартість фізичних активів компанії була 1 млн грн, корисний період становив 20 років, активи амортизувалися до 0. Боргового навантаження компанія не мала, податкова ставка становила 20%. Який операційни грошовий потік компанії?</t>
  </si>
  <si>
    <t>Revenue/EBITDA = 1.25
EBITDA = 1000000/1.25 = 800000
EBIT = 800000 - (1000000 / 20) = 750000
Net Income = 750000 - 750000 * 20% = 600000</t>
  </si>
  <si>
    <t>AP0</t>
  </si>
  <si>
    <t>Depreciation Expense</t>
  </si>
  <si>
    <t>AP1</t>
  </si>
  <si>
    <t>CF from Operations = Net Income + Depreciation expense + Change in working capital</t>
  </si>
  <si>
    <t>Net Income</t>
  </si>
  <si>
    <t>Revenue</t>
  </si>
  <si>
    <t>Net Income = Revenue - Expense</t>
  </si>
  <si>
    <t>Change in WC</t>
  </si>
  <si>
    <t>Change in I</t>
  </si>
  <si>
    <t>Revenue/EBITDA = 1.25</t>
  </si>
  <si>
    <t>CFO</t>
  </si>
  <si>
    <t>Change in AP</t>
  </si>
  <si>
    <t>Change in working capital = Change in AR + Change in Inventory - Change in AP</t>
  </si>
  <si>
    <t>Change in AR</t>
  </si>
  <si>
    <t>Питання 6</t>
  </si>
  <si>
    <t>Чому, на вашу думку, підвищення процентних ставок центрального банку може привести до зміни ціни акцій компанії?</t>
  </si>
  <si>
    <t>Питання 7</t>
  </si>
  <si>
    <t>Як ви оцінюватимете платоспроможність компанії?</t>
  </si>
  <si>
    <t>Для цього можна глянути на те, наскільки і як швидко компанія може платити по своїм зобов'язанням. 
Також як ефективно може оперувати своєю готівкою, заборгованістями та активами.
Ну і звісно варто подивитись на прибуток компанії та як він розподіляється. І також варто глянути на борги компанії</t>
  </si>
  <si>
    <t>Питання 8</t>
  </si>
  <si>
    <t>Чи назбираєте ви на квартиру, яка коштуватиме 50 тис дол через 5 років, якщо відсоткова ставка становитиме 5% річних протягом цього періоду і ви відкладатимете по 600 дол щомісяця? У відповідь впишіть суму, яка у вас буде в кінці очікуваного періоду.</t>
  </si>
  <si>
    <t>Питання 9</t>
  </si>
  <si>
    <t>У вас є два інвестиційні проекти - А та В. Проект А має очікувану дохідність 15%, проект В має очікувану дохідність 20%. Проект А вимагає інвестицій у розмірі 70 тис, проект В у розмірі 85 тис. Проект А генеруватиме кожного року по 25 тис чистого ГП, проект В генеруватиме кожного року по 30 тис ГП. Тривалість проекту А 4 роки, проекту В 5 років. Ліквідаційна вартість двох проектів становить 0. Порахуйте NPV, IRR проектів. Який проект ви виберете? У відповідь впишіть букву проекту. Відповідь зараховуватиметься, якщо є пораховано npv та irr кожного з проектів.</t>
  </si>
  <si>
    <t>Питання 10</t>
  </si>
  <si>
    <t>Що б вам хотілося ще почути у рамках курсу?</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</si>
</sst>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quot;₴&quot;;[Red]\-#,##0.00&quot;₴&quot;"/>
    <numFmt numFmtId="165" formatCode="#,##0.00\ &quot;₴&quot;;[Red]\-#,##0.00\ &quot;₴&quot;"/>
    <numFmt numFmtId="166" formatCode="_-* #,##0_₴_-;\-* #,##0_₴_-;_-* &quot;-&quot;??_₴_-;_-@"/>
  </numFmts>
  <fonts count="13">
    <font>
      <sz val="11.0"/>
      <color theme="1"/>
      <name val="Arial"/>
    </font>
    <font>
      <sz val="11.0"/>
      <color theme="1"/>
      <name val="Calibri"/>
    </font>
    <font>
      <b/>
      <u/>
      <sz val="11.0"/>
      <color theme="1"/>
      <name val="Calibri"/>
    </font>
    <font>
      <b/>
      <sz val="11.0"/>
      <color theme="1"/>
      <name val="Calibri"/>
    </font>
    <font>
      <sz val="11.0"/>
      <color rgb="FF000000"/>
    </font>
    <font>
      <sz val="11.0"/>
      <color theme="1"/>
    </font>
    <font/>
    <font>
      <sz val="11.0"/>
      <color rgb="FFFF0000"/>
    </font>
    <font>
      <color theme="1"/>
      <name val="Calibri"/>
    </font>
    <font>
      <sz val="11.0"/>
      <color rgb="FFFF0000"/>
      <name val="Calibri"/>
    </font>
    <font>
      <color rgb="FFFF0000"/>
    </font>
    <font>
      <b/>
      <sz val="11.0"/>
      <color rgb="FF000000"/>
    </font>
    <font>
      <sz val="11.0"/>
      <color rgb="FF000000"/>
      <name val="Calibri"/>
    </font>
  </fonts>
  <fills count="3">
    <fill>
      <patternFill patternType="none"/>
    </fill>
    <fill>
      <patternFill patternType="lightGray"/>
    </fill>
    <fill>
      <patternFill patternType="solid">
        <fgColor rgb="FFFFFF00"/>
        <bgColor rgb="FFFFFF00"/>
      </patternFill>
    </fill>
  </fills>
  <borders count="18">
    <border/>
    <border>
      <left style="medium">
        <color rgb="FF000000"/>
      </left>
      <right style="medium">
        <color rgb="FF000000"/>
      </right>
      <top style="medium">
        <color rgb="FF000000"/>
      </top>
    </border>
    <border>
      <left style="medium">
        <color rgb="FF000000"/>
      </left>
      <top style="medium">
        <color rgb="FF000000"/>
      </top>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
      <right style="medium">
        <color rgb="FF000000"/>
      </right>
      <top style="medium">
        <color rgb="FF000000"/>
      </top>
      <bottom style="thin">
        <color rgb="FF000000"/>
      </bottom>
    </border>
    <border>
      <top style="medium">
        <color rgb="FF000000"/>
      </top>
      <bottom style="thin">
        <color rgb="FF000000"/>
      </bottom>
    </border>
    <border>
      <left style="medium">
        <color rgb="FF000000"/>
      </left>
    </border>
    <border>
      <left/>
      <right style="medium">
        <color rgb="FF000000"/>
      </right>
      <top/>
      <bottom/>
    </border>
    <border>
      <right style="medium">
        <color rgb="FF000000"/>
      </right>
    </border>
    <border>
      <left style="medium">
        <color rgb="FF000000"/>
      </left>
      <bottom style="medium">
        <color rgb="FF000000"/>
      </bottom>
    </border>
    <border>
      <left/>
      <right style="medium">
        <color rgb="FF000000"/>
      </right>
      <top/>
      <bottom style="medium">
        <color rgb="FF000000"/>
      </bottom>
    </border>
    <border>
      <left style="medium">
        <color rgb="FF000000"/>
      </left>
      <top style="thin">
        <color rgb="FF000000"/>
      </top>
    </border>
    <border>
      <top style="thin">
        <color rgb="FF000000"/>
      </top>
    </border>
    <border>
      <left/>
      <right/>
      <top/>
      <bottom/>
    </border>
    <border>
      <right style="medium">
        <color rgb="FF000000"/>
      </right>
      <top style="thin">
        <color rgb="FF000000"/>
      </top>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1" numFmtId="0" xfId="0" applyBorder="1" applyFont="1"/>
    <xf borderId="2" fillId="0" fontId="3" numFmtId="0" xfId="0" applyAlignment="1" applyBorder="1" applyFont="1">
      <alignment horizontal="center"/>
    </xf>
    <xf borderId="4" fillId="0" fontId="3" numFmtId="0" xfId="0" applyBorder="1" applyFont="1"/>
    <xf borderId="5" fillId="0" fontId="3" numFmtId="0" xfId="0" applyAlignment="1" applyBorder="1" applyFont="1">
      <alignment horizontal="center"/>
    </xf>
    <xf borderId="6" fillId="0" fontId="1" numFmtId="0" xfId="0" applyBorder="1" applyFont="1"/>
    <xf borderId="7" fillId="0" fontId="3" numFmtId="0" xfId="0" applyAlignment="1" applyBorder="1" applyFont="1">
      <alignment horizontal="center"/>
    </xf>
    <xf borderId="5" fillId="0" fontId="1" numFmtId="0" xfId="0" applyBorder="1" applyFont="1"/>
    <xf borderId="8" fillId="2" fontId="4" numFmtId="4" xfId="0" applyAlignment="1" applyBorder="1" applyFill="1" applyFont="1" applyNumberFormat="1">
      <alignment horizontal="center" readingOrder="0"/>
    </xf>
    <xf borderId="7" fillId="0" fontId="1" numFmtId="0" xfId="0" applyAlignment="1" applyBorder="1" applyFont="1">
      <alignment horizontal="left" shrinkToFit="0" vertical="center" wrapText="1"/>
    </xf>
    <xf borderId="8" fillId="2" fontId="5" numFmtId="4" xfId="0" applyAlignment="1" applyBorder="1" applyFont="1" applyNumberFormat="1">
      <alignment horizontal="center"/>
    </xf>
    <xf borderId="9" fillId="0" fontId="6" numFmtId="0" xfId="0" applyBorder="1" applyFont="1"/>
    <xf borderId="10" fillId="0" fontId="3" numFmtId="0" xfId="0" applyAlignment="1" applyBorder="1" applyFont="1">
      <alignment horizontal="center"/>
    </xf>
    <xf borderId="7" fillId="0" fontId="3" numFmtId="0" xfId="0" applyBorder="1" applyFont="1"/>
    <xf borderId="11" fillId="2" fontId="5" numFmtId="4" xfId="0" applyAlignment="1" applyBorder="1" applyFont="1" applyNumberFormat="1">
      <alignment horizontal="center"/>
    </xf>
    <xf borderId="0" fillId="0" fontId="1" numFmtId="0" xfId="0" applyFont="1"/>
    <xf borderId="9" fillId="0" fontId="1" numFmtId="0" xfId="0" applyBorder="1" applyFont="1"/>
    <xf borderId="0" fillId="0" fontId="1" numFmtId="164" xfId="0" applyFont="1" applyNumberFormat="1"/>
    <xf borderId="12" fillId="0" fontId="7" numFmtId="0" xfId="0" applyAlignment="1" applyBorder="1" applyFont="1">
      <alignment readingOrder="0"/>
    </xf>
    <xf borderId="13" fillId="0" fontId="7" numFmtId="0" xfId="0" applyAlignment="1" applyBorder="1" applyFont="1">
      <alignment readingOrder="0"/>
    </xf>
    <xf borderId="0" fillId="0" fontId="8" numFmtId="0" xfId="0" applyFont="1"/>
    <xf borderId="0" fillId="0" fontId="3" numFmtId="0" xfId="0" applyFont="1"/>
    <xf borderId="13" fillId="0" fontId="9" numFmtId="0" xfId="0" applyAlignment="1" applyBorder="1" applyFont="1">
      <alignment readingOrder="0"/>
    </xf>
    <xf borderId="14" fillId="2" fontId="1" numFmtId="4" xfId="0" applyBorder="1" applyFont="1" applyNumberFormat="1"/>
    <xf borderId="13" fillId="0" fontId="9" numFmtId="0" xfId="0" applyBorder="1" applyFont="1"/>
    <xf borderId="13" fillId="0" fontId="7" numFmtId="0" xfId="0" applyBorder="1" applyFont="1"/>
    <xf borderId="15" fillId="0" fontId="9" numFmtId="0" xfId="0" applyBorder="1" applyFont="1"/>
    <xf borderId="7" fillId="0" fontId="7" numFmtId="0" xfId="0" applyAlignment="1" applyBorder="1" applyFont="1">
      <alignment readingOrder="0"/>
    </xf>
    <xf borderId="0" fillId="0" fontId="10" numFmtId="0" xfId="0" applyAlignment="1" applyFont="1">
      <alignment readingOrder="0"/>
    </xf>
    <xf borderId="0" fillId="0" fontId="7" numFmtId="0" xfId="0" applyAlignment="1" applyFont="1">
      <alignment readingOrder="0"/>
    </xf>
    <xf borderId="0" fillId="0" fontId="7" numFmtId="164" xfId="0" applyFont="1" applyNumberFormat="1"/>
    <xf borderId="0" fillId="0" fontId="9" numFmtId="0" xfId="0" applyFont="1"/>
    <xf borderId="9" fillId="0" fontId="9" numFmtId="0" xfId="0" applyBorder="1" applyFont="1"/>
    <xf borderId="0" fillId="0" fontId="7" numFmtId="9" xfId="0" applyAlignment="1" applyFont="1" applyNumberFormat="1">
      <alignment readingOrder="0"/>
    </xf>
    <xf borderId="0" fillId="0" fontId="9" numFmtId="0" xfId="0" applyAlignment="1" applyFont="1">
      <alignment readingOrder="0"/>
    </xf>
    <xf borderId="10" fillId="0" fontId="9" numFmtId="0" xfId="0" applyBorder="1" applyFont="1"/>
    <xf borderId="16" fillId="0" fontId="9" numFmtId="0" xfId="0" applyBorder="1" applyFont="1"/>
    <xf borderId="17" fillId="0" fontId="9" numFmtId="0" xfId="0" applyBorder="1" applyFont="1"/>
    <xf borderId="0" fillId="0" fontId="1" numFmtId="165" xfId="0" applyFont="1" applyNumberFormat="1"/>
    <xf borderId="12" fillId="0" fontId="9" numFmtId="0" xfId="0" applyBorder="1" applyFont="1"/>
    <xf borderId="13" fillId="0" fontId="7" numFmtId="9" xfId="0" applyAlignment="1" applyBorder="1" applyFont="1" applyNumberFormat="1">
      <alignment readingOrder="0"/>
    </xf>
    <xf borderId="0" fillId="0" fontId="11" numFmtId="0" xfId="0" applyAlignment="1" applyFont="1">
      <alignment readingOrder="0"/>
    </xf>
    <xf borderId="7" fillId="0" fontId="9" numFmtId="0" xfId="0" applyBorder="1" applyFont="1"/>
    <xf borderId="0" fillId="0" fontId="9" numFmtId="1" xfId="0" applyFont="1" applyNumberFormat="1"/>
    <xf borderId="0" fillId="0" fontId="1" numFmtId="2" xfId="0" applyFont="1" applyNumberFormat="1"/>
    <xf borderId="7" fillId="0" fontId="9" numFmtId="2" xfId="0" applyBorder="1" applyFont="1" applyNumberFormat="1"/>
    <xf borderId="0" fillId="0" fontId="9" numFmtId="2" xfId="0" applyFont="1" applyNumberFormat="1"/>
    <xf borderId="0" fillId="0" fontId="8" numFmtId="0" xfId="0" applyAlignment="1" applyFont="1">
      <alignment readingOrder="0"/>
    </xf>
    <xf borderId="0" fillId="0" fontId="6" numFmtId="0" xfId="0" applyAlignment="1" applyFont="1">
      <alignment readingOrder="0"/>
    </xf>
    <xf borderId="7" fillId="0" fontId="12" numFmtId="0" xfId="0" applyAlignment="1" applyBorder="1" applyFont="1">
      <alignment horizontal="left" readingOrder="0" shrinkToFit="0" vertical="center" wrapText="1"/>
    </xf>
    <xf borderId="0" fillId="0" fontId="9" numFmtId="164" xfId="0" applyFont="1" applyNumberFormat="1"/>
    <xf borderId="0" fillId="0" fontId="9" numFmtId="165" xfId="0" applyFont="1" applyNumberFormat="1"/>
    <xf borderId="0" fillId="0" fontId="9" numFmtId="166" xfId="0" applyFont="1" applyNumberFormat="1"/>
    <xf borderId="0" fillId="0" fontId="9" numFmtId="9" xfId="0" applyFont="1" applyNumberFormat="1"/>
    <xf borderId="16" fillId="0" fontId="9" numFmtId="166" xfId="0" applyBorder="1" applyFont="1" applyNumberFormat="1"/>
    <xf borderId="16" fillId="0" fontId="9" numFmtId="9" xfId="0" applyBorder="1" applyFont="1" applyNumberFormat="1"/>
    <xf borderId="0" fillId="0" fontId="1" numFmtId="166" xfId="0" applyFont="1" applyNumberFormat="1"/>
    <xf borderId="0" fillId="0" fontId="1"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2.63" defaultRowHeight="15.0"/>
  <cols>
    <col customWidth="1" min="1" max="1" width="7.63"/>
    <col customWidth="1" min="2" max="2" width="102.13"/>
    <col customWidth="1" min="3" max="26" width="7.63"/>
  </cols>
  <sheetData>
    <row r="1" ht="14.25" customHeight="1"/>
    <row r="2" ht="14.25" customHeight="1">
      <c r="B2" s="1" t="s">
        <v>0</v>
      </c>
    </row>
    <row r="3" ht="14.25" customHeight="1">
      <c r="B3" s="3" t="s">
        <v>3</v>
      </c>
    </row>
    <row r="4" ht="14.25" customHeight="1">
      <c r="B4" s="3"/>
    </row>
    <row r="5" ht="14.25" customHeight="1">
      <c r="B5" s="3" t="s">
        <v>4</v>
      </c>
    </row>
    <row r="6" ht="14.25" customHeight="1">
      <c r="B6" s="3" t="s">
        <v>5</v>
      </c>
    </row>
    <row r="7" ht="14.25" customHeight="1">
      <c r="B7" s="3" t="s">
        <v>6</v>
      </c>
    </row>
    <row r="8" ht="14.25" customHeight="1">
      <c r="B8" s="3"/>
    </row>
    <row r="9" ht="14.25" customHeight="1">
      <c r="B9" s="5" t="s">
        <v>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1" width="7.63"/>
    <col customWidth="1" min="2" max="2" width="38.25"/>
    <col customWidth="1" min="3" max="3" width="11.25"/>
    <col customWidth="1" min="4" max="4" width="7.63"/>
    <col customWidth="1" min="5" max="5" width="11.13"/>
    <col customWidth="1" min="6" max="6" width="9.13"/>
    <col customWidth="1" min="7" max="11" width="7.63"/>
    <col customWidth="1" min="12" max="12" width="10.0"/>
    <col customWidth="1" min="13" max="13" width="20.13"/>
    <col customWidth="1" min="14" max="26" width="7.63"/>
  </cols>
  <sheetData>
    <row r="1" ht="14.25" customHeight="1"/>
    <row r="2" ht="14.25" customHeight="1">
      <c r="B2" s="2" t="s">
        <v>2</v>
      </c>
      <c r="C2" s="7"/>
      <c r="D2" s="7"/>
      <c r="E2" s="7"/>
      <c r="F2" s="7"/>
      <c r="G2" s="7"/>
      <c r="H2" s="7"/>
      <c r="I2" s="9"/>
    </row>
    <row r="3" ht="60.75" customHeight="1">
      <c r="B3" s="11" t="s">
        <v>9</v>
      </c>
      <c r="I3" s="13"/>
    </row>
    <row r="4" ht="14.25" customHeight="1">
      <c r="B4" s="15" t="s">
        <v>10</v>
      </c>
      <c r="C4" s="17"/>
      <c r="D4" s="17"/>
      <c r="E4" s="17"/>
      <c r="F4" s="17"/>
      <c r="G4" s="17"/>
      <c r="H4" s="17"/>
      <c r="I4" s="18"/>
      <c r="L4" s="19"/>
    </row>
    <row r="5" ht="14.25" customHeight="1">
      <c r="B5" s="20"/>
      <c r="C5" s="21" t="s">
        <v>11</v>
      </c>
      <c r="D5" s="24">
        <f>(D8 / (1 + 1 * D7 * D6 )) / 20</f>
        <v>18269.23077</v>
      </c>
      <c r="E5" s="26"/>
      <c r="F5" s="27"/>
      <c r="G5" s="26"/>
      <c r="H5" s="26"/>
      <c r="I5" s="28"/>
    </row>
    <row r="6" ht="14.25" customHeight="1">
      <c r="B6" s="29"/>
      <c r="C6" s="30" t="s">
        <v>12</v>
      </c>
      <c r="D6" s="31">
        <v>20.0</v>
      </c>
      <c r="F6" s="32"/>
      <c r="G6" s="33"/>
      <c r="H6" s="33"/>
      <c r="I6" s="34"/>
    </row>
    <row r="7" ht="14.25" customHeight="1">
      <c r="B7" s="29"/>
      <c r="C7" s="31" t="s">
        <v>13</v>
      </c>
      <c r="D7" s="35">
        <v>0.08</v>
      </c>
      <c r="E7" s="33"/>
      <c r="F7" s="33"/>
      <c r="G7" s="33"/>
      <c r="H7" s="33"/>
      <c r="I7" s="34"/>
    </row>
    <row r="8" ht="14.25" customHeight="1">
      <c r="B8" s="29"/>
      <c r="C8" s="31" t="s">
        <v>14</v>
      </c>
      <c r="D8" s="36">
        <f>1000000 - 50000</f>
        <v>950000</v>
      </c>
      <c r="E8" s="33"/>
      <c r="F8" s="33"/>
      <c r="G8" s="33"/>
      <c r="H8" s="33"/>
      <c r="I8" s="34"/>
    </row>
    <row r="9" ht="14.25" customHeight="1">
      <c r="B9" s="37"/>
      <c r="C9" s="38"/>
      <c r="D9" s="38"/>
      <c r="E9" s="38"/>
      <c r="F9" s="38"/>
      <c r="G9" s="38"/>
      <c r="H9" s="38"/>
      <c r="I9" s="39"/>
      <c r="L9" s="40"/>
    </row>
    <row r="10" ht="14.25" customHeight="1"/>
    <row r="11" ht="14.25" customHeight="1"/>
    <row r="12" ht="14.25" customHeight="1">
      <c r="B12" s="2" t="s">
        <v>15</v>
      </c>
      <c r="C12" s="7"/>
      <c r="D12" s="7"/>
      <c r="E12" s="7"/>
      <c r="F12" s="7"/>
      <c r="G12" s="7"/>
      <c r="H12" s="7"/>
      <c r="I12" s="9"/>
    </row>
    <row r="13" ht="116.25" customHeight="1">
      <c r="B13" s="11" t="s">
        <v>16</v>
      </c>
      <c r="I13" s="13"/>
    </row>
    <row r="14" ht="14.25" customHeight="1">
      <c r="B14" s="15" t="s">
        <v>10</v>
      </c>
      <c r="C14" s="17"/>
      <c r="D14" s="17"/>
      <c r="E14" s="17"/>
      <c r="F14" s="17"/>
      <c r="G14" s="17"/>
      <c r="H14" s="17"/>
      <c r="I14" s="18"/>
    </row>
    <row r="15" ht="14.25" customHeight="1">
      <c r="B15" s="41"/>
      <c r="C15" s="21" t="s">
        <v>17</v>
      </c>
      <c r="D15" s="21">
        <v>400000.0</v>
      </c>
      <c r="E15" s="21"/>
      <c r="F15" s="21"/>
      <c r="G15" s="21" t="s">
        <v>18</v>
      </c>
      <c r="H15" s="42">
        <v>0.1</v>
      </c>
      <c r="I15" s="28"/>
      <c r="K15" s="43" t="s">
        <v>19</v>
      </c>
      <c r="L15" s="23"/>
      <c r="M15" s="23"/>
      <c r="N15" s="23"/>
      <c r="O15" s="23"/>
    </row>
    <row r="16" ht="14.25" customHeight="1">
      <c r="B16" s="44"/>
      <c r="C16" s="31" t="s">
        <v>20</v>
      </c>
      <c r="D16" s="31">
        <v>800000.0</v>
      </c>
      <c r="E16" s="31"/>
      <c r="F16" s="31"/>
      <c r="G16" s="31" t="s">
        <v>21</v>
      </c>
      <c r="H16" s="35">
        <v>0.05</v>
      </c>
      <c r="I16" s="34"/>
      <c r="K16" s="23"/>
    </row>
    <row r="17" ht="14.25" customHeight="1">
      <c r="B17" s="44"/>
      <c r="C17" s="31" t="s">
        <v>22</v>
      </c>
      <c r="D17" s="31">
        <v>400000.0</v>
      </c>
      <c r="E17" s="33"/>
      <c r="F17" s="33"/>
      <c r="G17" s="33"/>
      <c r="H17" s="33"/>
      <c r="I17" s="34"/>
      <c r="K17" s="23"/>
    </row>
    <row r="18" ht="14.25" customHeight="1">
      <c r="B18" s="44"/>
      <c r="C18" s="31" t="s">
        <v>23</v>
      </c>
      <c r="D18" s="35">
        <v>0.5</v>
      </c>
      <c r="E18" s="33"/>
      <c r="F18" s="33"/>
      <c r="G18" s="33"/>
      <c r="H18" s="33"/>
      <c r="I18" s="34"/>
      <c r="K18" s="23"/>
      <c r="O18" s="33"/>
    </row>
    <row r="19" ht="14.25" customHeight="1">
      <c r="B19" s="37"/>
      <c r="C19" s="38"/>
      <c r="D19" s="38"/>
      <c r="E19" s="38"/>
      <c r="F19" s="38"/>
      <c r="G19" s="38"/>
      <c r="H19" s="38"/>
      <c r="I19" s="39"/>
    </row>
    <row r="20" ht="14.25" customHeight="1"/>
    <row r="21" ht="14.25" customHeight="1">
      <c r="B21" s="2" t="s">
        <v>24</v>
      </c>
      <c r="C21" s="7"/>
      <c r="D21" s="7"/>
      <c r="E21" s="7"/>
      <c r="F21" s="7"/>
      <c r="G21" s="7"/>
      <c r="H21" s="7"/>
      <c r="I21" s="9"/>
      <c r="N21" s="23"/>
      <c r="O21" s="23"/>
    </row>
    <row r="22" ht="87.0" customHeight="1">
      <c r="B22" s="11" t="s">
        <v>25</v>
      </c>
      <c r="I22" s="13"/>
      <c r="M22" s="23"/>
    </row>
    <row r="23" ht="14.25" customHeight="1">
      <c r="B23" s="15" t="s">
        <v>10</v>
      </c>
      <c r="C23" s="17"/>
      <c r="D23" s="17"/>
      <c r="E23" s="17"/>
      <c r="F23" s="17"/>
      <c r="G23" s="17"/>
      <c r="H23" s="17"/>
      <c r="I23" s="18"/>
      <c r="M23" s="23"/>
    </row>
    <row r="24" ht="14.25" customHeight="1">
      <c r="B24" s="41"/>
      <c r="C24" s="26"/>
      <c r="D24" s="26"/>
      <c r="E24" s="26"/>
      <c r="F24" s="26"/>
      <c r="G24" s="26"/>
      <c r="H24" s="26"/>
      <c r="I24" s="28"/>
    </row>
    <row r="25" ht="14.25" customHeight="1">
      <c r="B25" s="44"/>
      <c r="C25" s="45"/>
      <c r="D25" s="33"/>
      <c r="E25" s="33"/>
      <c r="F25" s="33"/>
      <c r="G25" s="33"/>
      <c r="H25" s="33"/>
      <c r="I25" s="34"/>
    </row>
    <row r="26" ht="14.25" customHeight="1">
      <c r="B26" s="44"/>
      <c r="C26" s="33"/>
      <c r="D26" s="33"/>
      <c r="E26" s="33"/>
      <c r="F26" s="33"/>
      <c r="G26" s="33"/>
      <c r="H26" s="33"/>
      <c r="I26" s="34"/>
    </row>
    <row r="27" ht="14.25" customHeight="1">
      <c r="B27" s="44"/>
      <c r="C27" s="33"/>
      <c r="D27" s="33"/>
      <c r="E27" s="33"/>
      <c r="F27" s="33"/>
      <c r="G27" s="33"/>
      <c r="H27" s="33"/>
      <c r="I27" s="34"/>
    </row>
    <row r="28" ht="14.25" customHeight="1">
      <c r="B28" s="37"/>
      <c r="C28" s="38"/>
      <c r="D28" s="38"/>
      <c r="E28" s="38"/>
      <c r="F28" s="38"/>
      <c r="G28" s="38"/>
      <c r="H28" s="38"/>
      <c r="I28" s="39"/>
    </row>
    <row r="29" ht="14.25" customHeight="1">
      <c r="N29" s="33"/>
    </row>
    <row r="30" ht="14.25" customHeight="1"/>
    <row r="31" ht="14.25" customHeight="1">
      <c r="B31" s="2" t="s">
        <v>26</v>
      </c>
      <c r="C31" s="7"/>
      <c r="D31" s="7"/>
      <c r="E31" s="7"/>
      <c r="F31" s="7"/>
      <c r="G31" s="7"/>
      <c r="H31" s="7"/>
      <c r="I31" s="9"/>
    </row>
    <row r="32" ht="124.5" customHeight="1">
      <c r="B32" s="11" t="s">
        <v>27</v>
      </c>
      <c r="I32" s="13"/>
    </row>
    <row r="33" ht="14.25" customHeight="1">
      <c r="B33" s="15" t="s">
        <v>10</v>
      </c>
      <c r="C33" s="17"/>
      <c r="D33" s="17"/>
      <c r="E33" s="17"/>
      <c r="F33" s="17"/>
      <c r="G33" s="17"/>
      <c r="H33" s="17"/>
      <c r="I33" s="18"/>
    </row>
    <row r="34" ht="14.25" customHeight="1">
      <c r="B34" s="41"/>
      <c r="C34" s="26"/>
      <c r="D34" s="26"/>
      <c r="E34" s="26"/>
      <c r="F34" s="26"/>
      <c r="G34" s="26"/>
      <c r="H34" s="26"/>
      <c r="I34" s="28"/>
      <c r="K34" s="23"/>
      <c r="L34" s="23"/>
      <c r="M34" s="23"/>
      <c r="N34" s="23"/>
    </row>
    <row r="35" ht="14.25" customHeight="1">
      <c r="B35" s="44"/>
      <c r="C35" s="33"/>
      <c r="D35" s="33"/>
      <c r="E35" s="33"/>
      <c r="F35" s="33"/>
      <c r="G35" s="33"/>
      <c r="H35" s="33"/>
      <c r="I35" s="34"/>
    </row>
    <row r="36" ht="14.25" customHeight="1">
      <c r="B36" s="44"/>
      <c r="C36" s="33"/>
      <c r="D36" s="33"/>
      <c r="E36" s="33"/>
      <c r="F36" s="33"/>
      <c r="G36" s="33"/>
      <c r="H36" s="33"/>
      <c r="I36" s="34"/>
    </row>
    <row r="37" ht="14.25" customHeight="1">
      <c r="B37" s="44"/>
      <c r="C37" s="33"/>
      <c r="D37" s="33"/>
      <c r="E37" s="33"/>
      <c r="F37" s="33"/>
      <c r="G37" s="33"/>
      <c r="H37" s="33"/>
      <c r="I37" s="34"/>
    </row>
    <row r="38" ht="14.25" customHeight="1">
      <c r="B38" s="44"/>
      <c r="C38" s="33"/>
      <c r="D38" s="33"/>
      <c r="E38" s="33"/>
      <c r="F38" s="33"/>
      <c r="G38" s="33"/>
      <c r="H38" s="33"/>
      <c r="I38" s="34"/>
    </row>
    <row r="39" ht="14.25" customHeight="1">
      <c r="B39" s="44"/>
      <c r="C39" s="33"/>
      <c r="D39" s="33"/>
      <c r="E39" s="33"/>
      <c r="F39" s="33"/>
      <c r="G39" s="33"/>
      <c r="H39" s="33"/>
      <c r="I39" s="34"/>
      <c r="L39" s="46"/>
      <c r="M39" s="46"/>
      <c r="N39" s="46"/>
    </row>
    <row r="40" ht="14.25" customHeight="1">
      <c r="B40" s="47"/>
      <c r="C40" s="33"/>
      <c r="D40" s="33"/>
      <c r="E40" s="33"/>
      <c r="F40" s="33"/>
      <c r="G40" s="33"/>
      <c r="H40" s="33"/>
      <c r="I40" s="34"/>
    </row>
    <row r="41" ht="14.25" customHeight="1">
      <c r="B41" s="47"/>
      <c r="C41" s="33"/>
      <c r="D41" s="33"/>
      <c r="E41" s="33"/>
      <c r="F41" s="33"/>
      <c r="G41" s="33"/>
      <c r="H41" s="33"/>
      <c r="I41" s="34"/>
    </row>
    <row r="42" ht="14.25" customHeight="1">
      <c r="B42" s="47"/>
      <c r="C42" s="48"/>
      <c r="D42" s="48"/>
      <c r="E42" s="48"/>
      <c r="F42" s="33"/>
      <c r="G42" s="33"/>
      <c r="H42" s="33"/>
      <c r="I42" s="34"/>
    </row>
    <row r="43" ht="14.25" customHeight="1">
      <c r="B43" s="47"/>
      <c r="C43" s="48"/>
      <c r="D43" s="48"/>
      <c r="E43" s="48"/>
      <c r="F43" s="33"/>
      <c r="G43" s="33"/>
      <c r="H43" s="33"/>
      <c r="I43" s="34"/>
    </row>
    <row r="44" ht="14.25" customHeight="1">
      <c r="B44" s="44"/>
      <c r="C44" s="33"/>
      <c r="D44" s="33"/>
      <c r="E44" s="33"/>
      <c r="F44" s="33"/>
      <c r="G44" s="33"/>
      <c r="H44" s="33"/>
      <c r="I44" s="34"/>
    </row>
    <row r="45" ht="14.25" customHeight="1">
      <c r="B45" s="37"/>
      <c r="C45" s="38"/>
      <c r="D45" s="38"/>
      <c r="E45" s="38"/>
      <c r="F45" s="38"/>
      <c r="G45" s="38"/>
      <c r="H45" s="38"/>
      <c r="I45" s="39"/>
    </row>
    <row r="46" ht="14.25" customHeight="1">
      <c r="O46" s="33"/>
    </row>
    <row r="47" ht="14.25" customHeight="1">
      <c r="B47" s="2" t="s">
        <v>28</v>
      </c>
      <c r="C47" s="7"/>
      <c r="D47" s="7"/>
      <c r="E47" s="7"/>
      <c r="F47" s="7"/>
      <c r="G47" s="7"/>
      <c r="H47" s="7"/>
      <c r="I47" s="9"/>
    </row>
    <row r="48" ht="108.0" customHeight="1">
      <c r="B48" s="11" t="s">
        <v>29</v>
      </c>
      <c r="I48" s="13"/>
    </row>
    <row r="49" ht="14.25" customHeight="1">
      <c r="B49" s="15" t="s">
        <v>10</v>
      </c>
      <c r="C49" s="17"/>
      <c r="D49" s="17"/>
      <c r="E49" s="17"/>
      <c r="F49" s="17"/>
      <c r="G49" s="17"/>
      <c r="H49" s="17"/>
      <c r="I49" s="18"/>
    </row>
    <row r="50" ht="14.25" customHeight="1">
      <c r="B50" s="20" t="s">
        <v>30</v>
      </c>
      <c r="C50" s="21"/>
      <c r="D50" s="21"/>
      <c r="E50" s="21" t="s">
        <v>31</v>
      </c>
      <c r="F50" s="21">
        <v>100000.0</v>
      </c>
      <c r="G50" s="26"/>
      <c r="H50" s="26"/>
      <c r="I50" s="28"/>
    </row>
    <row r="51" ht="14.25" customHeight="1">
      <c r="B51" s="29" t="s">
        <v>32</v>
      </c>
      <c r="C51" s="36">
        <f>1000000/20</f>
        <v>50000</v>
      </c>
      <c r="D51" s="31"/>
      <c r="E51" s="31" t="s">
        <v>33</v>
      </c>
      <c r="F51" s="31">
        <v>150000.0</v>
      </c>
      <c r="G51" s="33"/>
      <c r="H51" s="33"/>
      <c r="I51" s="34"/>
      <c r="J51" s="49" t="s">
        <v>34</v>
      </c>
    </row>
    <row r="52" ht="14.25" customHeight="1">
      <c r="B52" s="29" t="s">
        <v>35</v>
      </c>
      <c r="C52" s="31">
        <v>600000.0</v>
      </c>
      <c r="D52" s="31"/>
      <c r="E52" s="31" t="s">
        <v>36</v>
      </c>
      <c r="F52" s="31">
        <v>1000000.0</v>
      </c>
      <c r="G52" s="33"/>
      <c r="H52" s="33"/>
      <c r="I52" s="34"/>
      <c r="J52" s="49" t="s">
        <v>37</v>
      </c>
    </row>
    <row r="53" ht="14.25" customHeight="1">
      <c r="B53" s="29" t="s">
        <v>38</v>
      </c>
      <c r="C53" s="36">
        <f>F55 + F53 - F54</f>
        <v>-50000</v>
      </c>
      <c r="D53" s="33"/>
      <c r="E53" s="31" t="s">
        <v>39</v>
      </c>
      <c r="F53" s="31">
        <v>50000.0</v>
      </c>
      <c r="G53" s="33"/>
      <c r="H53" s="33"/>
      <c r="I53" s="34"/>
      <c r="J53" s="50" t="s">
        <v>40</v>
      </c>
      <c r="S53" s="33"/>
    </row>
    <row r="54" ht="14.25" customHeight="1">
      <c r="B54" s="29" t="s">
        <v>41</v>
      </c>
      <c r="C54" s="33">
        <f>C52 + C51 + C53</f>
        <v>600000</v>
      </c>
      <c r="D54" s="33"/>
      <c r="E54" s="31" t="s">
        <v>42</v>
      </c>
      <c r="F54" s="31">
        <v>50000.0</v>
      </c>
      <c r="G54" s="33"/>
      <c r="H54" s="33"/>
      <c r="I54" s="34"/>
      <c r="J54" s="50" t="s">
        <v>43</v>
      </c>
    </row>
    <row r="55" ht="14.25" customHeight="1">
      <c r="B55" s="44"/>
      <c r="C55" s="33"/>
      <c r="D55" s="33"/>
      <c r="E55" s="31" t="s">
        <v>44</v>
      </c>
      <c r="F55" s="31">
        <v>-50000.0</v>
      </c>
      <c r="G55" s="33"/>
      <c r="H55" s="33"/>
      <c r="I55" s="34"/>
    </row>
    <row r="56" ht="14.25" customHeight="1">
      <c r="B56" s="37"/>
      <c r="C56" s="38"/>
      <c r="D56" s="38"/>
      <c r="E56" s="38"/>
      <c r="F56" s="38"/>
      <c r="G56" s="38"/>
      <c r="H56" s="38"/>
      <c r="I56" s="39"/>
    </row>
    <row r="57" ht="14.25" customHeight="1"/>
    <row r="58" ht="14.25" customHeight="1">
      <c r="B58" s="2" t="s">
        <v>45</v>
      </c>
      <c r="C58" s="7"/>
      <c r="D58" s="7"/>
      <c r="E58" s="7"/>
      <c r="F58" s="7"/>
      <c r="G58" s="7"/>
      <c r="H58" s="7"/>
      <c r="I58" s="9"/>
    </row>
    <row r="59" ht="67.5" customHeight="1">
      <c r="B59" s="51" t="s">
        <v>46</v>
      </c>
      <c r="I59" s="13"/>
    </row>
    <row r="60" ht="14.25" customHeight="1">
      <c r="B60" s="15" t="s">
        <v>10</v>
      </c>
      <c r="C60" s="17"/>
      <c r="D60" s="17"/>
      <c r="E60" s="17"/>
      <c r="F60" s="17"/>
      <c r="G60" s="17"/>
      <c r="H60" s="17"/>
      <c r="I60" s="18"/>
    </row>
    <row r="61" ht="14.25" customHeight="1">
      <c r="B61" s="41"/>
      <c r="C61" s="26"/>
      <c r="D61" s="26"/>
      <c r="E61" s="26"/>
      <c r="F61" s="26"/>
      <c r="G61" s="26"/>
      <c r="H61" s="26"/>
      <c r="I61" s="28"/>
    </row>
    <row r="62" ht="14.25" customHeight="1">
      <c r="B62" s="44"/>
      <c r="C62" s="33"/>
      <c r="D62" s="33"/>
      <c r="E62" s="33"/>
      <c r="F62" s="33"/>
      <c r="G62" s="33"/>
      <c r="H62" s="33"/>
      <c r="I62" s="34"/>
    </row>
    <row r="63" ht="14.25" customHeight="1">
      <c r="B63" s="44"/>
      <c r="C63" s="33"/>
      <c r="D63" s="33"/>
      <c r="E63" s="33"/>
      <c r="F63" s="33"/>
      <c r="G63" s="33"/>
      <c r="H63" s="33"/>
      <c r="I63" s="34"/>
    </row>
    <row r="64" ht="14.25" customHeight="1">
      <c r="B64" s="44"/>
      <c r="C64" s="33"/>
      <c r="D64" s="33"/>
      <c r="E64" s="33"/>
      <c r="F64" s="33"/>
      <c r="G64" s="33"/>
      <c r="H64" s="33"/>
      <c r="I64" s="34"/>
    </row>
    <row r="65" ht="14.25" customHeight="1">
      <c r="B65" s="37"/>
      <c r="C65" s="38"/>
      <c r="D65" s="38"/>
      <c r="E65" s="38"/>
      <c r="F65" s="38"/>
      <c r="G65" s="38"/>
      <c r="H65" s="38"/>
      <c r="I65" s="39"/>
    </row>
    <row r="66" ht="14.25" customHeight="1"/>
    <row r="67" ht="14.25" customHeight="1">
      <c r="B67" s="2" t="s">
        <v>47</v>
      </c>
      <c r="C67" s="7"/>
      <c r="D67" s="7"/>
      <c r="E67" s="7"/>
      <c r="F67" s="7"/>
      <c r="G67" s="7"/>
      <c r="H67" s="7"/>
      <c r="I67" s="9"/>
    </row>
    <row r="68" ht="118.5" customHeight="1">
      <c r="B68" s="11" t="s">
        <v>48</v>
      </c>
      <c r="I68" s="13"/>
    </row>
    <row r="69" ht="14.25" customHeight="1">
      <c r="B69" s="15" t="s">
        <v>10</v>
      </c>
      <c r="C69" s="17"/>
      <c r="D69" s="17"/>
      <c r="E69" s="17"/>
      <c r="F69" s="17"/>
      <c r="G69" s="17"/>
      <c r="H69" s="17"/>
      <c r="I69" s="18"/>
    </row>
    <row r="70" ht="14.25" customHeight="1">
      <c r="B70" s="20" t="s">
        <v>49</v>
      </c>
      <c r="C70" s="26"/>
      <c r="D70" s="26"/>
      <c r="E70" s="26"/>
      <c r="F70" s="26"/>
      <c r="G70" s="26"/>
      <c r="H70" s="26"/>
      <c r="I70" s="28"/>
    </row>
    <row r="71" ht="14.25" customHeight="1">
      <c r="B71" s="44"/>
      <c r="C71" s="33"/>
      <c r="D71" s="33"/>
      <c r="E71" s="33"/>
      <c r="F71" s="33"/>
      <c r="G71" s="33"/>
      <c r="H71" s="33"/>
      <c r="I71" s="34"/>
    </row>
    <row r="72" ht="14.25" customHeight="1">
      <c r="B72" s="44"/>
      <c r="C72" s="33"/>
      <c r="D72" s="33"/>
      <c r="E72" s="33"/>
      <c r="F72" s="33"/>
      <c r="G72" s="33"/>
      <c r="H72" s="33"/>
      <c r="I72" s="34"/>
    </row>
    <row r="73" ht="14.25" customHeight="1">
      <c r="B73" s="44"/>
      <c r="C73" s="33"/>
      <c r="D73" s="33"/>
      <c r="E73" s="33"/>
      <c r="F73" s="33"/>
      <c r="G73" s="33"/>
      <c r="H73" s="33"/>
      <c r="I73" s="34"/>
    </row>
    <row r="74" ht="14.25" customHeight="1">
      <c r="B74" s="37"/>
      <c r="C74" s="38"/>
      <c r="D74" s="38"/>
      <c r="E74" s="38"/>
      <c r="F74" s="38"/>
      <c r="G74" s="38"/>
      <c r="H74" s="38"/>
      <c r="I74" s="39"/>
    </row>
    <row r="75" ht="14.25" customHeight="1"/>
    <row r="76" ht="14.25" customHeight="1"/>
    <row r="77" ht="14.25" customHeight="1">
      <c r="B77" s="2" t="s">
        <v>50</v>
      </c>
      <c r="C77" s="7"/>
      <c r="D77" s="7"/>
      <c r="E77" s="7"/>
      <c r="F77" s="7"/>
      <c r="G77" s="7"/>
      <c r="H77" s="7"/>
      <c r="I77" s="9"/>
    </row>
    <row r="78" ht="110.25" customHeight="1">
      <c r="B78" s="11" t="s">
        <v>51</v>
      </c>
      <c r="I78" s="13"/>
    </row>
    <row r="79" ht="14.25" customHeight="1">
      <c r="B79" s="15" t="s">
        <v>10</v>
      </c>
      <c r="C79" s="17"/>
      <c r="D79" s="17"/>
      <c r="E79" s="17"/>
      <c r="F79" s="17"/>
      <c r="G79" s="17"/>
      <c r="H79" s="17"/>
      <c r="I79" s="18"/>
    </row>
    <row r="80" ht="14.25" customHeight="1">
      <c r="B80" s="41"/>
      <c r="C80" s="26"/>
      <c r="D80" s="26"/>
      <c r="E80" s="26"/>
      <c r="F80" s="26"/>
      <c r="G80" s="26"/>
      <c r="H80" s="26"/>
      <c r="I80" s="28"/>
    </row>
    <row r="81" ht="14.25" customHeight="1">
      <c r="B81" s="44"/>
      <c r="C81" s="52"/>
      <c r="D81" s="33"/>
      <c r="E81" s="33"/>
      <c r="F81" s="33"/>
      <c r="G81" s="33"/>
      <c r="H81" s="33"/>
      <c r="I81" s="34"/>
    </row>
    <row r="82" ht="14.25" customHeight="1">
      <c r="B82" s="44"/>
      <c r="C82" s="33"/>
      <c r="D82" s="33"/>
      <c r="E82" s="33"/>
      <c r="F82" s="33"/>
      <c r="G82" s="33"/>
      <c r="H82" s="33"/>
      <c r="I82" s="34"/>
      <c r="L82" s="53"/>
    </row>
    <row r="83" ht="14.25" customHeight="1">
      <c r="B83" s="44"/>
      <c r="C83" s="33"/>
      <c r="D83" s="33"/>
      <c r="E83" s="33"/>
      <c r="F83" s="33"/>
      <c r="G83" s="33"/>
      <c r="H83" s="33"/>
      <c r="I83" s="34"/>
    </row>
    <row r="84" ht="14.25" customHeight="1">
      <c r="B84" s="37"/>
      <c r="C84" s="38"/>
      <c r="D84" s="38"/>
      <c r="E84" s="38"/>
      <c r="F84" s="38"/>
      <c r="G84" s="38"/>
      <c r="H84" s="38"/>
      <c r="I84" s="39"/>
    </row>
    <row r="85" ht="14.25" customHeight="1"/>
    <row r="86" ht="14.25" customHeight="1"/>
    <row r="87" ht="14.25" customHeight="1">
      <c r="B87" s="2" t="s">
        <v>52</v>
      </c>
      <c r="C87" s="7"/>
      <c r="D87" s="7"/>
      <c r="E87" s="7"/>
      <c r="F87" s="7"/>
      <c r="G87" s="7"/>
      <c r="H87" s="7"/>
      <c r="I87" s="9"/>
    </row>
    <row r="88" ht="98.25" customHeight="1">
      <c r="B88" s="11" t="s">
        <v>53</v>
      </c>
      <c r="I88" s="13"/>
    </row>
    <row r="89" ht="14.25" customHeight="1">
      <c r="B89" s="15" t="s">
        <v>10</v>
      </c>
      <c r="C89" s="17"/>
      <c r="D89" s="17"/>
      <c r="E89" s="17"/>
      <c r="F89" s="17"/>
      <c r="G89" s="17"/>
      <c r="H89" s="17"/>
      <c r="I89" s="18"/>
    </row>
    <row r="90" ht="14.25" customHeight="1">
      <c r="B90" s="41"/>
      <c r="C90" s="26"/>
      <c r="D90" s="26"/>
      <c r="E90" s="26"/>
      <c r="F90" s="26"/>
      <c r="G90" s="26"/>
      <c r="H90" s="26"/>
      <c r="I90" s="28"/>
      <c r="L90" s="23"/>
      <c r="M90" s="23"/>
      <c r="N90" s="23"/>
      <c r="O90" s="23"/>
      <c r="P90" s="23"/>
      <c r="Q90" s="23"/>
    </row>
    <row r="91" ht="14.25" customHeight="1">
      <c r="B91" s="44"/>
      <c r="C91" s="33"/>
      <c r="D91" s="33"/>
      <c r="E91" s="33"/>
      <c r="F91" s="33"/>
      <c r="G91" s="33"/>
      <c r="H91" s="33"/>
      <c r="I91" s="34"/>
      <c r="K91" s="23"/>
    </row>
    <row r="92" ht="14.25" customHeight="1">
      <c r="B92" s="44"/>
      <c r="C92" s="33"/>
      <c r="D92" s="33"/>
      <c r="E92" s="33"/>
      <c r="F92" s="33"/>
      <c r="G92" s="33"/>
      <c r="H92" s="33"/>
      <c r="I92" s="34"/>
      <c r="K92" s="23"/>
    </row>
    <row r="93" ht="14.25" customHeight="1">
      <c r="B93" s="44"/>
      <c r="C93" s="54"/>
      <c r="D93" s="55"/>
      <c r="E93" s="33"/>
      <c r="F93" s="33"/>
      <c r="G93" s="33"/>
      <c r="H93" s="33"/>
      <c r="I93" s="34"/>
    </row>
    <row r="94" ht="14.25" customHeight="1">
      <c r="B94" s="37"/>
      <c r="C94" s="56"/>
      <c r="D94" s="57"/>
      <c r="E94" s="38"/>
      <c r="F94" s="38"/>
      <c r="G94" s="38"/>
      <c r="H94" s="38"/>
      <c r="I94" s="39"/>
    </row>
    <row r="95" ht="14.25" customHeight="1">
      <c r="L95" s="58"/>
      <c r="O95" s="59"/>
    </row>
    <row r="96" ht="14.25" customHeight="1">
      <c r="B96" s="2" t="s">
        <v>54</v>
      </c>
      <c r="C96" s="7"/>
      <c r="D96" s="7"/>
      <c r="E96" s="7"/>
      <c r="F96" s="7"/>
      <c r="G96" s="7"/>
      <c r="H96" s="7"/>
      <c r="I96" s="9"/>
      <c r="L96" s="58"/>
      <c r="O96" s="59"/>
    </row>
    <row r="97" ht="101.25" customHeight="1">
      <c r="B97" s="11" t="s">
        <v>55</v>
      </c>
      <c r="I97" s="13"/>
    </row>
    <row r="98" ht="14.25" customHeight="1">
      <c r="B98" s="15" t="s">
        <v>10</v>
      </c>
      <c r="C98" s="17"/>
      <c r="D98" s="17"/>
      <c r="E98" s="17"/>
      <c r="F98" s="17"/>
      <c r="G98" s="17"/>
      <c r="H98" s="17"/>
      <c r="I98" s="18"/>
    </row>
    <row r="99" ht="14.25" customHeight="1">
      <c r="B99" s="41"/>
      <c r="C99" s="26"/>
      <c r="D99" s="26"/>
      <c r="E99" s="26"/>
      <c r="F99" s="26"/>
      <c r="G99" s="26"/>
      <c r="H99" s="26"/>
      <c r="I99" s="28"/>
    </row>
    <row r="100" ht="14.25" customHeight="1">
      <c r="B100" s="44"/>
      <c r="C100" s="33"/>
      <c r="D100" s="33"/>
      <c r="E100" s="33"/>
      <c r="F100" s="33"/>
      <c r="G100" s="33"/>
      <c r="H100" s="33"/>
      <c r="I100" s="34"/>
    </row>
    <row r="101" ht="14.25" customHeight="1">
      <c r="B101" s="44"/>
      <c r="C101" s="33"/>
      <c r="D101" s="33"/>
      <c r="E101" s="33"/>
      <c r="F101" s="33"/>
      <c r="G101" s="33"/>
      <c r="H101" s="33"/>
      <c r="I101" s="34"/>
    </row>
    <row r="102" ht="14.25" customHeight="1">
      <c r="B102" s="44"/>
      <c r="C102" s="33"/>
      <c r="D102" s="33"/>
      <c r="E102" s="33"/>
      <c r="F102" s="33"/>
      <c r="G102" s="33"/>
      <c r="H102" s="33"/>
      <c r="I102" s="34"/>
    </row>
    <row r="103" ht="14.25" customHeight="1">
      <c r="B103" s="37"/>
      <c r="C103" s="38"/>
      <c r="D103" s="38"/>
      <c r="E103" s="38"/>
      <c r="F103" s="38"/>
      <c r="G103" s="38"/>
      <c r="H103" s="38"/>
      <c r="I103" s="39"/>
    </row>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B78:I78"/>
    <mergeCell ref="B88:I88"/>
    <mergeCell ref="B97:I97"/>
    <mergeCell ref="B3:I3"/>
    <mergeCell ref="B13:I13"/>
    <mergeCell ref="B22:I22"/>
    <mergeCell ref="B32:I32"/>
    <mergeCell ref="B48:I48"/>
    <mergeCell ref="B59:I59"/>
    <mergeCell ref="B68:I6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2.63" defaultRowHeight="15.0"/>
  <cols>
    <col customWidth="1" min="1" max="2" width="7.63"/>
    <col customWidth="1" min="3" max="3" width="23.88"/>
    <col customWidth="1" min="4" max="26" width="7.63"/>
  </cols>
  <sheetData>
    <row r="1" ht="14.25" customHeight="1">
      <c r="B1" s="4" t="s">
        <v>1</v>
      </c>
      <c r="C1" s="6" t="s">
        <v>8</v>
      </c>
    </row>
    <row r="2" ht="14.25" customHeight="1">
      <c r="B2" s="8">
        <v>1.0</v>
      </c>
      <c r="C2" s="10">
        <v>18269.23077</v>
      </c>
    </row>
    <row r="3" ht="14.25" customHeight="1">
      <c r="B3" s="8">
        <v>2.0</v>
      </c>
      <c r="C3" s="12"/>
    </row>
    <row r="4" ht="14.25" customHeight="1">
      <c r="B4" s="8">
        <v>3.0</v>
      </c>
      <c r="C4" s="12"/>
    </row>
    <row r="5" ht="14.25" customHeight="1">
      <c r="B5" s="8">
        <v>4.0</v>
      </c>
      <c r="C5" s="12"/>
    </row>
    <row r="6" ht="14.25" customHeight="1">
      <c r="B6" s="8">
        <v>5.0</v>
      </c>
      <c r="C6" s="10">
        <v>600000.0</v>
      </c>
    </row>
    <row r="7" ht="14.25" customHeight="1">
      <c r="B7" s="8">
        <v>8.0</v>
      </c>
      <c r="C7" s="12"/>
    </row>
    <row r="8" ht="14.25" customHeight="1">
      <c r="B8" s="14">
        <v>9.0</v>
      </c>
      <c r="C8" s="16"/>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B1" s="22" t="s">
        <v>1</v>
      </c>
      <c r="C1" s="22" t="s">
        <v>8</v>
      </c>
    </row>
    <row r="2" ht="14.25" customHeight="1">
      <c r="B2" s="23">
        <v>1.0</v>
      </c>
      <c r="C2" s="25">
        <f>ROUND(Answers!C2,2)</f>
        <v>18269.23</v>
      </c>
    </row>
    <row r="3" ht="14.25" customHeight="1">
      <c r="B3" s="23">
        <v>2.0</v>
      </c>
      <c r="C3" s="25">
        <f>ROUND(Answers!C3,2)</f>
        <v>0</v>
      </c>
    </row>
    <row r="4" ht="14.25" customHeight="1">
      <c r="B4" s="23">
        <v>3.0</v>
      </c>
      <c r="C4" s="25">
        <f>ROUND(Answers!C4,2)</f>
        <v>0</v>
      </c>
    </row>
    <row r="5" ht="14.25" customHeight="1">
      <c r="B5" s="23">
        <v>4.0</v>
      </c>
      <c r="C5" s="25">
        <f>ROUND(Answers!C5,2)</f>
        <v>0</v>
      </c>
    </row>
    <row r="6" ht="14.25" customHeight="1">
      <c r="B6" s="23">
        <v>5.0</v>
      </c>
      <c r="C6" s="25">
        <f>ROUND(Answers!C6,2)</f>
        <v>600000</v>
      </c>
    </row>
    <row r="7" ht="14.25" customHeight="1">
      <c r="B7" s="23">
        <v>8.0</v>
      </c>
      <c r="C7" s="25">
        <f>ROUND(Answers!C7,2)</f>
        <v>0</v>
      </c>
    </row>
    <row r="8" ht="14.25" customHeight="1">
      <c r="B8" s="23">
        <v>9.0</v>
      </c>
      <c r="C8" s="25">
        <f>ROUND(Answers!C8,2)</f>
        <v>0</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