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2A8B6219-8FD1-4EE8-B2B4-5FCAB66B0D35}" xr6:coauthVersionLast="45" xr6:coauthVersionMax="45" xr10:uidLastSave="{00000000-0000-0000-0000-000000000000}"/>
  <bookViews>
    <workbookView xWindow="1848" yWindow="1848" windowWidth="17280" windowHeight="8880" activeTab="2" xr2:uid="{00000000-000D-0000-FFFF-FFFF00000000}"/>
  </bookViews>
  <sheets>
    <sheet name="Petunjuk Download" sheetId="1" r:id="rId1"/>
    <sheet name="Ketentuan" sheetId="2" r:id="rId2"/>
    <sheet name="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2">
      <go:sheetsCustomData xmlns:go="http://customooxmlschemas.google.com/" r:id="rId7" roundtripDataChecksum="bY4B+0/PxdRZY5ubts3kIlH5n7lOt8Jt8jMeZVZrRgU="/>
    </ext>
  </extLst>
</workbook>
</file>

<file path=xl/calcChain.xml><?xml version="1.0" encoding="utf-8"?>
<calcChain xmlns="http://schemas.openxmlformats.org/spreadsheetml/2006/main">
  <c r="R3" i="3" l="1"/>
  <c r="R4" i="3"/>
  <c r="R5" i="3"/>
  <c r="R2" i="3"/>
  <c r="Q3" i="3"/>
  <c r="Q4" i="3"/>
  <c r="Q5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2" i="3"/>
  <c r="G2" i="3"/>
  <c r="J2" i="3" s="1"/>
  <c r="G3" i="3"/>
  <c r="G4" i="3"/>
  <c r="G5" i="3"/>
  <c r="G6" i="3"/>
  <c r="G7" i="3"/>
  <c r="G8" i="3"/>
  <c r="J8" i="3" s="1"/>
  <c r="G9" i="3"/>
  <c r="J9" i="3" s="1"/>
  <c r="G10" i="3"/>
  <c r="G11" i="3"/>
  <c r="G12" i="3"/>
  <c r="G13" i="3"/>
  <c r="J13" i="3" s="1"/>
  <c r="G14" i="3"/>
  <c r="J14" i="3" s="1"/>
  <c r="G15" i="3"/>
  <c r="G16" i="3"/>
  <c r="G17" i="3"/>
  <c r="G18" i="3"/>
  <c r="G19" i="3"/>
  <c r="G20" i="3"/>
  <c r="J20" i="3" s="1"/>
  <c r="G21" i="3"/>
  <c r="J21" i="3" s="1"/>
  <c r="G22" i="3"/>
  <c r="G23" i="3"/>
  <c r="G24" i="3"/>
  <c r="G25" i="3"/>
  <c r="J25" i="3" s="1"/>
  <c r="G26" i="3"/>
  <c r="J26" i="3" s="1"/>
  <c r="G27" i="3"/>
  <c r="G28" i="3"/>
  <c r="G29" i="3"/>
  <c r="G30" i="3"/>
  <c r="G31" i="3"/>
  <c r="G32" i="3"/>
  <c r="J32" i="3" s="1"/>
  <c r="G33" i="3"/>
  <c r="J33" i="3" s="1"/>
  <c r="G34" i="3"/>
  <c r="G35" i="3"/>
  <c r="G36" i="3"/>
  <c r="G37" i="3"/>
  <c r="J37" i="3" s="1"/>
  <c r="G38" i="3"/>
  <c r="J38" i="3" s="1"/>
  <c r="G39" i="3"/>
  <c r="G40" i="3"/>
  <c r="G41" i="3"/>
  <c r="J41" i="3" s="1"/>
  <c r="G42" i="3"/>
  <c r="G43" i="3"/>
  <c r="G44" i="3"/>
  <c r="J44" i="3" s="1"/>
  <c r="G45" i="3"/>
  <c r="J45" i="3" s="1"/>
  <c r="G46" i="3"/>
  <c r="G47" i="3"/>
  <c r="G48" i="3"/>
  <c r="G49" i="3"/>
  <c r="J49" i="3" s="1"/>
  <c r="G50" i="3"/>
  <c r="J50" i="3" s="1"/>
  <c r="G51" i="3"/>
  <c r="G52" i="3"/>
  <c r="G53" i="3"/>
  <c r="J53" i="3" s="1"/>
  <c r="G54" i="3"/>
  <c r="G55" i="3"/>
  <c r="G56" i="3"/>
  <c r="J56" i="3" s="1"/>
  <c r="G57" i="3"/>
  <c r="J57" i="3" s="1"/>
  <c r="G58" i="3"/>
  <c r="G59" i="3"/>
  <c r="G60" i="3"/>
  <c r="G61" i="3"/>
  <c r="J61" i="3" s="1"/>
  <c r="G62" i="3"/>
  <c r="J62" i="3" s="1"/>
  <c r="G63" i="3"/>
  <c r="G64" i="3"/>
  <c r="G65" i="3"/>
  <c r="J65" i="3" s="1"/>
  <c r="G66" i="3"/>
  <c r="G67" i="3"/>
  <c r="G68" i="3"/>
  <c r="J68" i="3" s="1"/>
  <c r="G69" i="3"/>
  <c r="J69" i="3" s="1"/>
  <c r="G70" i="3"/>
  <c r="G71" i="3"/>
  <c r="G72" i="3"/>
  <c r="G73" i="3"/>
  <c r="J73" i="3" s="1"/>
  <c r="G74" i="3"/>
  <c r="J74" i="3" s="1"/>
  <c r="G75" i="3"/>
  <c r="G76" i="3"/>
  <c r="G77" i="3"/>
  <c r="J77" i="3" s="1"/>
  <c r="G78" i="3"/>
  <c r="G79" i="3"/>
  <c r="G80" i="3"/>
  <c r="J80" i="3" s="1"/>
  <c r="G81" i="3"/>
  <c r="J81" i="3" s="1"/>
  <c r="G82" i="3"/>
  <c r="G83" i="3"/>
  <c r="G84" i="3"/>
  <c r="G85" i="3"/>
  <c r="J85" i="3" s="1"/>
  <c r="G86" i="3"/>
  <c r="J86" i="3" s="1"/>
  <c r="G87" i="3"/>
  <c r="G88" i="3"/>
  <c r="G89" i="3"/>
  <c r="J89" i="3" s="1"/>
  <c r="G90" i="3"/>
  <c r="G91" i="3"/>
  <c r="G92" i="3"/>
  <c r="J92" i="3" s="1"/>
  <c r="G93" i="3"/>
  <c r="J93" i="3" s="1"/>
  <c r="G94" i="3"/>
  <c r="G95" i="3"/>
  <c r="G96" i="3"/>
  <c r="G97" i="3"/>
  <c r="J97" i="3" s="1"/>
  <c r="G98" i="3"/>
  <c r="J98" i="3" s="1"/>
  <c r="G99" i="3"/>
  <c r="G100" i="3"/>
  <c r="G101" i="3"/>
  <c r="J101" i="3" s="1"/>
  <c r="G102" i="3"/>
  <c r="G103" i="3"/>
  <c r="G104" i="3"/>
  <c r="J104" i="3" s="1"/>
  <c r="G105" i="3"/>
  <c r="J105" i="3" s="1"/>
  <c r="G106" i="3"/>
  <c r="G107" i="3"/>
  <c r="G108" i="3"/>
  <c r="G109" i="3"/>
  <c r="J109" i="3" s="1"/>
  <c r="G110" i="3"/>
  <c r="J110" i="3" s="1"/>
  <c r="G111" i="3"/>
  <c r="G112" i="3"/>
  <c r="G113" i="3"/>
  <c r="J113" i="3" s="1"/>
  <c r="G114" i="3"/>
  <c r="G115" i="3"/>
  <c r="G116" i="3"/>
  <c r="J116" i="3" s="1"/>
  <c r="G117" i="3"/>
  <c r="J117" i="3" s="1"/>
  <c r="G118" i="3"/>
  <c r="G119" i="3"/>
  <c r="G120" i="3"/>
  <c r="G121" i="3"/>
  <c r="J121" i="3" s="1"/>
  <c r="G122" i="3"/>
  <c r="J122" i="3" s="1"/>
  <c r="G123" i="3"/>
  <c r="G124" i="3"/>
  <c r="G125" i="3"/>
  <c r="J125" i="3" s="1"/>
  <c r="G126" i="3"/>
  <c r="G127" i="3"/>
  <c r="G128" i="3"/>
  <c r="J128" i="3" s="1"/>
  <c r="G129" i="3"/>
  <c r="J129" i="3" s="1"/>
  <c r="G130" i="3"/>
  <c r="G131" i="3"/>
  <c r="G132" i="3"/>
  <c r="G133" i="3"/>
  <c r="J133" i="3" s="1"/>
  <c r="G134" i="3"/>
  <c r="J134" i="3" s="1"/>
  <c r="G135" i="3"/>
  <c r="G136" i="3"/>
  <c r="G137" i="3"/>
  <c r="J137" i="3" s="1"/>
  <c r="G138" i="3"/>
  <c r="G139" i="3"/>
  <c r="G140" i="3"/>
  <c r="J140" i="3" s="1"/>
  <c r="G141" i="3"/>
  <c r="J141" i="3" s="1"/>
  <c r="G142" i="3"/>
  <c r="G143" i="3"/>
  <c r="G144" i="3"/>
  <c r="J144" i="3" s="1"/>
  <c r="G145" i="3"/>
  <c r="J145" i="3" s="1"/>
  <c r="G146" i="3"/>
  <c r="J146" i="3" s="1"/>
  <c r="G147" i="3"/>
  <c r="J3" i="3"/>
  <c r="J4" i="3"/>
  <c r="J5" i="3"/>
  <c r="J147" i="3"/>
  <c r="J143" i="3"/>
  <c r="J142" i="3"/>
  <c r="J139" i="3"/>
  <c r="J138" i="3"/>
  <c r="J136" i="3"/>
  <c r="J135" i="3"/>
  <c r="J132" i="3"/>
  <c r="J131" i="3"/>
  <c r="J130" i="3"/>
  <c r="J127" i="3"/>
  <c r="J126" i="3"/>
  <c r="J124" i="3"/>
  <c r="J123" i="3"/>
  <c r="J120" i="3"/>
  <c r="J119" i="3"/>
  <c r="J118" i="3"/>
  <c r="J115" i="3"/>
  <c r="J114" i="3"/>
  <c r="J112" i="3"/>
  <c r="J111" i="3"/>
  <c r="J108" i="3"/>
  <c r="J107" i="3"/>
  <c r="J106" i="3"/>
  <c r="J103" i="3"/>
  <c r="J102" i="3"/>
  <c r="J100" i="3"/>
  <c r="J99" i="3"/>
  <c r="J96" i="3"/>
  <c r="J95" i="3"/>
  <c r="J94" i="3"/>
  <c r="J91" i="3"/>
  <c r="J90" i="3"/>
  <c r="J88" i="3"/>
  <c r="J87" i="3"/>
  <c r="J84" i="3"/>
  <c r="J83" i="3"/>
  <c r="J82" i="3"/>
  <c r="J79" i="3"/>
  <c r="J78" i="3"/>
  <c r="J76" i="3"/>
  <c r="J75" i="3"/>
  <c r="J72" i="3"/>
  <c r="J71" i="3"/>
  <c r="J70" i="3"/>
  <c r="J67" i="3"/>
  <c r="J66" i="3"/>
  <c r="J64" i="3"/>
  <c r="J63" i="3"/>
  <c r="J60" i="3"/>
  <c r="J59" i="3"/>
  <c r="J58" i="3"/>
  <c r="J55" i="3"/>
  <c r="J54" i="3"/>
  <c r="J52" i="3"/>
  <c r="J51" i="3"/>
  <c r="J48" i="3"/>
  <c r="J47" i="3"/>
  <c r="J46" i="3"/>
  <c r="J43" i="3"/>
  <c r="J42" i="3"/>
  <c r="J40" i="3"/>
  <c r="J39" i="3"/>
  <c r="J36" i="3"/>
  <c r="J35" i="3"/>
  <c r="J34" i="3"/>
  <c r="J31" i="3"/>
  <c r="J30" i="3"/>
  <c r="J29" i="3"/>
  <c r="J28" i="3"/>
  <c r="J27" i="3"/>
  <c r="J24" i="3"/>
  <c r="J23" i="3"/>
  <c r="J22" i="3"/>
  <c r="J19" i="3"/>
  <c r="J18" i="3"/>
  <c r="J17" i="3"/>
  <c r="J16" i="3"/>
  <c r="J15" i="3"/>
  <c r="J12" i="3"/>
  <c r="J11" i="3"/>
  <c r="J10" i="3"/>
  <c r="J7" i="3"/>
  <c r="J6" i="3"/>
</calcChain>
</file>

<file path=xl/sharedStrings.xml><?xml version="1.0" encoding="utf-8"?>
<sst xmlns="http://schemas.openxmlformats.org/spreadsheetml/2006/main" count="824" uniqueCount="211">
  <si>
    <t>INSTRUKSI PENGGUNAAN DATASET</t>
  </si>
  <si>
    <t>Dataset ini memang tidak open access. Kamu harus mendownload data ini terlebih dahulu untuk mengedit</t>
  </si>
  <si>
    <t>Cara Download</t>
  </si>
  <si>
    <t xml:space="preserve">1. Klik File pada pojok kiri atas (dibawah nama file "Use Case Short Class - Conditional If-Else") </t>
  </si>
  <si>
    <t xml:space="preserve">2. Klik Download / Unduh </t>
  </si>
  <si>
    <t>3. Pilih Microsoft Excel (.xlsx)</t>
  </si>
  <si>
    <t>Catatan</t>
  </si>
  <si>
    <t xml:space="preserve">Jika muncul pop up hitam seperti tanda diatas, silahkan klik "TUTUP" pada sebelah pojok kanan untuk dapat melihat opsi pada penjelasan cara download. </t>
  </si>
  <si>
    <t xml:space="preserve">Cara Mengedit dan Mengikuti Praktek dalam Kelas </t>
  </si>
  <si>
    <t xml:space="preserve">1. Buka file pada komputer / laptop </t>
  </si>
  <si>
    <t>2. Klik Enable Editing pada saat kamu membuka file excel untuk dapat mengedit pada excel di komputer / laptopmu</t>
  </si>
  <si>
    <t xml:space="preserve">3. Ikuti instruksi dari pemateri untuk langkah selanjutnya </t>
  </si>
  <si>
    <t>Ketentuan Kondisi</t>
  </si>
  <si>
    <t>Kode Produk</t>
  </si>
  <si>
    <t>Berat Produk</t>
  </si>
  <si>
    <t>MC-720</t>
  </si>
  <si>
    <t>MC-245</t>
  </si>
  <si>
    <t>HBF-375</t>
  </si>
  <si>
    <t>HN-222T</t>
  </si>
  <si>
    <t>HN-289</t>
  </si>
  <si>
    <t>Jenis Packaging</t>
  </si>
  <si>
    <t>Kapasitas maksimal</t>
  </si>
  <si>
    <t>Standard</t>
  </si>
  <si>
    <t>Box</t>
  </si>
  <si>
    <t>Cargo</t>
  </si>
  <si>
    <t>Destinasi</t>
  </si>
  <si>
    <t>Tipe Pengiriman</t>
  </si>
  <si>
    <t>Jakarta</t>
  </si>
  <si>
    <t>Semua</t>
  </si>
  <si>
    <t>Direct Delivery</t>
  </si>
  <si>
    <t>Bandung</t>
  </si>
  <si>
    <t>Surabaya</t>
  </si>
  <si>
    <t>Standard &amp; Box</t>
  </si>
  <si>
    <t>Next Day</t>
  </si>
  <si>
    <t>3-5 Hari</t>
  </si>
  <si>
    <t>Ketentuan Pengerjaan</t>
  </si>
  <si>
    <t>1. Isi sel kosong yang berwarna abu-abu menggunakan kombinasi formula IF-AND-OR sesuai dengan kondisi berdasarkan tabel di atas</t>
  </si>
  <si>
    <t>2. Jenis packaging ditentukan berdasarkan berat total produk dalam satu order</t>
  </si>
  <si>
    <t>3. Tipe pengiriman ditentukan berdasarkan destinasi pengiriman dan jenis packaging dari order tersebut</t>
  </si>
  <si>
    <t>4. Mulailah secara bertahap, tidak perlu terburu-buru untuk langsung mengerjakan dengan menempatkan banyak kondisi IF dalam satu kesatuan formula</t>
  </si>
  <si>
    <t>5. Berdiskusilah dengan teman jika mengalami kesulitan</t>
  </si>
  <si>
    <t>6. Hasil yang sama dapat diperoleh dengan cara atau pendekatan yang berbeda, hargai perbedaan dan tidak perlu merasa paling benar</t>
  </si>
  <si>
    <t>7. Berbanggalah selama hasil yang diperoleh sesuai dengan ketentuan, meskipun cara atau jalan yang ditempuk cukup lama</t>
  </si>
  <si>
    <t>8. Selamat belajar dan selamat berproses!</t>
  </si>
  <si>
    <t>Account Manager</t>
  </si>
  <si>
    <t>Order No</t>
  </si>
  <si>
    <t>Tanggal Order</t>
  </si>
  <si>
    <t>Kota Tujuan</t>
  </si>
  <si>
    <t>Tipe Pelanggan</t>
  </si>
  <si>
    <t>Item Qty</t>
  </si>
  <si>
    <t>Berat Total</t>
  </si>
  <si>
    <t>Angka 1</t>
  </si>
  <si>
    <t>Angka 2</t>
  </si>
  <si>
    <t>Angka Ref</t>
  </si>
  <si>
    <t>AND</t>
  </si>
  <si>
    <t>OR</t>
  </si>
  <si>
    <t>Cindy Maryati</t>
  </si>
  <si>
    <t>5224-1</t>
  </si>
  <si>
    <t>Consumer</t>
  </si>
  <si>
    <t>Prakosa Budiman</t>
  </si>
  <si>
    <t>5244-1</t>
  </si>
  <si>
    <t>Corporate</t>
  </si>
  <si>
    <t>Padma Nugroho</t>
  </si>
  <si>
    <t>5175-1</t>
  </si>
  <si>
    <t>Home Office</t>
  </si>
  <si>
    <t>5246-1</t>
  </si>
  <si>
    <t>5174-1</t>
  </si>
  <si>
    <t>Kenes Nababan</t>
  </si>
  <si>
    <t>5214-1</t>
  </si>
  <si>
    <t>5171-1</t>
  </si>
  <si>
    <t>5173-1</t>
  </si>
  <si>
    <t>5168-2</t>
  </si>
  <si>
    <t>5213-1</t>
  </si>
  <si>
    <t>5242-1</t>
  </si>
  <si>
    <t>5212-1</t>
  </si>
  <si>
    <t>5239-1</t>
  </si>
  <si>
    <t>Small Business</t>
  </si>
  <si>
    <t>5240-1</t>
  </si>
  <si>
    <t>5241-1</t>
  </si>
  <si>
    <t>5211-1</t>
  </si>
  <si>
    <t>5238-1</t>
  </si>
  <si>
    <t>5209-1</t>
  </si>
  <si>
    <t>5208-1</t>
  </si>
  <si>
    <t>5236-1</t>
  </si>
  <si>
    <t>5204-1</t>
  </si>
  <si>
    <t>5207-1</t>
  </si>
  <si>
    <t>5206-1</t>
  </si>
  <si>
    <t>5202-1</t>
  </si>
  <si>
    <t>5201-1</t>
  </si>
  <si>
    <t>5200-1</t>
  </si>
  <si>
    <t>5235-1</t>
  </si>
  <si>
    <t>5234-1</t>
  </si>
  <si>
    <t>5232-1</t>
  </si>
  <si>
    <t>5231-1</t>
  </si>
  <si>
    <t>5198-1</t>
  </si>
  <si>
    <t>5229-1</t>
  </si>
  <si>
    <t>5195-2</t>
  </si>
  <si>
    <t>5227-1</t>
  </si>
  <si>
    <t>5195-1</t>
  </si>
  <si>
    <t>5194-1</t>
  </si>
  <si>
    <t>5225-1</t>
  </si>
  <si>
    <t>5226-1</t>
  </si>
  <si>
    <t>5193-1</t>
  </si>
  <si>
    <t>5191-1</t>
  </si>
  <si>
    <t>5189-1</t>
  </si>
  <si>
    <t>5222-1</t>
  </si>
  <si>
    <t>5188-1</t>
  </si>
  <si>
    <t>5186-1</t>
  </si>
  <si>
    <t>5221-1</t>
  </si>
  <si>
    <t>5220-1</t>
  </si>
  <si>
    <t>5185-1</t>
  </si>
  <si>
    <t>5183-1</t>
  </si>
  <si>
    <t>5218-1</t>
  </si>
  <si>
    <t>5180-1</t>
  </si>
  <si>
    <t>5181-1</t>
  </si>
  <si>
    <t>5178-1</t>
  </si>
  <si>
    <t>5215-1</t>
  </si>
  <si>
    <t>5216-1</t>
  </si>
  <si>
    <t>5177-1</t>
  </si>
  <si>
    <t>5091-1</t>
  </si>
  <si>
    <t>5093-1</t>
  </si>
  <si>
    <t>5089-1</t>
  </si>
  <si>
    <t>5131-1</t>
  </si>
  <si>
    <t>5168-1</t>
  </si>
  <si>
    <t>5133-1</t>
  </si>
  <si>
    <t>5087-1</t>
  </si>
  <si>
    <t>5086-1</t>
  </si>
  <si>
    <t>5084-1</t>
  </si>
  <si>
    <t>5129-1</t>
  </si>
  <si>
    <t>5128-1</t>
  </si>
  <si>
    <t>5165-1</t>
  </si>
  <si>
    <t>5166-1</t>
  </si>
  <si>
    <t>5079-1</t>
  </si>
  <si>
    <t>5127-1</t>
  </si>
  <si>
    <t>5081-1</t>
  </si>
  <si>
    <t>5077-1</t>
  </si>
  <si>
    <t>5125-1</t>
  </si>
  <si>
    <t>5124-1</t>
  </si>
  <si>
    <t>5163-1</t>
  </si>
  <si>
    <t>5071-1</t>
  </si>
  <si>
    <t>5071-2</t>
  </si>
  <si>
    <t>5120-1</t>
  </si>
  <si>
    <t>5122-1</t>
  </si>
  <si>
    <t>5075-1</t>
  </si>
  <si>
    <t>5160-1</t>
  </si>
  <si>
    <t>5160-2</t>
  </si>
  <si>
    <t>5070-1</t>
  </si>
  <si>
    <t>5119-1</t>
  </si>
  <si>
    <t>5159-1</t>
  </si>
  <si>
    <t>5068-1</t>
  </si>
  <si>
    <t>5158-1</t>
  </si>
  <si>
    <t>5156-1</t>
  </si>
  <si>
    <t>5066-1</t>
  </si>
  <si>
    <t>5117-1</t>
  </si>
  <si>
    <t>5154-1</t>
  </si>
  <si>
    <t>5064-1</t>
  </si>
  <si>
    <t>5063-1</t>
  </si>
  <si>
    <t>5113-1</t>
  </si>
  <si>
    <t>5114-1</t>
  </si>
  <si>
    <t>5060-1</t>
  </si>
  <si>
    <t>5115-1</t>
  </si>
  <si>
    <t>5061-1</t>
  </si>
  <si>
    <t>5062-1</t>
  </si>
  <si>
    <t>5152-1</t>
  </si>
  <si>
    <t>5150-1</t>
  </si>
  <si>
    <t>5148-1</t>
  </si>
  <si>
    <t>5059-1</t>
  </si>
  <si>
    <t>5057-1</t>
  </si>
  <si>
    <t>5111-1</t>
  </si>
  <si>
    <t>5112-1</t>
  </si>
  <si>
    <t>5109-1</t>
  </si>
  <si>
    <t>5108-1</t>
  </si>
  <si>
    <t>5144-1</t>
  </si>
  <si>
    <t>5106-1</t>
  </si>
  <si>
    <t>5142-1</t>
  </si>
  <si>
    <t>5140-1</t>
  </si>
  <si>
    <t>5104-1</t>
  </si>
  <si>
    <t>5137-1</t>
  </si>
  <si>
    <t>5138-1</t>
  </si>
  <si>
    <t>5101-1</t>
  </si>
  <si>
    <t>5135-1</t>
  </si>
  <si>
    <t>5099-1</t>
  </si>
  <si>
    <t>5095-1</t>
  </si>
  <si>
    <t>5097-1</t>
  </si>
  <si>
    <t>5020-1</t>
  </si>
  <si>
    <t>5019-1</t>
  </si>
  <si>
    <t>5040-1</t>
  </si>
  <si>
    <t>5018-1</t>
  </si>
  <si>
    <t>5039-1</t>
  </si>
  <si>
    <t>5014-1</t>
  </si>
  <si>
    <t>5016-1</t>
  </si>
  <si>
    <t>5038-1</t>
  </si>
  <si>
    <t>5037-1</t>
  </si>
  <si>
    <t>5036-1</t>
  </si>
  <si>
    <t>5049-1</t>
  </si>
  <si>
    <t>5034-1</t>
  </si>
  <si>
    <t>5047-1</t>
  </si>
  <si>
    <t>5048-1</t>
  </si>
  <si>
    <t>5055-1</t>
  </si>
  <si>
    <t>5031-1</t>
  </si>
  <si>
    <t>5033-1</t>
  </si>
  <si>
    <t>5045-1</t>
  </si>
  <si>
    <t>5029-1</t>
  </si>
  <si>
    <t>5027-1</t>
  </si>
  <si>
    <t>5043-1</t>
  </si>
  <si>
    <t>5025-1</t>
  </si>
  <si>
    <t>5024-1</t>
  </si>
  <si>
    <t>5052-1</t>
  </si>
  <si>
    <t>5023-1</t>
  </si>
  <si>
    <t>5050-1</t>
  </si>
  <si>
    <t>Berat Produk (IF Bertingkat)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</si>
</sst>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\ &quot;kg&quot;"/>
    <numFmt numFmtId="165" formatCode="0\ &quot;kg&quot;"/>
  </numFmts>
  <fonts count="12" x14ac:knownFonts="1">
    <font>
      <sz val="12"/>
      <color theme="1"/>
      <name val="Calibri"/>
      <scheme val="minor"/>
    </font>
    <font>
      <b/>
      <sz val="11"/>
      <color theme="1"/>
      <name val="Arial"/>
    </font>
    <font>
      <b/>
      <sz val="11"/>
      <color rgb="FFFF0000"/>
      <name val="Arial"/>
    </font>
    <font>
      <sz val="11"/>
      <color theme="1"/>
      <name val="Arial"/>
    </font>
    <font>
      <sz val="12"/>
      <color theme="1"/>
      <name val="Calibri"/>
    </font>
    <font>
      <b/>
      <sz val="18"/>
      <color theme="1"/>
      <name val="Calibri"/>
    </font>
    <font>
      <b/>
      <sz val="14"/>
      <color theme="1"/>
      <name val="Calibri"/>
    </font>
    <font>
      <b/>
      <sz val="12"/>
      <color theme="1"/>
      <name val="Calibri"/>
    </font>
    <font>
      <sz val="12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/>
    <xf numFmtId="0" fontId="5" fillId="0" borderId="0" xfId="0" applyFont="1"/>
    <xf numFmtId="0" fontId="6" fillId="2" borderId="1" xfId="0" applyFont="1" applyFill="1" applyBorder="1"/>
    <xf numFmtId="0" fontId="4" fillId="0" borderId="1" xfId="0" applyFont="1" applyBorder="1"/>
    <xf numFmtId="164" fontId="4" fillId="0" borderId="1" xfId="0" applyNumberFormat="1" applyFont="1" applyBorder="1"/>
    <xf numFmtId="165" fontId="4" fillId="0" borderId="1" xfId="0" applyNumberFormat="1" applyFont="1" applyBorder="1"/>
    <xf numFmtId="0" fontId="7" fillId="0" borderId="0" xfId="0" applyFont="1"/>
    <xf numFmtId="20" fontId="4" fillId="0" borderId="0" xfId="0" applyNumberFormat="1" applyFont="1"/>
    <xf numFmtId="0" fontId="8" fillId="0" borderId="0" xfId="0" applyFont="1"/>
    <xf numFmtId="0" fontId="9" fillId="0" borderId="0" xfId="0" applyFont="1"/>
    <xf numFmtId="0" fontId="7" fillId="0" borderId="1" xfId="0" applyFont="1" applyBorder="1"/>
    <xf numFmtId="0" fontId="10" fillId="0" borderId="0" xfId="0" applyFont="1"/>
    <xf numFmtId="14" fontId="11" fillId="0" borderId="0" xfId="0" applyNumberFormat="1" applyFont="1"/>
    <xf numFmtId="0" fontId="11" fillId="0" borderId="0" xfId="0" applyFont="1"/>
    <xf numFmtId="164" fontId="4" fillId="0" borderId="0" xfId="0" applyNumberFormat="1" applyFont="1"/>
  </cellXfs>
  <cellStyles count="1">
    <cellStyle name="Normal" xfId="0" builtinId="0"/>
  </cellStyles>
  <dxfs count="1"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19</xdr:row>
      <xdr:rowOff>38100</xdr:rowOff>
    </xdr:from>
    <xdr:ext cx="7248525" cy="11811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</xdr:row>
      <xdr:rowOff>190500</xdr:rowOff>
    </xdr:from>
    <xdr:ext cx="9705975" cy="695325"/>
    <xdr:pic>
      <xdr:nvPicPr>
        <xdr:cNvPr id="3" name="image2.png" title="Gambar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27"/>
  <sheetViews>
    <sheetView topLeftCell="A13" workbookViewId="0"/>
  </sheetViews>
  <sheetFormatPr defaultColWidth="11.19921875" defaultRowHeight="15" customHeight="1" x14ac:dyDescent="0.3"/>
  <sheetData>
    <row r="2" spans="1:1" x14ac:dyDescent="0.3">
      <c r="A2" s="1" t="s">
        <v>0</v>
      </c>
    </row>
    <row r="3" spans="1:1" x14ac:dyDescent="0.3">
      <c r="A3" s="2" t="s">
        <v>1</v>
      </c>
    </row>
    <row r="4" spans="1:1" x14ac:dyDescent="0.3">
      <c r="A4" s="1" t="s">
        <v>2</v>
      </c>
    </row>
    <row r="5" spans="1:1" x14ac:dyDescent="0.3">
      <c r="A5" s="3" t="s">
        <v>3</v>
      </c>
    </row>
    <row r="6" spans="1:1" x14ac:dyDescent="0.3">
      <c r="A6" s="4" t="s">
        <v>4</v>
      </c>
    </row>
    <row r="7" spans="1:1" x14ac:dyDescent="0.3">
      <c r="A7" s="4" t="s">
        <v>5</v>
      </c>
    </row>
    <row r="8" spans="1:1" x14ac:dyDescent="0.3">
      <c r="A8" s="5"/>
    </row>
    <row r="9" spans="1:1" x14ac:dyDescent="0.3">
      <c r="A9" s="6" t="s">
        <v>6</v>
      </c>
    </row>
    <row r="10" spans="1:1" x14ac:dyDescent="0.3">
      <c r="A10" s="5"/>
    </row>
    <row r="11" spans="1:1" x14ac:dyDescent="0.3">
      <c r="A11" s="5"/>
    </row>
    <row r="12" spans="1:1" x14ac:dyDescent="0.3">
      <c r="A12" s="5"/>
    </row>
    <row r="13" spans="1:1" x14ac:dyDescent="0.3">
      <c r="A13" s="5"/>
    </row>
    <row r="14" spans="1:1" x14ac:dyDescent="0.3">
      <c r="A14" s="4" t="s">
        <v>7</v>
      </c>
    </row>
    <row r="15" spans="1:1" x14ac:dyDescent="0.3">
      <c r="A15" s="5"/>
    </row>
    <row r="16" spans="1:1" x14ac:dyDescent="0.3">
      <c r="A16" s="5"/>
    </row>
    <row r="17" spans="1:1" x14ac:dyDescent="0.3">
      <c r="A17" s="1" t="s">
        <v>8</v>
      </c>
    </row>
    <row r="18" spans="1:1" x14ac:dyDescent="0.3">
      <c r="A18" s="4" t="s">
        <v>9</v>
      </c>
    </row>
    <row r="19" spans="1:1" x14ac:dyDescent="0.3">
      <c r="A19" s="4" t="s">
        <v>10</v>
      </c>
    </row>
    <row r="20" spans="1:1" x14ac:dyDescent="0.3">
      <c r="A20" s="5"/>
    </row>
    <row r="21" spans="1:1" x14ac:dyDescent="0.3">
      <c r="A21" s="5"/>
    </row>
    <row r="22" spans="1:1" x14ac:dyDescent="0.3">
      <c r="A22" s="5"/>
    </row>
    <row r="23" spans="1:1" x14ac:dyDescent="0.3">
      <c r="A23" s="5"/>
    </row>
    <row r="24" spans="1:1" x14ac:dyDescent="0.3">
      <c r="A24" s="5"/>
    </row>
    <row r="25" spans="1:1" x14ac:dyDescent="0.3">
      <c r="A25" s="5"/>
    </row>
    <row r="26" spans="1:1" x14ac:dyDescent="0.3">
      <c r="A26" s="5"/>
    </row>
    <row r="27" spans="1:1" x14ac:dyDescent="0.3">
      <c r="A27" s="4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"/>
  <sheetViews>
    <sheetView workbookViewId="0">
      <selection sqref="A1:C18"/>
    </sheetView>
  </sheetViews>
  <sheetFormatPr defaultColWidth="11.19921875" defaultRowHeight="15" customHeight="1" x14ac:dyDescent="0.3"/>
  <cols>
    <col min="1" max="3" width="20" customWidth="1"/>
    <col min="4" max="6" width="11.19921875" customWidth="1"/>
  </cols>
  <sheetData>
    <row r="1" spans="1:3" ht="15" customHeight="1" x14ac:dyDescent="0.45">
      <c r="A1" s="7" t="s">
        <v>12</v>
      </c>
    </row>
    <row r="2" spans="1:3" ht="15" customHeight="1" x14ac:dyDescent="0.35">
      <c r="A2" s="8" t="s">
        <v>13</v>
      </c>
      <c r="B2" s="8" t="s">
        <v>14</v>
      </c>
    </row>
    <row r="3" spans="1:3" x14ac:dyDescent="0.3">
      <c r="A3" s="9" t="s">
        <v>15</v>
      </c>
      <c r="B3" s="10">
        <v>1.8</v>
      </c>
    </row>
    <row r="4" spans="1:3" x14ac:dyDescent="0.3">
      <c r="A4" s="9" t="s">
        <v>16</v>
      </c>
      <c r="B4" s="10">
        <v>2</v>
      </c>
    </row>
    <row r="5" spans="1:3" x14ac:dyDescent="0.3">
      <c r="A5" s="9" t="s">
        <v>17</v>
      </c>
      <c r="B5" s="10">
        <v>0.75</v>
      </c>
    </row>
    <row r="6" spans="1:3" x14ac:dyDescent="0.3">
      <c r="A6" s="9" t="s">
        <v>18</v>
      </c>
      <c r="B6" s="10">
        <v>1.5</v>
      </c>
    </row>
    <row r="7" spans="1:3" x14ac:dyDescent="0.3">
      <c r="A7" s="9" t="s">
        <v>19</v>
      </c>
      <c r="B7" s="10">
        <v>2.2999999999999998</v>
      </c>
    </row>
    <row r="9" spans="1:3" ht="15" customHeight="1" x14ac:dyDescent="0.35">
      <c r="A9" s="8" t="s">
        <v>20</v>
      </c>
      <c r="B9" s="8" t="s">
        <v>21</v>
      </c>
    </row>
    <row r="10" spans="1:3" x14ac:dyDescent="0.3">
      <c r="A10" s="9" t="s">
        <v>22</v>
      </c>
      <c r="B10" s="11">
        <v>10</v>
      </c>
    </row>
    <row r="11" spans="1:3" x14ac:dyDescent="0.3">
      <c r="A11" s="9" t="s">
        <v>23</v>
      </c>
      <c r="B11" s="11">
        <v>60</v>
      </c>
    </row>
    <row r="12" spans="1:3" x14ac:dyDescent="0.3">
      <c r="A12" s="9" t="s">
        <v>24</v>
      </c>
      <c r="B12" s="11">
        <v>200</v>
      </c>
    </row>
    <row r="14" spans="1:3" ht="15" customHeight="1" x14ac:dyDescent="0.35">
      <c r="A14" s="8" t="s">
        <v>25</v>
      </c>
      <c r="B14" s="8" t="s">
        <v>20</v>
      </c>
      <c r="C14" s="8" t="s">
        <v>26</v>
      </c>
    </row>
    <row r="15" spans="1:3" x14ac:dyDescent="0.3">
      <c r="A15" s="9" t="s">
        <v>27</v>
      </c>
      <c r="B15" s="9" t="s">
        <v>28</v>
      </c>
      <c r="C15" s="9" t="s">
        <v>29</v>
      </c>
    </row>
    <row r="16" spans="1:3" x14ac:dyDescent="0.3">
      <c r="A16" s="9" t="s">
        <v>30</v>
      </c>
      <c r="B16" s="9" t="s">
        <v>28</v>
      </c>
      <c r="C16" s="9" t="s">
        <v>29</v>
      </c>
    </row>
    <row r="17" spans="1:3" x14ac:dyDescent="0.3">
      <c r="A17" s="9" t="s">
        <v>31</v>
      </c>
      <c r="B17" s="9" t="s">
        <v>32</v>
      </c>
      <c r="C17" s="9" t="s">
        <v>33</v>
      </c>
    </row>
    <row r="18" spans="1:3" ht="15.6" x14ac:dyDescent="0.3">
      <c r="A18" s="9" t="s">
        <v>31</v>
      </c>
      <c r="B18" s="9" t="s">
        <v>24</v>
      </c>
      <c r="C18" s="9" t="s">
        <v>34</v>
      </c>
    </row>
    <row r="19" spans="1:3" ht="15.6" x14ac:dyDescent="0.3"/>
    <row r="20" spans="1:3" ht="15.6" x14ac:dyDescent="0.3">
      <c r="A20" s="12"/>
    </row>
    <row r="21" spans="1:3" ht="23.4" x14ac:dyDescent="0.45">
      <c r="A21" s="7" t="s">
        <v>35</v>
      </c>
    </row>
    <row r="22" spans="1:3" ht="15.6" x14ac:dyDescent="0.3">
      <c r="A22" s="13" t="s">
        <v>36</v>
      </c>
    </row>
    <row r="23" spans="1:3" ht="15.6" x14ac:dyDescent="0.3">
      <c r="A23" s="14" t="s">
        <v>37</v>
      </c>
    </row>
    <row r="24" spans="1:3" ht="15.6" x14ac:dyDescent="0.3">
      <c r="A24" s="14" t="s">
        <v>38</v>
      </c>
    </row>
    <row r="25" spans="1:3" ht="15.6" x14ac:dyDescent="0.3">
      <c r="A25" s="14" t="s">
        <v>39</v>
      </c>
    </row>
    <row r="26" spans="1:3" ht="15.6" x14ac:dyDescent="0.3">
      <c r="A26" s="14" t="s">
        <v>40</v>
      </c>
    </row>
    <row r="27" spans="1:3" ht="15.6" x14ac:dyDescent="0.3">
      <c r="A27" s="14" t="s">
        <v>41</v>
      </c>
    </row>
    <row r="28" spans="1:3" ht="15.6" x14ac:dyDescent="0.3">
      <c r="A28" s="14" t="s">
        <v>42</v>
      </c>
    </row>
    <row r="29" spans="1:3" ht="15.6" x14ac:dyDescent="0.3">
      <c r="A29" s="14" t="s">
        <v>43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47"/>
  <sheetViews>
    <sheetView tabSelected="1" topLeftCell="M1" workbookViewId="0">
      <selection activeCell="Q3" sqref="Q3"/>
    </sheetView>
  </sheetViews>
  <sheetFormatPr defaultColWidth="11.19921875" defaultRowHeight="15" customHeight="1" x14ac:dyDescent="0.3"/>
  <cols>
    <col min="1" max="1" width="15.3984375" customWidth="1"/>
    <col min="2" max="2" width="8.19921875" customWidth="1"/>
    <col min="3" max="3" width="11.69921875" customWidth="1"/>
    <col min="4" max="4" width="10.19921875" customWidth="1"/>
    <col min="5" max="5" width="12.69921875" customWidth="1"/>
    <col min="6" max="6" width="11" customWidth="1"/>
    <col min="7" max="7" width="11.19921875" customWidth="1"/>
    <col min="8" max="8" width="22.19921875" customWidth="1"/>
    <col min="9" max="9" width="8" customWidth="1"/>
    <col min="10" max="10" width="9.3984375" customWidth="1"/>
    <col min="11" max="11" width="12.796875" customWidth="1"/>
    <col min="12" max="12" width="13.69921875" customWidth="1"/>
    <col min="14" max="14" width="15.5" customWidth="1"/>
    <col min="15" max="15" width="19.69921875" customWidth="1"/>
    <col min="16" max="16" width="16.5" customWidth="1"/>
    <col min="17" max="18" width="8.296875" customWidth="1"/>
  </cols>
  <sheetData>
    <row r="1" spans="1:27" ht="15.6" x14ac:dyDescent="0.3">
      <c r="A1" s="12" t="s">
        <v>44</v>
      </c>
      <c r="B1" s="15" t="s">
        <v>45</v>
      </c>
      <c r="C1" s="15" t="s">
        <v>46</v>
      </c>
      <c r="D1" s="15" t="s">
        <v>47</v>
      </c>
      <c r="E1" s="15" t="s">
        <v>48</v>
      </c>
      <c r="F1" s="15" t="s">
        <v>13</v>
      </c>
      <c r="G1" s="15" t="s">
        <v>14</v>
      </c>
      <c r="H1" s="15" t="s">
        <v>210</v>
      </c>
      <c r="I1" s="15" t="s">
        <v>49</v>
      </c>
      <c r="J1" s="15" t="s">
        <v>50</v>
      </c>
      <c r="K1" s="15" t="s">
        <v>20</v>
      </c>
      <c r="L1" s="15" t="s">
        <v>26</v>
      </c>
      <c r="M1" s="12"/>
      <c r="N1" s="16" t="s">
        <v>51</v>
      </c>
      <c r="O1" s="16" t="s">
        <v>52</v>
      </c>
      <c r="P1" s="16" t="s">
        <v>53</v>
      </c>
      <c r="Q1" s="16" t="s">
        <v>54</v>
      </c>
      <c r="R1" s="16" t="s">
        <v>55</v>
      </c>
      <c r="S1" s="12"/>
      <c r="T1" s="12"/>
      <c r="U1" s="12"/>
      <c r="V1" s="12"/>
      <c r="W1" s="12"/>
      <c r="X1" s="12"/>
      <c r="Y1" s="12"/>
      <c r="Z1" s="12"/>
      <c r="AA1" s="12"/>
    </row>
    <row r="2" spans="1:27" ht="15.6" x14ac:dyDescent="0.3">
      <c r="A2" s="14" t="s">
        <v>56</v>
      </c>
      <c r="B2" s="17" t="s">
        <v>57</v>
      </c>
      <c r="C2" s="18">
        <v>45148</v>
      </c>
      <c r="D2" s="19" t="s">
        <v>31</v>
      </c>
      <c r="E2" s="19" t="s">
        <v>58</v>
      </c>
      <c r="F2" s="14" t="s">
        <v>15</v>
      </c>
      <c r="G2" s="20">
        <f>_xlfn.IFS(F2=$N$9,$O$9,F2=$N$10,$O$10,F2=$N$11,$O$11,F2=$N$12,$O$12,F2=$N$13,$O$13)</f>
        <v>1.8</v>
      </c>
      <c r="H2" s="20">
        <f>IF(F2=$N$9,$O$9,IF(F2=$N$10,$O$10,IF(F2=$N$11,$O$11,IF(F2=$N$12,$O$12,IF(F2=$N$13,$O$13)))))</f>
        <v>1.8</v>
      </c>
      <c r="I2" s="19">
        <v>36</v>
      </c>
      <c r="J2" s="20">
        <f t="shared" ref="J2:J147" si="0">I2*G2</f>
        <v>64.8</v>
      </c>
      <c r="K2" s="14" t="str">
        <f>_xlfn.IFS(J2&lt;=$O$16,$N$16,AND(J2&gt;$O$16,J2&lt;=$O$17),$N$17,AND(J2&gt;$O$17,J2&lt;=$O$18),$N$18)</f>
        <v>Cargo</v>
      </c>
      <c r="L2" s="14" t="str">
        <f>IF(OR(D2="Jakarta",D2="Bandung"),"Direct Delivery",IF(AND(D2="Surabaya",K2&lt;&gt;"Cargo"),"Next Day",IF(AND(D2="Surabaya",K2="Cargo"),"3-5 Hari")))</f>
        <v>3-5 Hari</v>
      </c>
      <c r="N2" s="9">
        <v>11</v>
      </c>
      <c r="O2" s="9">
        <v>12</v>
      </c>
      <c r="P2" s="9">
        <v>10</v>
      </c>
      <c r="Q2" s="9" t="b">
        <f>AND(N2&gt;P2,O2&gt;P2)</f>
        <v>1</v>
      </c>
      <c r="R2" s="9" t="b">
        <f>OR(N2&gt;P2,O2&gt;P2)</f>
        <v>1</v>
      </c>
    </row>
    <row r="3" spans="1:27" ht="15.6" x14ac:dyDescent="0.3">
      <c r="A3" s="14" t="s">
        <v>59</v>
      </c>
      <c r="B3" s="17" t="s">
        <v>60</v>
      </c>
      <c r="C3" s="18">
        <v>45168</v>
      </c>
      <c r="D3" s="19" t="s">
        <v>31</v>
      </c>
      <c r="E3" s="19" t="s">
        <v>61</v>
      </c>
      <c r="F3" s="14" t="s">
        <v>16</v>
      </c>
      <c r="G3" s="20">
        <f t="shared" ref="G3:G66" si="1">_xlfn.IFS(F3=$N$9,$O$9,F3=$N$10,$O$10,F3=$N$11,$O$11,F3=$N$12,$O$12,F3=$N$13,$O$13)</f>
        <v>2</v>
      </c>
      <c r="H3" s="20">
        <f t="shared" ref="H3:H66" si="2">IF(F3=$N$9,$O$9,IF(F3=$N$10,$O$10,IF(F3=$N$11,$O$11,IF(F3=$N$12,$O$12,IF(F3=$N$13,$O$13)))))</f>
        <v>2</v>
      </c>
      <c r="I3" s="19">
        <v>2</v>
      </c>
      <c r="J3" s="20">
        <f t="shared" si="0"/>
        <v>4</v>
      </c>
      <c r="K3" s="14" t="str">
        <f t="shared" ref="K3:K66" si="3">_xlfn.IFS(J3&lt;=$O$16,$N$16,AND(J3&gt;$O$16,J3&lt;=$O$17),$N$17,AND(J3&gt;$O$17,J3&lt;=$O$18),$N$18)</f>
        <v>Standard</v>
      </c>
      <c r="L3" s="14" t="str">
        <f t="shared" ref="L3:L66" si="4">IF(OR(D3="Jakarta",D3="Bandung"),"Direct Delivery",IF(AND(D3="Surabaya",K3&lt;&gt;"Cargo"),"Next Day",IF(AND(D3="Surabaya",K3="Cargo"),"3-5 Hari")))</f>
        <v>Next Day</v>
      </c>
      <c r="N3" s="9">
        <v>11</v>
      </c>
      <c r="O3" s="9">
        <v>9</v>
      </c>
      <c r="P3" s="9">
        <v>10</v>
      </c>
      <c r="Q3" s="9" t="b">
        <f t="shared" ref="Q3:Q5" si="5">AND(N3&gt;P3,O3&gt;P3)</f>
        <v>0</v>
      </c>
      <c r="R3" s="9" t="b">
        <f t="shared" ref="R3:R5" si="6">OR(N3&gt;P3,O3&gt;P3)</f>
        <v>1</v>
      </c>
    </row>
    <row r="4" spans="1:27" ht="15.6" x14ac:dyDescent="0.3">
      <c r="A4" s="14" t="s">
        <v>62</v>
      </c>
      <c r="B4" s="17" t="s">
        <v>63</v>
      </c>
      <c r="C4" s="18">
        <v>45168</v>
      </c>
      <c r="D4" s="19" t="s">
        <v>27</v>
      </c>
      <c r="E4" s="19" t="s">
        <v>64</v>
      </c>
      <c r="F4" s="14" t="s">
        <v>17</v>
      </c>
      <c r="G4" s="20">
        <f t="shared" si="1"/>
        <v>0.75</v>
      </c>
      <c r="H4" s="20">
        <f t="shared" si="2"/>
        <v>0.75</v>
      </c>
      <c r="I4" s="19">
        <v>9</v>
      </c>
      <c r="J4" s="20">
        <f t="shared" si="0"/>
        <v>6.75</v>
      </c>
      <c r="K4" s="14" t="str">
        <f t="shared" si="3"/>
        <v>Standard</v>
      </c>
      <c r="L4" s="14" t="str">
        <f t="shared" si="4"/>
        <v>Direct Delivery</v>
      </c>
      <c r="N4" s="9">
        <v>9</v>
      </c>
      <c r="O4" s="9">
        <v>11</v>
      </c>
      <c r="P4" s="9">
        <v>10</v>
      </c>
      <c r="Q4" s="9" t="b">
        <f t="shared" si="5"/>
        <v>0</v>
      </c>
      <c r="R4" s="9" t="b">
        <f t="shared" si="6"/>
        <v>1</v>
      </c>
    </row>
    <row r="5" spans="1:27" ht="15.6" x14ac:dyDescent="0.3">
      <c r="A5" s="14" t="s">
        <v>56</v>
      </c>
      <c r="B5" s="17" t="s">
        <v>65</v>
      </c>
      <c r="C5" s="18">
        <v>45167</v>
      </c>
      <c r="D5" s="19" t="s">
        <v>31</v>
      </c>
      <c r="E5" s="19" t="s">
        <v>64</v>
      </c>
      <c r="F5" s="14" t="s">
        <v>17</v>
      </c>
      <c r="G5" s="20">
        <f t="shared" si="1"/>
        <v>0.75</v>
      </c>
      <c r="H5" s="20">
        <f t="shared" si="2"/>
        <v>0.75</v>
      </c>
      <c r="I5" s="19">
        <v>10</v>
      </c>
      <c r="J5" s="20">
        <f t="shared" si="0"/>
        <v>7.5</v>
      </c>
      <c r="K5" s="14" t="str">
        <f t="shared" si="3"/>
        <v>Standard</v>
      </c>
      <c r="L5" s="14" t="str">
        <f t="shared" si="4"/>
        <v>Next Day</v>
      </c>
      <c r="N5" s="9">
        <v>9</v>
      </c>
      <c r="O5" s="9">
        <v>9</v>
      </c>
      <c r="P5" s="9">
        <v>10</v>
      </c>
      <c r="Q5" s="9" t="b">
        <f t="shared" si="5"/>
        <v>0</v>
      </c>
      <c r="R5" s="9" t="b">
        <f t="shared" si="6"/>
        <v>0</v>
      </c>
    </row>
    <row r="6" spans="1:27" ht="15.6" x14ac:dyDescent="0.3">
      <c r="A6" s="14" t="s">
        <v>62</v>
      </c>
      <c r="B6" s="17" t="s">
        <v>66</v>
      </c>
      <c r="C6" s="18">
        <v>45167</v>
      </c>
      <c r="D6" s="19" t="s">
        <v>27</v>
      </c>
      <c r="E6" s="19" t="s">
        <v>58</v>
      </c>
      <c r="F6" s="14" t="s">
        <v>16</v>
      </c>
      <c r="G6" s="20">
        <f t="shared" si="1"/>
        <v>2</v>
      </c>
      <c r="H6" s="20">
        <f t="shared" si="2"/>
        <v>2</v>
      </c>
      <c r="I6" s="19">
        <v>31</v>
      </c>
      <c r="J6" s="20">
        <f t="shared" si="0"/>
        <v>62</v>
      </c>
      <c r="K6" s="14" t="str">
        <f t="shared" si="3"/>
        <v>Cargo</v>
      </c>
      <c r="L6" s="14" t="str">
        <f t="shared" si="4"/>
        <v>Direct Delivery</v>
      </c>
    </row>
    <row r="7" spans="1:27" ht="23.4" x14ac:dyDescent="0.45">
      <c r="A7" s="14" t="s">
        <v>67</v>
      </c>
      <c r="B7" s="17" t="s">
        <v>68</v>
      </c>
      <c r="C7" s="18">
        <v>45167</v>
      </c>
      <c r="D7" s="19" t="s">
        <v>30</v>
      </c>
      <c r="E7" s="19" t="s">
        <v>61</v>
      </c>
      <c r="F7" s="14" t="s">
        <v>18</v>
      </c>
      <c r="G7" s="20">
        <f t="shared" si="1"/>
        <v>1.5</v>
      </c>
      <c r="H7" s="20">
        <f t="shared" si="2"/>
        <v>1.5</v>
      </c>
      <c r="I7" s="19">
        <v>30</v>
      </c>
      <c r="J7" s="20">
        <f t="shared" si="0"/>
        <v>45</v>
      </c>
      <c r="K7" s="14" t="str">
        <f t="shared" si="3"/>
        <v>Box</v>
      </c>
      <c r="L7" s="14" t="str">
        <f t="shared" si="4"/>
        <v>Direct Delivery</v>
      </c>
      <c r="N7" s="7" t="s">
        <v>12</v>
      </c>
    </row>
    <row r="8" spans="1:27" ht="18" x14ac:dyDescent="0.35">
      <c r="A8" s="14" t="s">
        <v>56</v>
      </c>
      <c r="B8" s="17" t="s">
        <v>69</v>
      </c>
      <c r="C8" s="18">
        <v>45166</v>
      </c>
      <c r="D8" s="19" t="s">
        <v>31</v>
      </c>
      <c r="E8" s="19" t="s">
        <v>64</v>
      </c>
      <c r="F8" s="14" t="s">
        <v>17</v>
      </c>
      <c r="G8" s="20">
        <f t="shared" si="1"/>
        <v>0.75</v>
      </c>
      <c r="H8" s="20">
        <f t="shared" si="2"/>
        <v>0.75</v>
      </c>
      <c r="I8" s="19">
        <v>5</v>
      </c>
      <c r="J8" s="20">
        <f t="shared" si="0"/>
        <v>3.75</v>
      </c>
      <c r="K8" s="14" t="str">
        <f t="shared" si="3"/>
        <v>Standard</v>
      </c>
      <c r="L8" s="14" t="str">
        <f t="shared" si="4"/>
        <v>Next Day</v>
      </c>
      <c r="N8" s="8" t="s">
        <v>13</v>
      </c>
      <c r="O8" s="8" t="s">
        <v>14</v>
      </c>
    </row>
    <row r="9" spans="1:27" ht="15.6" x14ac:dyDescent="0.3">
      <c r="A9" s="14" t="s">
        <v>62</v>
      </c>
      <c r="B9" s="17" t="s">
        <v>70</v>
      </c>
      <c r="C9" s="18">
        <v>45166</v>
      </c>
      <c r="D9" s="19" t="s">
        <v>27</v>
      </c>
      <c r="E9" s="19" t="s">
        <v>61</v>
      </c>
      <c r="F9" s="14" t="s">
        <v>17</v>
      </c>
      <c r="G9" s="20">
        <f t="shared" si="1"/>
        <v>0.75</v>
      </c>
      <c r="H9" s="20">
        <f t="shared" si="2"/>
        <v>0.75</v>
      </c>
      <c r="I9" s="19">
        <v>9</v>
      </c>
      <c r="J9" s="20">
        <f t="shared" si="0"/>
        <v>6.75</v>
      </c>
      <c r="K9" s="14" t="str">
        <f t="shared" si="3"/>
        <v>Standard</v>
      </c>
      <c r="L9" s="14" t="str">
        <f t="shared" si="4"/>
        <v>Direct Delivery</v>
      </c>
      <c r="N9" s="9" t="s">
        <v>15</v>
      </c>
      <c r="O9" s="10">
        <v>1.8</v>
      </c>
    </row>
    <row r="10" spans="1:27" ht="15" customHeight="1" x14ac:dyDescent="0.3">
      <c r="A10" s="14" t="s">
        <v>56</v>
      </c>
      <c r="B10" s="17" t="s">
        <v>71</v>
      </c>
      <c r="C10" s="18">
        <v>45165</v>
      </c>
      <c r="D10" s="19" t="s">
        <v>31</v>
      </c>
      <c r="E10" s="19" t="s">
        <v>58</v>
      </c>
      <c r="F10" s="14" t="s">
        <v>15</v>
      </c>
      <c r="G10" s="20">
        <f t="shared" si="1"/>
        <v>1.8</v>
      </c>
      <c r="H10" s="20">
        <f t="shared" si="2"/>
        <v>1.8</v>
      </c>
      <c r="I10" s="19">
        <v>37</v>
      </c>
      <c r="J10" s="20">
        <f t="shared" si="0"/>
        <v>66.600000000000009</v>
      </c>
      <c r="K10" s="14" t="str">
        <f t="shared" si="3"/>
        <v>Cargo</v>
      </c>
      <c r="L10" s="14" t="str">
        <f t="shared" si="4"/>
        <v>3-5 Hari</v>
      </c>
      <c r="N10" s="9" t="s">
        <v>16</v>
      </c>
      <c r="O10" s="10">
        <v>2</v>
      </c>
    </row>
    <row r="11" spans="1:27" ht="15.6" x14ac:dyDescent="0.3">
      <c r="A11" s="14" t="s">
        <v>56</v>
      </c>
      <c r="B11" s="17" t="s">
        <v>72</v>
      </c>
      <c r="C11" s="18">
        <v>45165</v>
      </c>
      <c r="D11" s="19" t="s">
        <v>31</v>
      </c>
      <c r="E11" s="19" t="s">
        <v>61</v>
      </c>
      <c r="F11" s="14" t="s">
        <v>15</v>
      </c>
      <c r="G11" s="20">
        <f t="shared" si="1"/>
        <v>1.8</v>
      </c>
      <c r="H11" s="20">
        <f t="shared" si="2"/>
        <v>1.8</v>
      </c>
      <c r="I11" s="19">
        <v>9</v>
      </c>
      <c r="J11" s="20">
        <f t="shared" si="0"/>
        <v>16.2</v>
      </c>
      <c r="K11" s="14" t="str">
        <f t="shared" si="3"/>
        <v>Box</v>
      </c>
      <c r="L11" s="14" t="str">
        <f t="shared" si="4"/>
        <v>Next Day</v>
      </c>
      <c r="N11" s="9" t="s">
        <v>17</v>
      </c>
      <c r="O11" s="10">
        <v>0.75</v>
      </c>
    </row>
    <row r="12" spans="1:27" ht="15.6" x14ac:dyDescent="0.3">
      <c r="A12" s="14" t="s">
        <v>67</v>
      </c>
      <c r="B12" s="17" t="s">
        <v>73</v>
      </c>
      <c r="C12" s="18">
        <v>45165</v>
      </c>
      <c r="D12" s="19" t="s">
        <v>30</v>
      </c>
      <c r="E12" s="19" t="s">
        <v>64</v>
      </c>
      <c r="F12" s="14" t="s">
        <v>18</v>
      </c>
      <c r="G12" s="20">
        <f t="shared" si="1"/>
        <v>1.5</v>
      </c>
      <c r="H12" s="20">
        <f t="shared" si="2"/>
        <v>1.5</v>
      </c>
      <c r="I12" s="19">
        <v>41</v>
      </c>
      <c r="J12" s="20">
        <f t="shared" si="0"/>
        <v>61.5</v>
      </c>
      <c r="K12" s="14" t="str">
        <f t="shared" si="3"/>
        <v>Cargo</v>
      </c>
      <c r="L12" s="14" t="str">
        <f t="shared" si="4"/>
        <v>Direct Delivery</v>
      </c>
      <c r="N12" s="9" t="s">
        <v>18</v>
      </c>
      <c r="O12" s="10">
        <v>1.5</v>
      </c>
    </row>
    <row r="13" spans="1:27" ht="15.6" x14ac:dyDescent="0.3">
      <c r="A13" s="14" t="s">
        <v>59</v>
      </c>
      <c r="B13" s="17" t="s">
        <v>74</v>
      </c>
      <c r="C13" s="18">
        <v>45164</v>
      </c>
      <c r="D13" s="19" t="s">
        <v>31</v>
      </c>
      <c r="E13" s="19" t="s">
        <v>61</v>
      </c>
      <c r="F13" s="14" t="s">
        <v>17</v>
      </c>
      <c r="G13" s="20">
        <f t="shared" si="1"/>
        <v>0.75</v>
      </c>
      <c r="H13" s="20">
        <f t="shared" si="2"/>
        <v>0.75</v>
      </c>
      <c r="I13" s="19">
        <v>9</v>
      </c>
      <c r="J13" s="20">
        <f t="shared" si="0"/>
        <v>6.75</v>
      </c>
      <c r="K13" s="14" t="str">
        <f t="shared" si="3"/>
        <v>Standard</v>
      </c>
      <c r="L13" s="14" t="str">
        <f t="shared" si="4"/>
        <v>Next Day</v>
      </c>
      <c r="N13" s="9" t="s">
        <v>19</v>
      </c>
      <c r="O13" s="10">
        <v>2.2999999999999998</v>
      </c>
    </row>
    <row r="14" spans="1:27" ht="15.6" x14ac:dyDescent="0.3">
      <c r="A14" s="14" t="s">
        <v>56</v>
      </c>
      <c r="B14" s="17" t="s">
        <v>75</v>
      </c>
      <c r="C14" s="18">
        <v>45163</v>
      </c>
      <c r="D14" s="19" t="s">
        <v>31</v>
      </c>
      <c r="E14" s="19" t="s">
        <v>76</v>
      </c>
      <c r="F14" s="14" t="s">
        <v>18</v>
      </c>
      <c r="G14" s="20">
        <f t="shared" si="1"/>
        <v>1.5</v>
      </c>
      <c r="H14" s="20">
        <f t="shared" si="2"/>
        <v>1.5</v>
      </c>
      <c r="I14" s="19">
        <v>34</v>
      </c>
      <c r="J14" s="20">
        <f t="shared" si="0"/>
        <v>51</v>
      </c>
      <c r="K14" s="14" t="str">
        <f t="shared" si="3"/>
        <v>Box</v>
      </c>
      <c r="L14" s="14" t="str">
        <f t="shared" si="4"/>
        <v>Next Day</v>
      </c>
    </row>
    <row r="15" spans="1:27" ht="18" x14ac:dyDescent="0.35">
      <c r="A15" s="14" t="s">
        <v>56</v>
      </c>
      <c r="B15" s="17" t="s">
        <v>77</v>
      </c>
      <c r="C15" s="18">
        <v>45163</v>
      </c>
      <c r="D15" s="19" t="s">
        <v>31</v>
      </c>
      <c r="E15" s="19" t="s">
        <v>58</v>
      </c>
      <c r="F15" s="14" t="s">
        <v>16</v>
      </c>
      <c r="G15" s="20">
        <f t="shared" si="1"/>
        <v>2</v>
      </c>
      <c r="H15" s="20">
        <f t="shared" si="2"/>
        <v>2</v>
      </c>
      <c r="I15" s="19">
        <v>26</v>
      </c>
      <c r="J15" s="20">
        <f t="shared" si="0"/>
        <v>52</v>
      </c>
      <c r="K15" s="14" t="str">
        <f t="shared" si="3"/>
        <v>Box</v>
      </c>
      <c r="L15" s="14" t="str">
        <f t="shared" si="4"/>
        <v>Next Day</v>
      </c>
      <c r="N15" s="8" t="s">
        <v>20</v>
      </c>
      <c r="O15" s="8" t="s">
        <v>21</v>
      </c>
    </row>
    <row r="16" spans="1:27" ht="15.6" x14ac:dyDescent="0.3">
      <c r="A16" s="14" t="s">
        <v>67</v>
      </c>
      <c r="B16" s="17" t="s">
        <v>78</v>
      </c>
      <c r="C16" s="18">
        <v>45163</v>
      </c>
      <c r="D16" s="19" t="s">
        <v>30</v>
      </c>
      <c r="E16" s="19" t="s">
        <v>61</v>
      </c>
      <c r="F16" s="14" t="s">
        <v>17</v>
      </c>
      <c r="G16" s="20">
        <f t="shared" si="1"/>
        <v>0.75</v>
      </c>
      <c r="H16" s="20">
        <f t="shared" si="2"/>
        <v>0.75</v>
      </c>
      <c r="I16" s="19">
        <v>18</v>
      </c>
      <c r="J16" s="20">
        <f t="shared" si="0"/>
        <v>13.5</v>
      </c>
      <c r="K16" s="14" t="str">
        <f t="shared" si="3"/>
        <v>Box</v>
      </c>
      <c r="L16" s="14" t="str">
        <f t="shared" si="4"/>
        <v>Direct Delivery</v>
      </c>
      <c r="N16" s="9" t="s">
        <v>22</v>
      </c>
      <c r="O16" s="11">
        <v>10</v>
      </c>
    </row>
    <row r="17" spans="1:16" ht="15.6" x14ac:dyDescent="0.3">
      <c r="A17" s="14" t="s">
        <v>59</v>
      </c>
      <c r="B17" s="17" t="s">
        <v>79</v>
      </c>
      <c r="C17" s="18">
        <v>45162</v>
      </c>
      <c r="D17" s="19" t="s">
        <v>31</v>
      </c>
      <c r="E17" s="19" t="s">
        <v>76</v>
      </c>
      <c r="F17" s="14" t="s">
        <v>18</v>
      </c>
      <c r="G17" s="20">
        <f t="shared" si="1"/>
        <v>1.5</v>
      </c>
      <c r="H17" s="20">
        <f t="shared" si="2"/>
        <v>1.5</v>
      </c>
      <c r="I17" s="19">
        <v>21</v>
      </c>
      <c r="J17" s="20">
        <f t="shared" si="0"/>
        <v>31.5</v>
      </c>
      <c r="K17" s="14" t="str">
        <f t="shared" si="3"/>
        <v>Box</v>
      </c>
      <c r="L17" s="14" t="str">
        <f t="shared" si="4"/>
        <v>Next Day</v>
      </c>
      <c r="N17" s="9" t="s">
        <v>23</v>
      </c>
      <c r="O17" s="11">
        <v>60</v>
      </c>
    </row>
    <row r="18" spans="1:16" ht="15.6" x14ac:dyDescent="0.3">
      <c r="A18" s="14" t="s">
        <v>59</v>
      </c>
      <c r="B18" s="17" t="s">
        <v>80</v>
      </c>
      <c r="C18" s="18">
        <v>45161</v>
      </c>
      <c r="D18" s="19" t="s">
        <v>31</v>
      </c>
      <c r="E18" s="19" t="s">
        <v>61</v>
      </c>
      <c r="F18" s="14" t="s">
        <v>18</v>
      </c>
      <c r="G18" s="20">
        <f t="shared" si="1"/>
        <v>1.5</v>
      </c>
      <c r="H18" s="20">
        <f t="shared" si="2"/>
        <v>1.5</v>
      </c>
      <c r="I18" s="19">
        <v>26</v>
      </c>
      <c r="J18" s="20">
        <f t="shared" si="0"/>
        <v>39</v>
      </c>
      <c r="K18" s="14" t="str">
        <f t="shared" si="3"/>
        <v>Box</v>
      </c>
      <c r="L18" s="14" t="str">
        <f t="shared" si="4"/>
        <v>Next Day</v>
      </c>
      <c r="N18" s="9" t="s">
        <v>24</v>
      </c>
      <c r="O18" s="11">
        <v>200</v>
      </c>
    </row>
    <row r="19" spans="1:16" ht="15.6" x14ac:dyDescent="0.3">
      <c r="A19" s="14" t="s">
        <v>62</v>
      </c>
      <c r="B19" s="17" t="s">
        <v>81</v>
      </c>
      <c r="C19" s="18">
        <v>45161</v>
      </c>
      <c r="D19" s="19" t="s">
        <v>27</v>
      </c>
      <c r="E19" s="19" t="s">
        <v>61</v>
      </c>
      <c r="F19" s="14" t="s">
        <v>18</v>
      </c>
      <c r="G19" s="20">
        <f t="shared" si="1"/>
        <v>1.5</v>
      </c>
      <c r="H19" s="20">
        <f t="shared" si="2"/>
        <v>1.5</v>
      </c>
      <c r="I19" s="19">
        <v>18</v>
      </c>
      <c r="J19" s="20">
        <f t="shared" si="0"/>
        <v>27</v>
      </c>
      <c r="K19" s="14" t="str">
        <f t="shared" si="3"/>
        <v>Box</v>
      </c>
      <c r="L19" s="14" t="str">
        <f t="shared" si="4"/>
        <v>Direct Delivery</v>
      </c>
    </row>
    <row r="20" spans="1:16" ht="18" x14ac:dyDescent="0.35">
      <c r="A20" s="14" t="s">
        <v>62</v>
      </c>
      <c r="B20" s="17" t="s">
        <v>82</v>
      </c>
      <c r="C20" s="18">
        <v>45160</v>
      </c>
      <c r="D20" s="19" t="s">
        <v>27</v>
      </c>
      <c r="E20" s="19" t="s">
        <v>58</v>
      </c>
      <c r="F20" s="14" t="s">
        <v>16</v>
      </c>
      <c r="G20" s="20">
        <f t="shared" si="1"/>
        <v>2</v>
      </c>
      <c r="H20" s="20">
        <f t="shared" si="2"/>
        <v>2</v>
      </c>
      <c r="I20" s="19">
        <v>45</v>
      </c>
      <c r="J20" s="20">
        <f t="shared" si="0"/>
        <v>90</v>
      </c>
      <c r="K20" s="14" t="str">
        <f t="shared" si="3"/>
        <v>Cargo</v>
      </c>
      <c r="L20" s="14" t="str">
        <f t="shared" si="4"/>
        <v>Direct Delivery</v>
      </c>
      <c r="N20" s="8" t="s">
        <v>25</v>
      </c>
      <c r="O20" s="8" t="s">
        <v>20</v>
      </c>
      <c r="P20" s="8" t="s">
        <v>26</v>
      </c>
    </row>
    <row r="21" spans="1:16" ht="15.6" x14ac:dyDescent="0.3">
      <c r="A21" s="14" t="s">
        <v>67</v>
      </c>
      <c r="B21" s="17" t="s">
        <v>83</v>
      </c>
      <c r="C21" s="18">
        <v>45160</v>
      </c>
      <c r="D21" s="19" t="s">
        <v>30</v>
      </c>
      <c r="E21" s="19" t="s">
        <v>61</v>
      </c>
      <c r="F21" s="14" t="s">
        <v>19</v>
      </c>
      <c r="G21" s="20">
        <f t="shared" si="1"/>
        <v>2.2999999999999998</v>
      </c>
      <c r="H21" s="20">
        <f t="shared" si="2"/>
        <v>2.2999999999999998</v>
      </c>
      <c r="I21" s="19">
        <v>14</v>
      </c>
      <c r="J21" s="20">
        <f t="shared" si="0"/>
        <v>32.199999999999996</v>
      </c>
      <c r="K21" s="14" t="str">
        <f t="shared" si="3"/>
        <v>Box</v>
      </c>
      <c r="L21" s="14" t="str">
        <f t="shared" si="4"/>
        <v>Direct Delivery</v>
      </c>
      <c r="N21" s="9" t="s">
        <v>27</v>
      </c>
      <c r="O21" s="9" t="s">
        <v>28</v>
      </c>
      <c r="P21" s="9" t="s">
        <v>29</v>
      </c>
    </row>
    <row r="22" spans="1:16" ht="15.6" x14ac:dyDescent="0.3">
      <c r="A22" s="14" t="s">
        <v>59</v>
      </c>
      <c r="B22" s="17" t="s">
        <v>84</v>
      </c>
      <c r="C22" s="18">
        <v>45159</v>
      </c>
      <c r="D22" s="19" t="s">
        <v>31</v>
      </c>
      <c r="E22" s="19" t="s">
        <v>64</v>
      </c>
      <c r="F22" s="14" t="s">
        <v>18</v>
      </c>
      <c r="G22" s="20">
        <f t="shared" si="1"/>
        <v>1.5</v>
      </c>
      <c r="H22" s="20">
        <f t="shared" si="2"/>
        <v>1.5</v>
      </c>
      <c r="I22" s="19">
        <v>5</v>
      </c>
      <c r="J22" s="20">
        <f t="shared" si="0"/>
        <v>7.5</v>
      </c>
      <c r="K22" s="14" t="str">
        <f t="shared" si="3"/>
        <v>Standard</v>
      </c>
      <c r="L22" s="14" t="str">
        <f t="shared" si="4"/>
        <v>Next Day</v>
      </c>
      <c r="N22" s="9" t="s">
        <v>30</v>
      </c>
      <c r="O22" s="9" t="s">
        <v>28</v>
      </c>
      <c r="P22" s="9" t="s">
        <v>29</v>
      </c>
    </row>
    <row r="23" spans="1:16" ht="15.6" x14ac:dyDescent="0.3">
      <c r="A23" s="14" t="s">
        <v>59</v>
      </c>
      <c r="B23" s="17" t="s">
        <v>85</v>
      </c>
      <c r="C23" s="18">
        <v>45159</v>
      </c>
      <c r="D23" s="19" t="s">
        <v>31</v>
      </c>
      <c r="E23" s="19" t="s">
        <v>61</v>
      </c>
      <c r="F23" s="14" t="s">
        <v>16</v>
      </c>
      <c r="G23" s="20">
        <f t="shared" si="1"/>
        <v>2</v>
      </c>
      <c r="H23" s="20">
        <f t="shared" si="2"/>
        <v>2</v>
      </c>
      <c r="I23" s="19">
        <v>18</v>
      </c>
      <c r="J23" s="20">
        <f t="shared" si="0"/>
        <v>36</v>
      </c>
      <c r="K23" s="14" t="str">
        <f t="shared" si="3"/>
        <v>Box</v>
      </c>
      <c r="L23" s="14" t="str">
        <f t="shared" si="4"/>
        <v>Next Day</v>
      </c>
      <c r="N23" s="9" t="s">
        <v>31</v>
      </c>
      <c r="O23" s="9" t="s">
        <v>32</v>
      </c>
      <c r="P23" s="9" t="s">
        <v>33</v>
      </c>
    </row>
    <row r="24" spans="1:16" ht="15.6" x14ac:dyDescent="0.3">
      <c r="A24" s="14" t="s">
        <v>62</v>
      </c>
      <c r="B24" s="17" t="s">
        <v>86</v>
      </c>
      <c r="C24" s="18">
        <v>45159</v>
      </c>
      <c r="D24" s="19" t="s">
        <v>27</v>
      </c>
      <c r="E24" s="19" t="s">
        <v>76</v>
      </c>
      <c r="F24" s="14" t="s">
        <v>16</v>
      </c>
      <c r="G24" s="20">
        <f t="shared" si="1"/>
        <v>2</v>
      </c>
      <c r="H24" s="20">
        <f t="shared" si="2"/>
        <v>2</v>
      </c>
      <c r="I24" s="19">
        <v>36</v>
      </c>
      <c r="J24" s="20">
        <f t="shared" si="0"/>
        <v>72</v>
      </c>
      <c r="K24" s="14" t="str">
        <f t="shared" si="3"/>
        <v>Cargo</v>
      </c>
      <c r="L24" s="14" t="str">
        <f t="shared" si="4"/>
        <v>Direct Delivery</v>
      </c>
      <c r="N24" s="9" t="s">
        <v>31</v>
      </c>
      <c r="O24" s="9" t="s">
        <v>24</v>
      </c>
      <c r="P24" s="9" t="s">
        <v>34</v>
      </c>
    </row>
    <row r="25" spans="1:16" ht="15.6" x14ac:dyDescent="0.3">
      <c r="A25" s="14" t="s">
        <v>56</v>
      </c>
      <c r="B25" s="17" t="s">
        <v>87</v>
      </c>
      <c r="C25" s="18">
        <v>45158</v>
      </c>
      <c r="D25" s="19" t="s">
        <v>31</v>
      </c>
      <c r="E25" s="19" t="s">
        <v>64</v>
      </c>
      <c r="F25" s="14" t="s">
        <v>17</v>
      </c>
      <c r="G25" s="20">
        <f t="shared" si="1"/>
        <v>0.75</v>
      </c>
      <c r="H25" s="20">
        <f t="shared" si="2"/>
        <v>0.75</v>
      </c>
      <c r="I25" s="19">
        <v>25</v>
      </c>
      <c r="J25" s="20">
        <f t="shared" si="0"/>
        <v>18.75</v>
      </c>
      <c r="K25" s="14" t="str">
        <f t="shared" si="3"/>
        <v>Box</v>
      </c>
      <c r="L25" s="14" t="str">
        <f t="shared" si="4"/>
        <v>Next Day</v>
      </c>
    </row>
    <row r="26" spans="1:16" ht="15.6" x14ac:dyDescent="0.3">
      <c r="A26" s="14" t="s">
        <v>62</v>
      </c>
      <c r="B26" s="17" t="s">
        <v>88</v>
      </c>
      <c r="C26" s="18">
        <v>45157</v>
      </c>
      <c r="D26" s="19" t="s">
        <v>27</v>
      </c>
      <c r="E26" s="19" t="s">
        <v>64</v>
      </c>
      <c r="F26" s="14" t="s">
        <v>19</v>
      </c>
      <c r="G26" s="20">
        <f t="shared" si="1"/>
        <v>2.2999999999999998</v>
      </c>
      <c r="H26" s="20">
        <f t="shared" si="2"/>
        <v>2.2999999999999998</v>
      </c>
      <c r="I26" s="19">
        <v>20</v>
      </c>
      <c r="J26" s="20">
        <f t="shared" si="0"/>
        <v>46</v>
      </c>
      <c r="K26" s="14" t="str">
        <f t="shared" si="3"/>
        <v>Box</v>
      </c>
      <c r="L26" s="14" t="str">
        <f t="shared" si="4"/>
        <v>Direct Delivery</v>
      </c>
    </row>
    <row r="27" spans="1:16" ht="15.6" x14ac:dyDescent="0.3">
      <c r="A27" s="14" t="s">
        <v>62</v>
      </c>
      <c r="B27" s="17" t="s">
        <v>89</v>
      </c>
      <c r="C27" s="18">
        <v>45156</v>
      </c>
      <c r="D27" s="19" t="s">
        <v>27</v>
      </c>
      <c r="E27" s="19" t="s">
        <v>64</v>
      </c>
      <c r="F27" s="14" t="s">
        <v>16</v>
      </c>
      <c r="G27" s="20">
        <f t="shared" si="1"/>
        <v>2</v>
      </c>
      <c r="H27" s="20">
        <f t="shared" si="2"/>
        <v>2</v>
      </c>
      <c r="I27" s="19">
        <v>25</v>
      </c>
      <c r="J27" s="20">
        <f t="shared" si="0"/>
        <v>50</v>
      </c>
      <c r="K27" s="14" t="str">
        <f t="shared" si="3"/>
        <v>Box</v>
      </c>
      <c r="L27" s="14" t="str">
        <f t="shared" si="4"/>
        <v>Direct Delivery</v>
      </c>
    </row>
    <row r="28" spans="1:16" ht="15.6" x14ac:dyDescent="0.3">
      <c r="A28" s="14" t="s">
        <v>59</v>
      </c>
      <c r="B28" s="17" t="s">
        <v>90</v>
      </c>
      <c r="C28" s="18">
        <v>45155</v>
      </c>
      <c r="D28" s="19" t="s">
        <v>31</v>
      </c>
      <c r="E28" s="19" t="s">
        <v>61</v>
      </c>
      <c r="F28" s="14" t="s">
        <v>18</v>
      </c>
      <c r="G28" s="20">
        <f t="shared" si="1"/>
        <v>1.5</v>
      </c>
      <c r="H28" s="20">
        <f t="shared" si="2"/>
        <v>1.5</v>
      </c>
      <c r="I28" s="19">
        <v>22</v>
      </c>
      <c r="J28" s="20">
        <f t="shared" si="0"/>
        <v>33</v>
      </c>
      <c r="K28" s="14" t="str">
        <f t="shared" si="3"/>
        <v>Box</v>
      </c>
      <c r="L28" s="14" t="str">
        <f t="shared" si="4"/>
        <v>Next Day</v>
      </c>
    </row>
    <row r="29" spans="1:16" ht="15.6" x14ac:dyDescent="0.3">
      <c r="A29" s="14" t="s">
        <v>62</v>
      </c>
      <c r="B29" s="17" t="s">
        <v>91</v>
      </c>
      <c r="C29" s="18">
        <v>45155</v>
      </c>
      <c r="D29" s="19" t="s">
        <v>27</v>
      </c>
      <c r="E29" s="19" t="s">
        <v>76</v>
      </c>
      <c r="F29" s="14" t="s">
        <v>19</v>
      </c>
      <c r="G29" s="20">
        <f t="shared" si="1"/>
        <v>2.2999999999999998</v>
      </c>
      <c r="H29" s="20">
        <f t="shared" si="2"/>
        <v>2.2999999999999998</v>
      </c>
      <c r="I29" s="19">
        <v>33</v>
      </c>
      <c r="J29" s="20">
        <f t="shared" si="0"/>
        <v>75.899999999999991</v>
      </c>
      <c r="K29" s="14" t="str">
        <f t="shared" si="3"/>
        <v>Cargo</v>
      </c>
      <c r="L29" s="14" t="str">
        <f t="shared" si="4"/>
        <v>Direct Delivery</v>
      </c>
    </row>
    <row r="30" spans="1:16" ht="15.6" x14ac:dyDescent="0.3">
      <c r="A30" s="14" t="s">
        <v>62</v>
      </c>
      <c r="B30" s="17" t="s">
        <v>92</v>
      </c>
      <c r="C30" s="18">
        <v>45154</v>
      </c>
      <c r="D30" s="19" t="s">
        <v>27</v>
      </c>
      <c r="E30" s="19" t="s">
        <v>61</v>
      </c>
      <c r="F30" s="14" t="s">
        <v>17</v>
      </c>
      <c r="G30" s="20">
        <f t="shared" si="1"/>
        <v>0.75</v>
      </c>
      <c r="H30" s="20">
        <f t="shared" si="2"/>
        <v>0.75</v>
      </c>
      <c r="I30" s="19">
        <v>15</v>
      </c>
      <c r="J30" s="20">
        <f t="shared" si="0"/>
        <v>11.25</v>
      </c>
      <c r="K30" s="14" t="str">
        <f t="shared" si="3"/>
        <v>Box</v>
      </c>
      <c r="L30" s="14" t="str">
        <f t="shared" si="4"/>
        <v>Direct Delivery</v>
      </c>
    </row>
    <row r="31" spans="1:16" ht="15.6" x14ac:dyDescent="0.3">
      <c r="A31" s="14" t="s">
        <v>56</v>
      </c>
      <c r="B31" s="17" t="s">
        <v>93</v>
      </c>
      <c r="C31" s="18">
        <v>45153</v>
      </c>
      <c r="D31" s="19" t="s">
        <v>31</v>
      </c>
      <c r="E31" s="19" t="s">
        <v>61</v>
      </c>
      <c r="F31" s="14" t="s">
        <v>16</v>
      </c>
      <c r="G31" s="20">
        <f t="shared" si="1"/>
        <v>2</v>
      </c>
      <c r="H31" s="20">
        <f t="shared" si="2"/>
        <v>2</v>
      </c>
      <c r="I31" s="19">
        <v>5</v>
      </c>
      <c r="J31" s="20">
        <f t="shared" si="0"/>
        <v>10</v>
      </c>
      <c r="K31" s="14" t="str">
        <f t="shared" si="3"/>
        <v>Standard</v>
      </c>
      <c r="L31" s="14" t="str">
        <f t="shared" si="4"/>
        <v>Next Day</v>
      </c>
    </row>
    <row r="32" spans="1:16" ht="15.6" x14ac:dyDescent="0.3">
      <c r="A32" s="14" t="s">
        <v>59</v>
      </c>
      <c r="B32" s="17" t="s">
        <v>94</v>
      </c>
      <c r="C32" s="18">
        <v>45152</v>
      </c>
      <c r="D32" s="19" t="s">
        <v>31</v>
      </c>
      <c r="E32" s="19" t="s">
        <v>61</v>
      </c>
      <c r="F32" s="14" t="s">
        <v>16</v>
      </c>
      <c r="G32" s="20">
        <f t="shared" si="1"/>
        <v>2</v>
      </c>
      <c r="H32" s="20">
        <f t="shared" si="2"/>
        <v>2</v>
      </c>
      <c r="I32" s="19">
        <v>32</v>
      </c>
      <c r="J32" s="20">
        <f t="shared" si="0"/>
        <v>64</v>
      </c>
      <c r="K32" s="14" t="str">
        <f t="shared" si="3"/>
        <v>Cargo</v>
      </c>
      <c r="L32" s="14" t="str">
        <f t="shared" si="4"/>
        <v>3-5 Hari</v>
      </c>
    </row>
    <row r="33" spans="1:12" ht="15.6" x14ac:dyDescent="0.3">
      <c r="A33" s="14" t="s">
        <v>67</v>
      </c>
      <c r="B33" s="17" t="s">
        <v>95</v>
      </c>
      <c r="C33" s="18">
        <v>45152</v>
      </c>
      <c r="D33" s="19" t="s">
        <v>30</v>
      </c>
      <c r="E33" s="19" t="s">
        <v>64</v>
      </c>
      <c r="F33" s="14" t="s">
        <v>17</v>
      </c>
      <c r="G33" s="20">
        <f t="shared" si="1"/>
        <v>0.75</v>
      </c>
      <c r="H33" s="20">
        <f t="shared" si="2"/>
        <v>0.75</v>
      </c>
      <c r="I33" s="19">
        <v>25</v>
      </c>
      <c r="J33" s="20">
        <f t="shared" si="0"/>
        <v>18.75</v>
      </c>
      <c r="K33" s="14" t="str">
        <f t="shared" si="3"/>
        <v>Box</v>
      </c>
      <c r="L33" s="14" t="str">
        <f t="shared" si="4"/>
        <v>Direct Delivery</v>
      </c>
    </row>
    <row r="34" spans="1:12" ht="15.6" x14ac:dyDescent="0.3">
      <c r="A34" s="14" t="s">
        <v>59</v>
      </c>
      <c r="B34" s="17" t="s">
        <v>96</v>
      </c>
      <c r="C34" s="18">
        <v>45150</v>
      </c>
      <c r="D34" s="19" t="s">
        <v>31</v>
      </c>
      <c r="E34" s="19" t="s">
        <v>58</v>
      </c>
      <c r="F34" s="14" t="s">
        <v>17</v>
      </c>
      <c r="G34" s="20">
        <f t="shared" si="1"/>
        <v>0.75</v>
      </c>
      <c r="H34" s="20">
        <f t="shared" si="2"/>
        <v>0.75</v>
      </c>
      <c r="I34" s="19">
        <v>38</v>
      </c>
      <c r="J34" s="20">
        <f t="shared" si="0"/>
        <v>28.5</v>
      </c>
      <c r="K34" s="14" t="str">
        <f t="shared" si="3"/>
        <v>Box</v>
      </c>
      <c r="L34" s="14" t="str">
        <f t="shared" si="4"/>
        <v>Next Day</v>
      </c>
    </row>
    <row r="35" spans="1:12" ht="15.6" x14ac:dyDescent="0.3">
      <c r="A35" s="14" t="s">
        <v>59</v>
      </c>
      <c r="B35" s="17" t="s">
        <v>97</v>
      </c>
      <c r="C35" s="18">
        <v>45150</v>
      </c>
      <c r="D35" s="19" t="s">
        <v>31</v>
      </c>
      <c r="E35" s="19" t="s">
        <v>64</v>
      </c>
      <c r="F35" s="14" t="s">
        <v>15</v>
      </c>
      <c r="G35" s="20">
        <f t="shared" si="1"/>
        <v>1.8</v>
      </c>
      <c r="H35" s="20">
        <f t="shared" si="2"/>
        <v>1.8</v>
      </c>
      <c r="I35" s="19">
        <v>21</v>
      </c>
      <c r="J35" s="20">
        <f t="shared" si="0"/>
        <v>37.800000000000004</v>
      </c>
      <c r="K35" s="14" t="str">
        <f t="shared" si="3"/>
        <v>Box</v>
      </c>
      <c r="L35" s="14" t="str">
        <f t="shared" si="4"/>
        <v>Next Day</v>
      </c>
    </row>
    <row r="36" spans="1:12" ht="15.6" x14ac:dyDescent="0.3">
      <c r="A36" s="14" t="s">
        <v>67</v>
      </c>
      <c r="B36" s="17" t="s">
        <v>98</v>
      </c>
      <c r="C36" s="18">
        <v>45150</v>
      </c>
      <c r="D36" s="19" t="s">
        <v>30</v>
      </c>
      <c r="E36" s="19" t="s">
        <v>58</v>
      </c>
      <c r="F36" s="14" t="s">
        <v>15</v>
      </c>
      <c r="G36" s="20">
        <f t="shared" si="1"/>
        <v>1.8</v>
      </c>
      <c r="H36" s="20">
        <f t="shared" si="2"/>
        <v>1.8</v>
      </c>
      <c r="I36" s="19">
        <v>9</v>
      </c>
      <c r="J36" s="20">
        <f t="shared" si="0"/>
        <v>16.2</v>
      </c>
      <c r="K36" s="14" t="str">
        <f t="shared" si="3"/>
        <v>Box</v>
      </c>
      <c r="L36" s="14" t="str">
        <f t="shared" si="4"/>
        <v>Direct Delivery</v>
      </c>
    </row>
    <row r="37" spans="1:12" ht="15.6" x14ac:dyDescent="0.3">
      <c r="A37" s="14" t="s">
        <v>56</v>
      </c>
      <c r="B37" s="17" t="s">
        <v>99</v>
      </c>
      <c r="C37" s="18">
        <v>45149</v>
      </c>
      <c r="D37" s="19" t="s">
        <v>31</v>
      </c>
      <c r="E37" s="19" t="s">
        <v>61</v>
      </c>
      <c r="F37" s="14" t="s">
        <v>17</v>
      </c>
      <c r="G37" s="20">
        <f t="shared" si="1"/>
        <v>0.75</v>
      </c>
      <c r="H37" s="20">
        <f t="shared" si="2"/>
        <v>0.75</v>
      </c>
      <c r="I37" s="19">
        <v>22</v>
      </c>
      <c r="J37" s="20">
        <f t="shared" si="0"/>
        <v>16.5</v>
      </c>
      <c r="K37" s="14" t="str">
        <f t="shared" si="3"/>
        <v>Box</v>
      </c>
      <c r="L37" s="14" t="str">
        <f t="shared" si="4"/>
        <v>Next Day</v>
      </c>
    </row>
    <row r="38" spans="1:12" ht="15.6" x14ac:dyDescent="0.3">
      <c r="A38" s="14" t="s">
        <v>59</v>
      </c>
      <c r="B38" s="17" t="s">
        <v>100</v>
      </c>
      <c r="C38" s="18">
        <v>45149</v>
      </c>
      <c r="D38" s="19" t="s">
        <v>31</v>
      </c>
      <c r="E38" s="19" t="s">
        <v>58</v>
      </c>
      <c r="F38" s="14" t="s">
        <v>17</v>
      </c>
      <c r="G38" s="20">
        <f t="shared" si="1"/>
        <v>0.75</v>
      </c>
      <c r="H38" s="20">
        <f t="shared" si="2"/>
        <v>0.75</v>
      </c>
      <c r="I38" s="19">
        <v>7</v>
      </c>
      <c r="J38" s="20">
        <f t="shared" si="0"/>
        <v>5.25</v>
      </c>
      <c r="K38" s="14" t="str">
        <f t="shared" si="3"/>
        <v>Standard</v>
      </c>
      <c r="L38" s="14" t="str">
        <f t="shared" si="4"/>
        <v>Next Day</v>
      </c>
    </row>
    <row r="39" spans="1:12" ht="15.6" x14ac:dyDescent="0.3">
      <c r="A39" s="14" t="s">
        <v>67</v>
      </c>
      <c r="B39" s="17" t="s">
        <v>101</v>
      </c>
      <c r="C39" s="18">
        <v>45149</v>
      </c>
      <c r="D39" s="19" t="s">
        <v>30</v>
      </c>
      <c r="E39" s="19" t="s">
        <v>64</v>
      </c>
      <c r="F39" s="14" t="s">
        <v>15</v>
      </c>
      <c r="G39" s="20">
        <f t="shared" si="1"/>
        <v>1.8</v>
      </c>
      <c r="H39" s="20">
        <f t="shared" si="2"/>
        <v>1.8</v>
      </c>
      <c r="I39" s="19">
        <v>6</v>
      </c>
      <c r="J39" s="20">
        <f t="shared" si="0"/>
        <v>10.8</v>
      </c>
      <c r="K39" s="14" t="str">
        <f t="shared" si="3"/>
        <v>Box</v>
      </c>
      <c r="L39" s="14" t="str">
        <f t="shared" si="4"/>
        <v>Direct Delivery</v>
      </c>
    </row>
    <row r="40" spans="1:12" ht="15.6" x14ac:dyDescent="0.3">
      <c r="A40" s="14" t="s">
        <v>62</v>
      </c>
      <c r="B40" s="17" t="s">
        <v>102</v>
      </c>
      <c r="C40" s="18">
        <v>45148</v>
      </c>
      <c r="D40" s="19" t="s">
        <v>27</v>
      </c>
      <c r="E40" s="19" t="s">
        <v>76</v>
      </c>
      <c r="F40" s="14" t="s">
        <v>17</v>
      </c>
      <c r="G40" s="20">
        <f t="shared" si="1"/>
        <v>0.75</v>
      </c>
      <c r="H40" s="20">
        <f t="shared" si="2"/>
        <v>0.75</v>
      </c>
      <c r="I40" s="19">
        <v>21</v>
      </c>
      <c r="J40" s="20">
        <f t="shared" si="0"/>
        <v>15.75</v>
      </c>
      <c r="K40" s="14" t="str">
        <f t="shared" si="3"/>
        <v>Box</v>
      </c>
      <c r="L40" s="14" t="str">
        <f t="shared" si="4"/>
        <v>Direct Delivery</v>
      </c>
    </row>
    <row r="41" spans="1:12" ht="15.6" x14ac:dyDescent="0.3">
      <c r="A41" s="14" t="s">
        <v>67</v>
      </c>
      <c r="B41" s="17" t="s">
        <v>103</v>
      </c>
      <c r="C41" s="18">
        <v>45147</v>
      </c>
      <c r="D41" s="19" t="s">
        <v>30</v>
      </c>
      <c r="E41" s="19" t="s">
        <v>61</v>
      </c>
      <c r="F41" s="14" t="s">
        <v>15</v>
      </c>
      <c r="G41" s="20">
        <f t="shared" si="1"/>
        <v>1.8</v>
      </c>
      <c r="H41" s="20">
        <f t="shared" si="2"/>
        <v>1.8</v>
      </c>
      <c r="I41" s="19">
        <v>19</v>
      </c>
      <c r="J41" s="20">
        <f t="shared" si="0"/>
        <v>34.200000000000003</v>
      </c>
      <c r="K41" s="14" t="str">
        <f t="shared" si="3"/>
        <v>Box</v>
      </c>
      <c r="L41" s="14" t="str">
        <f t="shared" si="4"/>
        <v>Direct Delivery</v>
      </c>
    </row>
    <row r="42" spans="1:12" ht="15.6" x14ac:dyDescent="0.3">
      <c r="A42" s="14" t="s">
        <v>62</v>
      </c>
      <c r="B42" s="17" t="s">
        <v>104</v>
      </c>
      <c r="C42" s="18">
        <v>45146</v>
      </c>
      <c r="D42" s="19" t="s">
        <v>27</v>
      </c>
      <c r="E42" s="19" t="s">
        <v>76</v>
      </c>
      <c r="F42" s="14" t="s">
        <v>15</v>
      </c>
      <c r="G42" s="20">
        <f t="shared" si="1"/>
        <v>1.8</v>
      </c>
      <c r="H42" s="20">
        <f t="shared" si="2"/>
        <v>1.8</v>
      </c>
      <c r="I42" s="19">
        <v>16</v>
      </c>
      <c r="J42" s="20">
        <f t="shared" si="0"/>
        <v>28.8</v>
      </c>
      <c r="K42" s="14" t="str">
        <f t="shared" si="3"/>
        <v>Box</v>
      </c>
      <c r="L42" s="14" t="str">
        <f t="shared" si="4"/>
        <v>Direct Delivery</v>
      </c>
    </row>
    <row r="43" spans="1:12" ht="15.6" x14ac:dyDescent="0.3">
      <c r="A43" s="14" t="s">
        <v>56</v>
      </c>
      <c r="B43" s="17" t="s">
        <v>105</v>
      </c>
      <c r="C43" s="18">
        <v>45145</v>
      </c>
      <c r="D43" s="19" t="s">
        <v>31</v>
      </c>
      <c r="E43" s="19" t="s">
        <v>76</v>
      </c>
      <c r="F43" s="14" t="s">
        <v>17</v>
      </c>
      <c r="G43" s="20">
        <f t="shared" si="1"/>
        <v>0.75</v>
      </c>
      <c r="H43" s="20">
        <f t="shared" si="2"/>
        <v>0.75</v>
      </c>
      <c r="I43" s="19">
        <v>21</v>
      </c>
      <c r="J43" s="20">
        <f t="shared" si="0"/>
        <v>15.75</v>
      </c>
      <c r="K43" s="14" t="str">
        <f t="shared" si="3"/>
        <v>Box</v>
      </c>
      <c r="L43" s="14" t="str">
        <f t="shared" si="4"/>
        <v>Next Day</v>
      </c>
    </row>
    <row r="44" spans="1:12" ht="15.6" x14ac:dyDescent="0.3">
      <c r="A44" s="14" t="s">
        <v>62</v>
      </c>
      <c r="B44" s="17" t="s">
        <v>106</v>
      </c>
      <c r="C44" s="18">
        <v>45145</v>
      </c>
      <c r="D44" s="19" t="s">
        <v>27</v>
      </c>
      <c r="E44" s="19" t="s">
        <v>61</v>
      </c>
      <c r="F44" s="14" t="s">
        <v>16</v>
      </c>
      <c r="G44" s="20">
        <f t="shared" si="1"/>
        <v>2</v>
      </c>
      <c r="H44" s="20">
        <f t="shared" si="2"/>
        <v>2</v>
      </c>
      <c r="I44" s="19">
        <v>6</v>
      </c>
      <c r="J44" s="20">
        <f t="shared" si="0"/>
        <v>12</v>
      </c>
      <c r="K44" s="14" t="str">
        <f t="shared" si="3"/>
        <v>Box</v>
      </c>
      <c r="L44" s="14" t="str">
        <f t="shared" si="4"/>
        <v>Direct Delivery</v>
      </c>
    </row>
    <row r="45" spans="1:12" ht="15.6" x14ac:dyDescent="0.3">
      <c r="A45" s="14" t="s">
        <v>67</v>
      </c>
      <c r="B45" s="17" t="s">
        <v>107</v>
      </c>
      <c r="C45" s="18">
        <v>45145</v>
      </c>
      <c r="D45" s="19" t="s">
        <v>30</v>
      </c>
      <c r="E45" s="19" t="s">
        <v>58</v>
      </c>
      <c r="F45" s="14" t="s">
        <v>19</v>
      </c>
      <c r="G45" s="20">
        <f t="shared" si="1"/>
        <v>2.2999999999999998</v>
      </c>
      <c r="H45" s="20">
        <f t="shared" si="2"/>
        <v>2.2999999999999998</v>
      </c>
      <c r="I45" s="19">
        <v>32</v>
      </c>
      <c r="J45" s="20">
        <f t="shared" si="0"/>
        <v>73.599999999999994</v>
      </c>
      <c r="K45" s="14" t="str">
        <f t="shared" si="3"/>
        <v>Cargo</v>
      </c>
      <c r="L45" s="14" t="str">
        <f t="shared" si="4"/>
        <v>Direct Delivery</v>
      </c>
    </row>
    <row r="46" spans="1:12" ht="15.6" x14ac:dyDescent="0.3">
      <c r="A46" s="14" t="s">
        <v>67</v>
      </c>
      <c r="B46" s="17" t="s">
        <v>108</v>
      </c>
      <c r="C46" s="18">
        <v>45145</v>
      </c>
      <c r="D46" s="19" t="s">
        <v>30</v>
      </c>
      <c r="E46" s="19" t="s">
        <v>64</v>
      </c>
      <c r="F46" s="14" t="s">
        <v>18</v>
      </c>
      <c r="G46" s="20">
        <f t="shared" si="1"/>
        <v>1.5</v>
      </c>
      <c r="H46" s="20">
        <f t="shared" si="2"/>
        <v>1.5</v>
      </c>
      <c r="I46" s="19">
        <v>26</v>
      </c>
      <c r="J46" s="20">
        <f t="shared" si="0"/>
        <v>39</v>
      </c>
      <c r="K46" s="14" t="str">
        <f t="shared" si="3"/>
        <v>Box</v>
      </c>
      <c r="L46" s="14" t="str">
        <f t="shared" si="4"/>
        <v>Direct Delivery</v>
      </c>
    </row>
    <row r="47" spans="1:12" ht="15.6" x14ac:dyDescent="0.3">
      <c r="A47" s="14" t="s">
        <v>56</v>
      </c>
      <c r="B47" s="17" t="s">
        <v>109</v>
      </c>
      <c r="C47" s="18">
        <v>45144</v>
      </c>
      <c r="D47" s="19" t="s">
        <v>31</v>
      </c>
      <c r="E47" s="19" t="s">
        <v>64</v>
      </c>
      <c r="F47" s="14" t="s">
        <v>16</v>
      </c>
      <c r="G47" s="20">
        <f t="shared" si="1"/>
        <v>2</v>
      </c>
      <c r="H47" s="20">
        <f t="shared" si="2"/>
        <v>2</v>
      </c>
      <c r="I47" s="19">
        <v>43</v>
      </c>
      <c r="J47" s="20">
        <f t="shared" si="0"/>
        <v>86</v>
      </c>
      <c r="K47" s="14" t="str">
        <f t="shared" si="3"/>
        <v>Cargo</v>
      </c>
      <c r="L47" s="14" t="str">
        <f t="shared" si="4"/>
        <v>3-5 Hari</v>
      </c>
    </row>
    <row r="48" spans="1:12" ht="15.6" x14ac:dyDescent="0.3">
      <c r="A48" s="14" t="s">
        <v>56</v>
      </c>
      <c r="B48" s="17" t="s">
        <v>110</v>
      </c>
      <c r="C48" s="18">
        <v>45143</v>
      </c>
      <c r="D48" s="19" t="s">
        <v>31</v>
      </c>
      <c r="E48" s="19" t="s">
        <v>64</v>
      </c>
      <c r="F48" s="14" t="s">
        <v>18</v>
      </c>
      <c r="G48" s="20">
        <f t="shared" si="1"/>
        <v>1.5</v>
      </c>
      <c r="H48" s="20">
        <f t="shared" si="2"/>
        <v>1.5</v>
      </c>
      <c r="I48" s="19">
        <v>9</v>
      </c>
      <c r="J48" s="20">
        <f t="shared" si="0"/>
        <v>13.5</v>
      </c>
      <c r="K48" s="14" t="str">
        <f t="shared" si="3"/>
        <v>Box</v>
      </c>
      <c r="L48" s="14" t="str">
        <f t="shared" si="4"/>
        <v>Next Day</v>
      </c>
    </row>
    <row r="49" spans="1:12" ht="15.6" x14ac:dyDescent="0.3">
      <c r="A49" s="14" t="s">
        <v>62</v>
      </c>
      <c r="B49" s="17" t="s">
        <v>111</v>
      </c>
      <c r="C49" s="18">
        <v>45142</v>
      </c>
      <c r="D49" s="19" t="s">
        <v>27</v>
      </c>
      <c r="E49" s="19" t="s">
        <v>61</v>
      </c>
      <c r="F49" s="14" t="s">
        <v>17</v>
      </c>
      <c r="G49" s="20">
        <f t="shared" si="1"/>
        <v>0.75</v>
      </c>
      <c r="H49" s="20">
        <f t="shared" si="2"/>
        <v>0.75</v>
      </c>
      <c r="I49" s="19">
        <v>9</v>
      </c>
      <c r="J49" s="20">
        <f t="shared" si="0"/>
        <v>6.75</v>
      </c>
      <c r="K49" s="14" t="str">
        <f t="shared" si="3"/>
        <v>Standard</v>
      </c>
      <c r="L49" s="14" t="str">
        <f t="shared" si="4"/>
        <v>Direct Delivery</v>
      </c>
    </row>
    <row r="50" spans="1:12" ht="15.6" x14ac:dyDescent="0.3">
      <c r="A50" s="14" t="s">
        <v>67</v>
      </c>
      <c r="B50" s="17" t="s">
        <v>112</v>
      </c>
      <c r="C50" s="18">
        <v>45142</v>
      </c>
      <c r="D50" s="19" t="s">
        <v>30</v>
      </c>
      <c r="E50" s="19" t="s">
        <v>76</v>
      </c>
      <c r="F50" s="14" t="s">
        <v>15</v>
      </c>
      <c r="G50" s="20">
        <f t="shared" si="1"/>
        <v>1.8</v>
      </c>
      <c r="H50" s="20">
        <f t="shared" si="2"/>
        <v>1.8</v>
      </c>
      <c r="I50" s="19">
        <v>20</v>
      </c>
      <c r="J50" s="20">
        <f t="shared" si="0"/>
        <v>36</v>
      </c>
      <c r="K50" s="14" t="str">
        <f t="shared" si="3"/>
        <v>Box</v>
      </c>
      <c r="L50" s="14" t="str">
        <f t="shared" si="4"/>
        <v>Direct Delivery</v>
      </c>
    </row>
    <row r="51" spans="1:12" ht="15.6" x14ac:dyDescent="0.3">
      <c r="A51" s="14" t="s">
        <v>59</v>
      </c>
      <c r="B51" s="17" t="s">
        <v>113</v>
      </c>
      <c r="C51" s="18">
        <v>45141</v>
      </c>
      <c r="D51" s="19" t="s">
        <v>31</v>
      </c>
      <c r="E51" s="19" t="s">
        <v>61</v>
      </c>
      <c r="F51" s="14" t="s">
        <v>17</v>
      </c>
      <c r="G51" s="20">
        <f t="shared" si="1"/>
        <v>0.75</v>
      </c>
      <c r="H51" s="20">
        <f t="shared" si="2"/>
        <v>0.75</v>
      </c>
      <c r="I51" s="19">
        <v>8</v>
      </c>
      <c r="J51" s="20">
        <f t="shared" si="0"/>
        <v>6</v>
      </c>
      <c r="K51" s="14" t="str">
        <f t="shared" si="3"/>
        <v>Standard</v>
      </c>
      <c r="L51" s="14" t="str">
        <f t="shared" si="4"/>
        <v>Next Day</v>
      </c>
    </row>
    <row r="52" spans="1:12" ht="15.6" x14ac:dyDescent="0.3">
      <c r="A52" s="14" t="s">
        <v>56</v>
      </c>
      <c r="B52" s="17" t="s">
        <v>114</v>
      </c>
      <c r="C52" s="18">
        <v>45141</v>
      </c>
      <c r="D52" s="19" t="s">
        <v>31</v>
      </c>
      <c r="E52" s="19" t="s">
        <v>61</v>
      </c>
      <c r="F52" s="14" t="s">
        <v>19</v>
      </c>
      <c r="G52" s="20">
        <f t="shared" si="1"/>
        <v>2.2999999999999998</v>
      </c>
      <c r="H52" s="20">
        <f t="shared" si="2"/>
        <v>2.2999999999999998</v>
      </c>
      <c r="I52" s="19">
        <v>20</v>
      </c>
      <c r="J52" s="20">
        <f t="shared" si="0"/>
        <v>46</v>
      </c>
      <c r="K52" s="14" t="str">
        <f t="shared" si="3"/>
        <v>Box</v>
      </c>
      <c r="L52" s="14" t="str">
        <f t="shared" si="4"/>
        <v>Next Day</v>
      </c>
    </row>
    <row r="53" spans="1:12" ht="15.6" x14ac:dyDescent="0.3">
      <c r="A53" s="14" t="s">
        <v>59</v>
      </c>
      <c r="B53" s="17" t="s">
        <v>115</v>
      </c>
      <c r="C53" s="18">
        <v>45140</v>
      </c>
      <c r="D53" s="19" t="s">
        <v>31</v>
      </c>
      <c r="E53" s="19" t="s">
        <v>61</v>
      </c>
      <c r="F53" s="14" t="s">
        <v>19</v>
      </c>
      <c r="G53" s="20">
        <f t="shared" si="1"/>
        <v>2.2999999999999998</v>
      </c>
      <c r="H53" s="20">
        <f t="shared" si="2"/>
        <v>2.2999999999999998</v>
      </c>
      <c r="I53" s="19">
        <v>10</v>
      </c>
      <c r="J53" s="20">
        <f t="shared" si="0"/>
        <v>23</v>
      </c>
      <c r="K53" s="14" t="str">
        <f t="shared" si="3"/>
        <v>Box</v>
      </c>
      <c r="L53" s="14" t="str">
        <f t="shared" si="4"/>
        <v>Next Day</v>
      </c>
    </row>
    <row r="54" spans="1:12" ht="15.6" x14ac:dyDescent="0.3">
      <c r="A54" s="14" t="s">
        <v>56</v>
      </c>
      <c r="B54" s="17" t="s">
        <v>116</v>
      </c>
      <c r="C54" s="18">
        <v>45140</v>
      </c>
      <c r="D54" s="19" t="s">
        <v>31</v>
      </c>
      <c r="E54" s="19" t="s">
        <v>64</v>
      </c>
      <c r="F54" s="14" t="s">
        <v>16</v>
      </c>
      <c r="G54" s="20">
        <f t="shared" si="1"/>
        <v>2</v>
      </c>
      <c r="H54" s="20">
        <f t="shared" si="2"/>
        <v>2</v>
      </c>
      <c r="I54" s="19">
        <v>23</v>
      </c>
      <c r="J54" s="20">
        <f t="shared" si="0"/>
        <v>46</v>
      </c>
      <c r="K54" s="14" t="str">
        <f t="shared" si="3"/>
        <v>Box</v>
      </c>
      <c r="L54" s="14" t="str">
        <f t="shared" si="4"/>
        <v>Next Day</v>
      </c>
    </row>
    <row r="55" spans="1:12" ht="15.6" x14ac:dyDescent="0.3">
      <c r="A55" s="14" t="s">
        <v>56</v>
      </c>
      <c r="B55" s="17" t="s">
        <v>117</v>
      </c>
      <c r="C55" s="18">
        <v>45140</v>
      </c>
      <c r="D55" s="19" t="s">
        <v>31</v>
      </c>
      <c r="E55" s="19" t="s">
        <v>76</v>
      </c>
      <c r="F55" s="14" t="s">
        <v>18</v>
      </c>
      <c r="G55" s="20">
        <f t="shared" si="1"/>
        <v>1.5</v>
      </c>
      <c r="H55" s="20">
        <f t="shared" si="2"/>
        <v>1.5</v>
      </c>
      <c r="I55" s="19">
        <v>4</v>
      </c>
      <c r="J55" s="20">
        <f t="shared" si="0"/>
        <v>6</v>
      </c>
      <c r="K55" s="14" t="str">
        <f t="shared" si="3"/>
        <v>Standard</v>
      </c>
      <c r="L55" s="14" t="str">
        <f t="shared" si="4"/>
        <v>Next Day</v>
      </c>
    </row>
    <row r="56" spans="1:12" ht="15.6" x14ac:dyDescent="0.3">
      <c r="A56" s="14" t="s">
        <v>62</v>
      </c>
      <c r="B56" s="17" t="s">
        <v>118</v>
      </c>
      <c r="C56" s="18">
        <v>45139</v>
      </c>
      <c r="D56" s="19" t="s">
        <v>27</v>
      </c>
      <c r="E56" s="19" t="s">
        <v>76</v>
      </c>
      <c r="F56" s="14" t="s">
        <v>17</v>
      </c>
      <c r="G56" s="20">
        <f t="shared" si="1"/>
        <v>0.75</v>
      </c>
      <c r="H56" s="20">
        <f t="shared" si="2"/>
        <v>0.75</v>
      </c>
      <c r="I56" s="19">
        <v>17</v>
      </c>
      <c r="J56" s="20">
        <f t="shared" si="0"/>
        <v>12.75</v>
      </c>
      <c r="K56" s="14" t="str">
        <f t="shared" si="3"/>
        <v>Box</v>
      </c>
      <c r="L56" s="14" t="str">
        <f t="shared" si="4"/>
        <v>Direct Delivery</v>
      </c>
    </row>
    <row r="57" spans="1:12" ht="15.6" x14ac:dyDescent="0.3">
      <c r="A57" s="14" t="s">
        <v>56</v>
      </c>
      <c r="B57" s="17" t="s">
        <v>119</v>
      </c>
      <c r="C57" s="18">
        <v>45138</v>
      </c>
      <c r="D57" s="19" t="s">
        <v>31</v>
      </c>
      <c r="E57" s="19" t="s">
        <v>64</v>
      </c>
      <c r="F57" s="14" t="s">
        <v>17</v>
      </c>
      <c r="G57" s="20">
        <f t="shared" si="1"/>
        <v>0.75</v>
      </c>
      <c r="H57" s="20">
        <f t="shared" si="2"/>
        <v>0.75</v>
      </c>
      <c r="I57" s="19">
        <v>5</v>
      </c>
      <c r="J57" s="20">
        <f t="shared" si="0"/>
        <v>3.75</v>
      </c>
      <c r="K57" s="14" t="str">
        <f t="shared" si="3"/>
        <v>Standard</v>
      </c>
      <c r="L57" s="14" t="str">
        <f t="shared" si="4"/>
        <v>Next Day</v>
      </c>
    </row>
    <row r="58" spans="1:12" ht="15.6" x14ac:dyDescent="0.3">
      <c r="A58" s="14" t="s">
        <v>62</v>
      </c>
      <c r="B58" s="17" t="s">
        <v>120</v>
      </c>
      <c r="C58" s="18">
        <v>45138</v>
      </c>
      <c r="D58" s="19" t="s">
        <v>27</v>
      </c>
      <c r="E58" s="19" t="s">
        <v>64</v>
      </c>
      <c r="F58" s="14" t="s">
        <v>18</v>
      </c>
      <c r="G58" s="20">
        <f t="shared" si="1"/>
        <v>1.5</v>
      </c>
      <c r="H58" s="20">
        <f t="shared" si="2"/>
        <v>1.5</v>
      </c>
      <c r="I58" s="19">
        <v>16</v>
      </c>
      <c r="J58" s="20">
        <f t="shared" si="0"/>
        <v>24</v>
      </c>
      <c r="K58" s="14" t="str">
        <f t="shared" si="3"/>
        <v>Box</v>
      </c>
      <c r="L58" s="14" t="str">
        <f t="shared" si="4"/>
        <v>Direct Delivery</v>
      </c>
    </row>
    <row r="59" spans="1:12" ht="15.6" x14ac:dyDescent="0.3">
      <c r="A59" s="14" t="s">
        <v>59</v>
      </c>
      <c r="B59" s="17" t="s">
        <v>121</v>
      </c>
      <c r="C59" s="18">
        <v>45134</v>
      </c>
      <c r="D59" s="19" t="s">
        <v>31</v>
      </c>
      <c r="E59" s="19" t="s">
        <v>58</v>
      </c>
      <c r="F59" s="14" t="s">
        <v>15</v>
      </c>
      <c r="G59" s="20">
        <f t="shared" si="1"/>
        <v>1.8</v>
      </c>
      <c r="H59" s="20">
        <f t="shared" si="2"/>
        <v>1.8</v>
      </c>
      <c r="I59" s="19">
        <v>7</v>
      </c>
      <c r="J59" s="20">
        <f t="shared" si="0"/>
        <v>12.6</v>
      </c>
      <c r="K59" s="14" t="str">
        <f t="shared" si="3"/>
        <v>Box</v>
      </c>
      <c r="L59" s="14" t="str">
        <f t="shared" si="4"/>
        <v>Next Day</v>
      </c>
    </row>
    <row r="60" spans="1:12" ht="15.6" x14ac:dyDescent="0.3">
      <c r="A60" s="14" t="s">
        <v>59</v>
      </c>
      <c r="B60" s="17" t="s">
        <v>122</v>
      </c>
      <c r="C60" s="18">
        <v>45134</v>
      </c>
      <c r="D60" s="19" t="s">
        <v>31</v>
      </c>
      <c r="E60" s="19" t="s">
        <v>76</v>
      </c>
      <c r="F60" s="14" t="s">
        <v>15</v>
      </c>
      <c r="G60" s="20">
        <f t="shared" si="1"/>
        <v>1.8</v>
      </c>
      <c r="H60" s="20">
        <f t="shared" si="2"/>
        <v>1.8</v>
      </c>
      <c r="I60" s="19">
        <v>3</v>
      </c>
      <c r="J60" s="20">
        <f t="shared" si="0"/>
        <v>5.4</v>
      </c>
      <c r="K60" s="14" t="str">
        <f t="shared" si="3"/>
        <v>Standard</v>
      </c>
      <c r="L60" s="14" t="str">
        <f t="shared" si="4"/>
        <v>Next Day</v>
      </c>
    </row>
    <row r="61" spans="1:12" ht="15.6" x14ac:dyDescent="0.3">
      <c r="A61" s="14" t="s">
        <v>59</v>
      </c>
      <c r="B61" s="17" t="s">
        <v>123</v>
      </c>
      <c r="C61" s="18">
        <v>45134</v>
      </c>
      <c r="D61" s="19" t="s">
        <v>31</v>
      </c>
      <c r="E61" s="19" t="s">
        <v>58</v>
      </c>
      <c r="F61" s="14" t="s">
        <v>16</v>
      </c>
      <c r="G61" s="20">
        <f t="shared" si="1"/>
        <v>2</v>
      </c>
      <c r="H61" s="20">
        <f t="shared" si="2"/>
        <v>2</v>
      </c>
      <c r="I61" s="19">
        <v>19</v>
      </c>
      <c r="J61" s="20">
        <f t="shared" si="0"/>
        <v>38</v>
      </c>
      <c r="K61" s="14" t="str">
        <f t="shared" si="3"/>
        <v>Box</v>
      </c>
      <c r="L61" s="14" t="str">
        <f t="shared" si="4"/>
        <v>Next Day</v>
      </c>
    </row>
    <row r="62" spans="1:12" ht="15.6" x14ac:dyDescent="0.3">
      <c r="A62" s="14" t="s">
        <v>62</v>
      </c>
      <c r="B62" s="17" t="s">
        <v>124</v>
      </c>
      <c r="C62" s="18">
        <v>45134</v>
      </c>
      <c r="D62" s="19" t="s">
        <v>27</v>
      </c>
      <c r="E62" s="19" t="s">
        <v>58</v>
      </c>
      <c r="F62" s="14" t="s">
        <v>15</v>
      </c>
      <c r="G62" s="20">
        <f t="shared" si="1"/>
        <v>1.8</v>
      </c>
      <c r="H62" s="20">
        <f t="shared" si="2"/>
        <v>1.8</v>
      </c>
      <c r="I62" s="19">
        <v>22</v>
      </c>
      <c r="J62" s="20">
        <f t="shared" si="0"/>
        <v>39.6</v>
      </c>
      <c r="K62" s="14" t="str">
        <f t="shared" si="3"/>
        <v>Box</v>
      </c>
      <c r="L62" s="14" t="str">
        <f t="shared" si="4"/>
        <v>Direct Delivery</v>
      </c>
    </row>
    <row r="63" spans="1:12" ht="15.6" x14ac:dyDescent="0.3">
      <c r="A63" s="14" t="s">
        <v>59</v>
      </c>
      <c r="B63" s="17" t="s">
        <v>125</v>
      </c>
      <c r="C63" s="18">
        <v>45133</v>
      </c>
      <c r="D63" s="19" t="s">
        <v>31</v>
      </c>
      <c r="E63" s="19" t="s">
        <v>61</v>
      </c>
      <c r="F63" s="14" t="s">
        <v>17</v>
      </c>
      <c r="G63" s="20">
        <f t="shared" si="1"/>
        <v>0.75</v>
      </c>
      <c r="H63" s="20">
        <f t="shared" si="2"/>
        <v>0.75</v>
      </c>
      <c r="I63" s="19">
        <v>31</v>
      </c>
      <c r="J63" s="20">
        <f t="shared" si="0"/>
        <v>23.25</v>
      </c>
      <c r="K63" s="14" t="str">
        <f t="shared" si="3"/>
        <v>Box</v>
      </c>
      <c r="L63" s="14" t="str">
        <f t="shared" si="4"/>
        <v>Next Day</v>
      </c>
    </row>
    <row r="64" spans="1:12" ht="15.6" x14ac:dyDescent="0.3">
      <c r="A64" s="14" t="s">
        <v>62</v>
      </c>
      <c r="B64" s="17" t="s">
        <v>126</v>
      </c>
      <c r="C64" s="18">
        <v>45133</v>
      </c>
      <c r="D64" s="19" t="s">
        <v>27</v>
      </c>
      <c r="E64" s="19" t="s">
        <v>64</v>
      </c>
      <c r="F64" s="14" t="s">
        <v>17</v>
      </c>
      <c r="G64" s="20">
        <f t="shared" si="1"/>
        <v>0.75</v>
      </c>
      <c r="H64" s="20">
        <f t="shared" si="2"/>
        <v>0.75</v>
      </c>
      <c r="I64" s="19">
        <v>21</v>
      </c>
      <c r="J64" s="20">
        <f t="shared" si="0"/>
        <v>15.75</v>
      </c>
      <c r="K64" s="14" t="str">
        <f t="shared" si="3"/>
        <v>Box</v>
      </c>
      <c r="L64" s="14" t="str">
        <f t="shared" si="4"/>
        <v>Direct Delivery</v>
      </c>
    </row>
    <row r="65" spans="1:12" ht="15.6" x14ac:dyDescent="0.3">
      <c r="A65" s="14" t="s">
        <v>62</v>
      </c>
      <c r="B65" s="17" t="s">
        <v>127</v>
      </c>
      <c r="C65" s="18">
        <v>45132</v>
      </c>
      <c r="D65" s="19" t="s">
        <v>27</v>
      </c>
      <c r="E65" s="19" t="s">
        <v>64</v>
      </c>
      <c r="F65" s="14" t="s">
        <v>17</v>
      </c>
      <c r="G65" s="20">
        <f t="shared" si="1"/>
        <v>0.75</v>
      </c>
      <c r="H65" s="20">
        <f t="shared" si="2"/>
        <v>0.75</v>
      </c>
      <c r="I65" s="19">
        <v>10</v>
      </c>
      <c r="J65" s="20">
        <f t="shared" si="0"/>
        <v>7.5</v>
      </c>
      <c r="K65" s="14" t="str">
        <f t="shared" si="3"/>
        <v>Standard</v>
      </c>
      <c r="L65" s="14" t="str">
        <f t="shared" si="4"/>
        <v>Direct Delivery</v>
      </c>
    </row>
    <row r="66" spans="1:12" ht="15.6" x14ac:dyDescent="0.3">
      <c r="A66" s="14" t="s">
        <v>56</v>
      </c>
      <c r="B66" s="17" t="s">
        <v>128</v>
      </c>
      <c r="C66" s="18">
        <v>45130</v>
      </c>
      <c r="D66" s="19" t="s">
        <v>31</v>
      </c>
      <c r="E66" s="19" t="s">
        <v>58</v>
      </c>
      <c r="F66" s="14" t="s">
        <v>16</v>
      </c>
      <c r="G66" s="20">
        <f t="shared" si="1"/>
        <v>2</v>
      </c>
      <c r="H66" s="20">
        <f t="shared" si="2"/>
        <v>2</v>
      </c>
      <c r="I66" s="19">
        <v>42</v>
      </c>
      <c r="J66" s="20">
        <f t="shared" si="0"/>
        <v>84</v>
      </c>
      <c r="K66" s="14" t="str">
        <f t="shared" si="3"/>
        <v>Cargo</v>
      </c>
      <c r="L66" s="14" t="str">
        <f t="shared" si="4"/>
        <v>3-5 Hari</v>
      </c>
    </row>
    <row r="67" spans="1:12" ht="15.6" x14ac:dyDescent="0.3">
      <c r="A67" s="14" t="s">
        <v>56</v>
      </c>
      <c r="B67" s="17" t="s">
        <v>129</v>
      </c>
      <c r="C67" s="18">
        <v>45129</v>
      </c>
      <c r="D67" s="19" t="s">
        <v>31</v>
      </c>
      <c r="E67" s="19" t="s">
        <v>76</v>
      </c>
      <c r="F67" s="14" t="s">
        <v>16</v>
      </c>
      <c r="G67" s="20">
        <f t="shared" ref="G67:G130" si="7">_xlfn.IFS(F67=$N$9,$O$9,F67=$N$10,$O$10,F67=$N$11,$O$11,F67=$N$12,$O$12,F67=$N$13,$O$13)</f>
        <v>2</v>
      </c>
      <c r="H67" s="20">
        <f t="shared" ref="H67:H130" si="8">IF(F67=$N$9,$O$9,IF(F67=$N$10,$O$10,IF(F67=$N$11,$O$11,IF(F67=$N$12,$O$12,IF(F67=$N$13,$O$13)))))</f>
        <v>2</v>
      </c>
      <c r="I67" s="19">
        <v>20</v>
      </c>
      <c r="J67" s="20">
        <f t="shared" si="0"/>
        <v>40</v>
      </c>
      <c r="K67" s="14" t="str">
        <f t="shared" ref="K67:K130" si="9">_xlfn.IFS(J67&lt;=$O$16,$N$16,AND(J67&gt;$O$16,J67&lt;=$O$17),$N$17,AND(J67&gt;$O$17,J67&lt;=$O$18),$N$18)</f>
        <v>Box</v>
      </c>
      <c r="L67" s="14" t="str">
        <f t="shared" ref="L67:L130" si="10">IF(OR(D67="Jakarta",D67="Bandung"),"Direct Delivery",IF(AND(D67="Surabaya",K67&lt;&gt;"Cargo"),"Next Day",IF(AND(D67="Surabaya",K67="Cargo"),"3-5 Hari")))</f>
        <v>Next Day</v>
      </c>
    </row>
    <row r="68" spans="1:12" ht="15.6" x14ac:dyDescent="0.3">
      <c r="A68" s="14" t="s">
        <v>59</v>
      </c>
      <c r="B68" s="17" t="s">
        <v>130</v>
      </c>
      <c r="C68" s="18">
        <v>45129</v>
      </c>
      <c r="D68" s="19" t="s">
        <v>31</v>
      </c>
      <c r="E68" s="19" t="s">
        <v>61</v>
      </c>
      <c r="F68" s="14" t="s">
        <v>15</v>
      </c>
      <c r="G68" s="20">
        <f t="shared" si="7"/>
        <v>1.8</v>
      </c>
      <c r="H68" s="20">
        <f t="shared" si="8"/>
        <v>1.8</v>
      </c>
      <c r="I68" s="19">
        <v>8</v>
      </c>
      <c r="J68" s="20">
        <f t="shared" si="0"/>
        <v>14.4</v>
      </c>
      <c r="K68" s="14" t="str">
        <f t="shared" si="9"/>
        <v>Box</v>
      </c>
      <c r="L68" s="14" t="str">
        <f t="shared" si="10"/>
        <v>Next Day</v>
      </c>
    </row>
    <row r="69" spans="1:12" ht="15.6" x14ac:dyDescent="0.3">
      <c r="A69" s="14" t="s">
        <v>62</v>
      </c>
      <c r="B69" s="17" t="s">
        <v>131</v>
      </c>
      <c r="C69" s="18">
        <v>45129</v>
      </c>
      <c r="D69" s="19" t="s">
        <v>27</v>
      </c>
      <c r="E69" s="19" t="s">
        <v>61</v>
      </c>
      <c r="F69" s="14" t="s">
        <v>16</v>
      </c>
      <c r="G69" s="20">
        <f t="shared" si="7"/>
        <v>2</v>
      </c>
      <c r="H69" s="20">
        <f t="shared" si="8"/>
        <v>2</v>
      </c>
      <c r="I69" s="19">
        <v>3</v>
      </c>
      <c r="J69" s="20">
        <f t="shared" si="0"/>
        <v>6</v>
      </c>
      <c r="K69" s="14" t="str">
        <f t="shared" si="9"/>
        <v>Standard</v>
      </c>
      <c r="L69" s="14" t="str">
        <f t="shared" si="10"/>
        <v>Direct Delivery</v>
      </c>
    </row>
    <row r="70" spans="1:12" ht="15.6" x14ac:dyDescent="0.3">
      <c r="A70" s="14" t="s">
        <v>56</v>
      </c>
      <c r="B70" s="17" t="s">
        <v>132</v>
      </c>
      <c r="C70" s="18">
        <v>45128</v>
      </c>
      <c r="D70" s="19" t="s">
        <v>31</v>
      </c>
      <c r="E70" s="19" t="s">
        <v>64</v>
      </c>
      <c r="F70" s="14" t="s">
        <v>18</v>
      </c>
      <c r="G70" s="20">
        <f t="shared" si="7"/>
        <v>1.5</v>
      </c>
      <c r="H70" s="20">
        <f t="shared" si="8"/>
        <v>1.5</v>
      </c>
      <c r="I70" s="19">
        <v>7</v>
      </c>
      <c r="J70" s="20">
        <f t="shared" si="0"/>
        <v>10.5</v>
      </c>
      <c r="K70" s="14" t="str">
        <f t="shared" si="9"/>
        <v>Box</v>
      </c>
      <c r="L70" s="14" t="str">
        <f t="shared" si="10"/>
        <v>Next Day</v>
      </c>
    </row>
    <row r="71" spans="1:12" ht="15.6" x14ac:dyDescent="0.3">
      <c r="A71" s="14" t="s">
        <v>56</v>
      </c>
      <c r="B71" s="17" t="s">
        <v>133</v>
      </c>
      <c r="C71" s="18">
        <v>45128</v>
      </c>
      <c r="D71" s="19" t="s">
        <v>31</v>
      </c>
      <c r="E71" s="19" t="s">
        <v>61</v>
      </c>
      <c r="F71" s="14" t="s">
        <v>19</v>
      </c>
      <c r="G71" s="20">
        <f t="shared" si="7"/>
        <v>2.2999999999999998</v>
      </c>
      <c r="H71" s="20">
        <f t="shared" si="8"/>
        <v>2.2999999999999998</v>
      </c>
      <c r="I71" s="19">
        <v>1</v>
      </c>
      <c r="J71" s="20">
        <f t="shared" si="0"/>
        <v>2.2999999999999998</v>
      </c>
      <c r="K71" s="14" t="str">
        <f t="shared" si="9"/>
        <v>Standard</v>
      </c>
      <c r="L71" s="14" t="str">
        <f t="shared" si="10"/>
        <v>Next Day</v>
      </c>
    </row>
    <row r="72" spans="1:12" ht="15.6" x14ac:dyDescent="0.3">
      <c r="A72" s="14" t="s">
        <v>62</v>
      </c>
      <c r="B72" s="17" t="s">
        <v>134</v>
      </c>
      <c r="C72" s="18">
        <v>45128</v>
      </c>
      <c r="D72" s="19" t="s">
        <v>27</v>
      </c>
      <c r="E72" s="19" t="s">
        <v>58</v>
      </c>
      <c r="F72" s="14" t="s">
        <v>15</v>
      </c>
      <c r="G72" s="20">
        <f t="shared" si="7"/>
        <v>1.8</v>
      </c>
      <c r="H72" s="20">
        <f t="shared" si="8"/>
        <v>1.8</v>
      </c>
      <c r="I72" s="19">
        <v>16</v>
      </c>
      <c r="J72" s="20">
        <f t="shared" si="0"/>
        <v>28.8</v>
      </c>
      <c r="K72" s="14" t="str">
        <f t="shared" si="9"/>
        <v>Box</v>
      </c>
      <c r="L72" s="14" t="str">
        <f t="shared" si="10"/>
        <v>Direct Delivery</v>
      </c>
    </row>
    <row r="73" spans="1:12" ht="15.6" x14ac:dyDescent="0.3">
      <c r="A73" s="14" t="s">
        <v>59</v>
      </c>
      <c r="B73" s="17" t="s">
        <v>135</v>
      </c>
      <c r="C73" s="18">
        <v>45126</v>
      </c>
      <c r="D73" s="19" t="s">
        <v>31</v>
      </c>
      <c r="E73" s="19" t="s">
        <v>76</v>
      </c>
      <c r="F73" s="14" t="s">
        <v>15</v>
      </c>
      <c r="G73" s="20">
        <f t="shared" si="7"/>
        <v>1.8</v>
      </c>
      <c r="H73" s="20">
        <f t="shared" si="8"/>
        <v>1.8</v>
      </c>
      <c r="I73" s="19">
        <v>14</v>
      </c>
      <c r="J73" s="20">
        <f t="shared" si="0"/>
        <v>25.2</v>
      </c>
      <c r="K73" s="14" t="str">
        <f t="shared" si="9"/>
        <v>Box</v>
      </c>
      <c r="L73" s="14" t="str">
        <f t="shared" si="10"/>
        <v>Next Day</v>
      </c>
    </row>
    <row r="74" spans="1:12" ht="15.6" x14ac:dyDescent="0.3">
      <c r="A74" s="14" t="s">
        <v>59</v>
      </c>
      <c r="B74" s="17" t="s">
        <v>136</v>
      </c>
      <c r="C74" s="18">
        <v>45126</v>
      </c>
      <c r="D74" s="19" t="s">
        <v>31</v>
      </c>
      <c r="E74" s="19" t="s">
        <v>61</v>
      </c>
      <c r="F74" s="14" t="s">
        <v>16</v>
      </c>
      <c r="G74" s="20">
        <f t="shared" si="7"/>
        <v>2</v>
      </c>
      <c r="H74" s="20">
        <f t="shared" si="8"/>
        <v>2</v>
      </c>
      <c r="I74" s="19">
        <v>16</v>
      </c>
      <c r="J74" s="20">
        <f t="shared" si="0"/>
        <v>32</v>
      </c>
      <c r="K74" s="14" t="str">
        <f t="shared" si="9"/>
        <v>Box</v>
      </c>
      <c r="L74" s="14" t="str">
        <f t="shared" si="10"/>
        <v>Next Day</v>
      </c>
    </row>
    <row r="75" spans="1:12" ht="15.6" x14ac:dyDescent="0.3">
      <c r="A75" s="14" t="s">
        <v>59</v>
      </c>
      <c r="B75" s="17" t="s">
        <v>137</v>
      </c>
      <c r="C75" s="18">
        <v>45125</v>
      </c>
      <c r="D75" s="19" t="s">
        <v>31</v>
      </c>
      <c r="E75" s="19" t="s">
        <v>76</v>
      </c>
      <c r="F75" s="14" t="s">
        <v>19</v>
      </c>
      <c r="G75" s="20">
        <f t="shared" si="7"/>
        <v>2.2999999999999998</v>
      </c>
      <c r="H75" s="20">
        <f t="shared" si="8"/>
        <v>2.2999999999999998</v>
      </c>
      <c r="I75" s="19">
        <v>25</v>
      </c>
      <c r="J75" s="20">
        <f t="shared" si="0"/>
        <v>57.499999999999993</v>
      </c>
      <c r="K75" s="14" t="str">
        <f t="shared" si="9"/>
        <v>Box</v>
      </c>
      <c r="L75" s="14" t="str">
        <f t="shared" si="10"/>
        <v>Next Day</v>
      </c>
    </row>
    <row r="76" spans="1:12" ht="15.6" x14ac:dyDescent="0.3">
      <c r="A76" s="14" t="s">
        <v>56</v>
      </c>
      <c r="B76" s="17" t="s">
        <v>138</v>
      </c>
      <c r="C76" s="18">
        <v>45125</v>
      </c>
      <c r="D76" s="19" t="s">
        <v>31</v>
      </c>
      <c r="E76" s="19" t="s">
        <v>76</v>
      </c>
      <c r="F76" s="14" t="s">
        <v>17</v>
      </c>
      <c r="G76" s="20">
        <f t="shared" si="7"/>
        <v>0.75</v>
      </c>
      <c r="H76" s="20">
        <f t="shared" si="8"/>
        <v>0.75</v>
      </c>
      <c r="I76" s="19">
        <v>15</v>
      </c>
      <c r="J76" s="20">
        <f t="shared" si="0"/>
        <v>11.25</v>
      </c>
      <c r="K76" s="14" t="str">
        <f t="shared" si="9"/>
        <v>Box</v>
      </c>
      <c r="L76" s="14" t="str">
        <f t="shared" si="10"/>
        <v>Next Day</v>
      </c>
    </row>
    <row r="77" spans="1:12" ht="15.6" x14ac:dyDescent="0.3">
      <c r="A77" s="14" t="s">
        <v>59</v>
      </c>
      <c r="B77" s="17" t="s">
        <v>139</v>
      </c>
      <c r="C77" s="18">
        <v>45124</v>
      </c>
      <c r="D77" s="19" t="s">
        <v>31</v>
      </c>
      <c r="E77" s="19" t="s">
        <v>61</v>
      </c>
      <c r="F77" s="14" t="s">
        <v>17</v>
      </c>
      <c r="G77" s="20">
        <f t="shared" si="7"/>
        <v>0.75</v>
      </c>
      <c r="H77" s="20">
        <f t="shared" si="8"/>
        <v>0.75</v>
      </c>
      <c r="I77" s="19">
        <v>39</v>
      </c>
      <c r="J77" s="20">
        <f t="shared" si="0"/>
        <v>29.25</v>
      </c>
      <c r="K77" s="14" t="str">
        <f t="shared" si="9"/>
        <v>Box</v>
      </c>
      <c r="L77" s="14" t="str">
        <f t="shared" si="10"/>
        <v>Next Day</v>
      </c>
    </row>
    <row r="78" spans="1:12" ht="15.6" x14ac:dyDescent="0.3">
      <c r="A78" s="14" t="s">
        <v>59</v>
      </c>
      <c r="B78" s="17" t="s">
        <v>140</v>
      </c>
      <c r="C78" s="18">
        <v>45124</v>
      </c>
      <c r="D78" s="19" t="s">
        <v>31</v>
      </c>
      <c r="E78" s="19" t="s">
        <v>61</v>
      </c>
      <c r="F78" s="14" t="s">
        <v>16</v>
      </c>
      <c r="G78" s="20">
        <f t="shared" si="7"/>
        <v>2</v>
      </c>
      <c r="H78" s="20">
        <f t="shared" si="8"/>
        <v>2</v>
      </c>
      <c r="I78" s="19">
        <v>1</v>
      </c>
      <c r="J78" s="20">
        <f t="shared" si="0"/>
        <v>2</v>
      </c>
      <c r="K78" s="14" t="str">
        <f t="shared" si="9"/>
        <v>Standard</v>
      </c>
      <c r="L78" s="14" t="str">
        <f t="shared" si="10"/>
        <v>Next Day</v>
      </c>
    </row>
    <row r="79" spans="1:12" ht="15.6" x14ac:dyDescent="0.3">
      <c r="A79" s="14" t="s">
        <v>56</v>
      </c>
      <c r="B79" s="17" t="s">
        <v>141</v>
      </c>
      <c r="C79" s="18">
        <v>45124</v>
      </c>
      <c r="D79" s="19" t="s">
        <v>31</v>
      </c>
      <c r="E79" s="19" t="s">
        <v>64</v>
      </c>
      <c r="F79" s="14" t="s">
        <v>15</v>
      </c>
      <c r="G79" s="20">
        <f t="shared" si="7"/>
        <v>1.8</v>
      </c>
      <c r="H79" s="20">
        <f t="shared" si="8"/>
        <v>1.8</v>
      </c>
      <c r="I79" s="19">
        <v>6</v>
      </c>
      <c r="J79" s="20">
        <f t="shared" si="0"/>
        <v>10.8</v>
      </c>
      <c r="K79" s="14" t="str">
        <f t="shared" si="9"/>
        <v>Box</v>
      </c>
      <c r="L79" s="14" t="str">
        <f t="shared" si="10"/>
        <v>Next Day</v>
      </c>
    </row>
    <row r="80" spans="1:12" ht="15.6" x14ac:dyDescent="0.3">
      <c r="A80" s="14" t="s">
        <v>56</v>
      </c>
      <c r="B80" s="17" t="s">
        <v>142</v>
      </c>
      <c r="C80" s="18">
        <v>45124</v>
      </c>
      <c r="D80" s="19" t="s">
        <v>31</v>
      </c>
      <c r="E80" s="19" t="s">
        <v>61</v>
      </c>
      <c r="F80" s="14" t="s">
        <v>17</v>
      </c>
      <c r="G80" s="20">
        <f t="shared" si="7"/>
        <v>0.75</v>
      </c>
      <c r="H80" s="20">
        <f t="shared" si="8"/>
        <v>0.75</v>
      </c>
      <c r="I80" s="19">
        <v>21</v>
      </c>
      <c r="J80" s="20">
        <f t="shared" si="0"/>
        <v>15.75</v>
      </c>
      <c r="K80" s="14" t="str">
        <f t="shared" si="9"/>
        <v>Box</v>
      </c>
      <c r="L80" s="14" t="str">
        <f t="shared" si="10"/>
        <v>Next Day</v>
      </c>
    </row>
    <row r="81" spans="1:12" ht="15.6" x14ac:dyDescent="0.3">
      <c r="A81" s="14" t="s">
        <v>62</v>
      </c>
      <c r="B81" s="17" t="s">
        <v>143</v>
      </c>
      <c r="C81" s="18">
        <v>45124</v>
      </c>
      <c r="D81" s="19" t="s">
        <v>27</v>
      </c>
      <c r="E81" s="19" t="s">
        <v>61</v>
      </c>
      <c r="F81" s="14" t="s">
        <v>16</v>
      </c>
      <c r="G81" s="20">
        <f t="shared" si="7"/>
        <v>2</v>
      </c>
      <c r="H81" s="20">
        <f t="shared" si="8"/>
        <v>2</v>
      </c>
      <c r="I81" s="19">
        <v>19</v>
      </c>
      <c r="J81" s="20">
        <f t="shared" si="0"/>
        <v>38</v>
      </c>
      <c r="K81" s="14" t="str">
        <f t="shared" si="9"/>
        <v>Box</v>
      </c>
      <c r="L81" s="14" t="str">
        <f t="shared" si="10"/>
        <v>Direct Delivery</v>
      </c>
    </row>
    <row r="82" spans="1:12" ht="15.6" x14ac:dyDescent="0.3">
      <c r="A82" s="14" t="s">
        <v>62</v>
      </c>
      <c r="B82" s="17" t="s">
        <v>144</v>
      </c>
      <c r="C82" s="18">
        <v>45124</v>
      </c>
      <c r="D82" s="19" t="s">
        <v>27</v>
      </c>
      <c r="E82" s="19" t="s">
        <v>61</v>
      </c>
      <c r="F82" s="14" t="s">
        <v>16</v>
      </c>
      <c r="G82" s="20">
        <f t="shared" si="7"/>
        <v>2</v>
      </c>
      <c r="H82" s="20">
        <f t="shared" si="8"/>
        <v>2</v>
      </c>
      <c r="I82" s="19">
        <v>35</v>
      </c>
      <c r="J82" s="20">
        <f t="shared" si="0"/>
        <v>70</v>
      </c>
      <c r="K82" s="14" t="str">
        <f t="shared" si="9"/>
        <v>Cargo</v>
      </c>
      <c r="L82" s="14" t="str">
        <f t="shared" si="10"/>
        <v>Direct Delivery</v>
      </c>
    </row>
    <row r="83" spans="1:12" ht="15.6" x14ac:dyDescent="0.3">
      <c r="A83" s="14" t="s">
        <v>62</v>
      </c>
      <c r="B83" s="17" t="s">
        <v>145</v>
      </c>
      <c r="C83" s="18">
        <v>45124</v>
      </c>
      <c r="D83" s="19" t="s">
        <v>27</v>
      </c>
      <c r="E83" s="19" t="s">
        <v>61</v>
      </c>
      <c r="F83" s="14" t="s">
        <v>16</v>
      </c>
      <c r="G83" s="20">
        <f t="shared" si="7"/>
        <v>2</v>
      </c>
      <c r="H83" s="20">
        <f t="shared" si="8"/>
        <v>2</v>
      </c>
      <c r="I83" s="19">
        <v>15</v>
      </c>
      <c r="J83" s="20">
        <f t="shared" si="0"/>
        <v>30</v>
      </c>
      <c r="K83" s="14" t="str">
        <f t="shared" si="9"/>
        <v>Box</v>
      </c>
      <c r="L83" s="14" t="str">
        <f t="shared" si="10"/>
        <v>Direct Delivery</v>
      </c>
    </row>
    <row r="84" spans="1:12" ht="15.6" x14ac:dyDescent="0.3">
      <c r="A84" s="14" t="s">
        <v>56</v>
      </c>
      <c r="B84" s="17" t="s">
        <v>146</v>
      </c>
      <c r="C84" s="18">
        <v>45123</v>
      </c>
      <c r="D84" s="19" t="s">
        <v>31</v>
      </c>
      <c r="E84" s="19" t="s">
        <v>61</v>
      </c>
      <c r="F84" s="14" t="s">
        <v>18</v>
      </c>
      <c r="G84" s="20">
        <f t="shared" si="7"/>
        <v>1.5</v>
      </c>
      <c r="H84" s="20">
        <f t="shared" si="8"/>
        <v>1.5</v>
      </c>
      <c r="I84" s="19">
        <v>40</v>
      </c>
      <c r="J84" s="20">
        <f t="shared" si="0"/>
        <v>60</v>
      </c>
      <c r="K84" s="14" t="str">
        <f t="shared" si="9"/>
        <v>Box</v>
      </c>
      <c r="L84" s="14" t="str">
        <f t="shared" si="10"/>
        <v>Next Day</v>
      </c>
    </row>
    <row r="85" spans="1:12" ht="15.6" x14ac:dyDescent="0.3">
      <c r="A85" s="14" t="s">
        <v>59</v>
      </c>
      <c r="B85" s="17" t="s">
        <v>147</v>
      </c>
      <c r="C85" s="18">
        <v>45123</v>
      </c>
      <c r="D85" s="19" t="s">
        <v>31</v>
      </c>
      <c r="E85" s="19" t="s">
        <v>76</v>
      </c>
      <c r="F85" s="14" t="s">
        <v>16</v>
      </c>
      <c r="G85" s="20">
        <f t="shared" si="7"/>
        <v>2</v>
      </c>
      <c r="H85" s="20">
        <f t="shared" si="8"/>
        <v>2</v>
      </c>
      <c r="I85" s="19">
        <v>32</v>
      </c>
      <c r="J85" s="20">
        <f t="shared" si="0"/>
        <v>64</v>
      </c>
      <c r="K85" s="14" t="str">
        <f t="shared" si="9"/>
        <v>Cargo</v>
      </c>
      <c r="L85" s="14" t="str">
        <f t="shared" si="10"/>
        <v>3-5 Hari</v>
      </c>
    </row>
    <row r="86" spans="1:12" ht="15.6" x14ac:dyDescent="0.3">
      <c r="A86" s="14" t="s">
        <v>62</v>
      </c>
      <c r="B86" s="17" t="s">
        <v>148</v>
      </c>
      <c r="C86" s="18">
        <v>45123</v>
      </c>
      <c r="D86" s="19" t="s">
        <v>27</v>
      </c>
      <c r="E86" s="19" t="s">
        <v>76</v>
      </c>
      <c r="F86" s="14" t="s">
        <v>18</v>
      </c>
      <c r="G86" s="20">
        <f t="shared" si="7"/>
        <v>1.5</v>
      </c>
      <c r="H86" s="20">
        <f t="shared" si="8"/>
        <v>1.5</v>
      </c>
      <c r="I86" s="19">
        <v>12</v>
      </c>
      <c r="J86" s="20">
        <f t="shared" si="0"/>
        <v>18</v>
      </c>
      <c r="K86" s="14" t="str">
        <f t="shared" si="9"/>
        <v>Box</v>
      </c>
      <c r="L86" s="14" t="str">
        <f t="shared" si="10"/>
        <v>Direct Delivery</v>
      </c>
    </row>
    <row r="87" spans="1:12" ht="15.6" x14ac:dyDescent="0.3">
      <c r="A87" s="14" t="s">
        <v>56</v>
      </c>
      <c r="B87" s="17" t="s">
        <v>149</v>
      </c>
      <c r="C87" s="18">
        <v>45122</v>
      </c>
      <c r="D87" s="19" t="s">
        <v>31</v>
      </c>
      <c r="E87" s="19" t="s">
        <v>76</v>
      </c>
      <c r="F87" s="14" t="s">
        <v>16</v>
      </c>
      <c r="G87" s="20">
        <f t="shared" si="7"/>
        <v>2</v>
      </c>
      <c r="H87" s="20">
        <f t="shared" si="8"/>
        <v>2</v>
      </c>
      <c r="I87" s="19">
        <v>16</v>
      </c>
      <c r="J87" s="20">
        <f t="shared" si="0"/>
        <v>32</v>
      </c>
      <c r="K87" s="14" t="str">
        <f t="shared" si="9"/>
        <v>Box</v>
      </c>
      <c r="L87" s="14" t="str">
        <f t="shared" si="10"/>
        <v>Next Day</v>
      </c>
    </row>
    <row r="88" spans="1:12" ht="15.6" x14ac:dyDescent="0.3">
      <c r="A88" s="14" t="s">
        <v>56</v>
      </c>
      <c r="B88" s="17" t="s">
        <v>150</v>
      </c>
      <c r="C88" s="18">
        <v>45122</v>
      </c>
      <c r="D88" s="19" t="s">
        <v>31</v>
      </c>
      <c r="E88" s="19" t="s">
        <v>61</v>
      </c>
      <c r="F88" s="14" t="s">
        <v>17</v>
      </c>
      <c r="G88" s="20">
        <f t="shared" si="7"/>
        <v>0.75</v>
      </c>
      <c r="H88" s="20">
        <f t="shared" si="8"/>
        <v>0.75</v>
      </c>
      <c r="I88" s="19">
        <v>30</v>
      </c>
      <c r="J88" s="20">
        <f t="shared" si="0"/>
        <v>22.5</v>
      </c>
      <c r="K88" s="14" t="str">
        <f t="shared" si="9"/>
        <v>Box</v>
      </c>
      <c r="L88" s="14" t="str">
        <f t="shared" si="10"/>
        <v>Next Day</v>
      </c>
    </row>
    <row r="89" spans="1:12" ht="15.6" x14ac:dyDescent="0.3">
      <c r="A89" s="14" t="s">
        <v>62</v>
      </c>
      <c r="B89" s="17" t="s">
        <v>151</v>
      </c>
      <c r="C89" s="18">
        <v>45122</v>
      </c>
      <c r="D89" s="19" t="s">
        <v>27</v>
      </c>
      <c r="E89" s="19" t="s">
        <v>64</v>
      </c>
      <c r="F89" s="14" t="s">
        <v>19</v>
      </c>
      <c r="G89" s="20">
        <f t="shared" si="7"/>
        <v>2.2999999999999998</v>
      </c>
      <c r="H89" s="20">
        <f t="shared" si="8"/>
        <v>2.2999999999999998</v>
      </c>
      <c r="I89" s="19">
        <v>14</v>
      </c>
      <c r="J89" s="20">
        <f t="shared" si="0"/>
        <v>32.199999999999996</v>
      </c>
      <c r="K89" s="14" t="str">
        <f t="shared" si="9"/>
        <v>Box</v>
      </c>
      <c r="L89" s="14" t="str">
        <f t="shared" si="10"/>
        <v>Direct Delivery</v>
      </c>
    </row>
    <row r="90" spans="1:12" ht="15.6" x14ac:dyDescent="0.3">
      <c r="A90" s="14" t="s">
        <v>56</v>
      </c>
      <c r="B90" s="17" t="s">
        <v>152</v>
      </c>
      <c r="C90" s="18">
        <v>45121</v>
      </c>
      <c r="D90" s="19" t="s">
        <v>31</v>
      </c>
      <c r="E90" s="19" t="s">
        <v>76</v>
      </c>
      <c r="F90" s="14" t="s">
        <v>15</v>
      </c>
      <c r="G90" s="20">
        <f t="shared" si="7"/>
        <v>1.8</v>
      </c>
      <c r="H90" s="20">
        <f t="shared" si="8"/>
        <v>1.8</v>
      </c>
      <c r="I90" s="19">
        <v>11</v>
      </c>
      <c r="J90" s="20">
        <f t="shared" si="0"/>
        <v>19.8</v>
      </c>
      <c r="K90" s="14" t="str">
        <f t="shared" si="9"/>
        <v>Box</v>
      </c>
      <c r="L90" s="14" t="str">
        <f t="shared" si="10"/>
        <v>Next Day</v>
      </c>
    </row>
    <row r="91" spans="1:12" ht="15.6" x14ac:dyDescent="0.3">
      <c r="A91" s="14" t="s">
        <v>56</v>
      </c>
      <c r="B91" s="17" t="s">
        <v>153</v>
      </c>
      <c r="C91" s="18">
        <v>45121</v>
      </c>
      <c r="D91" s="19" t="s">
        <v>31</v>
      </c>
      <c r="E91" s="19" t="s">
        <v>76</v>
      </c>
      <c r="F91" s="14" t="s">
        <v>18</v>
      </c>
      <c r="G91" s="20">
        <f t="shared" si="7"/>
        <v>1.5</v>
      </c>
      <c r="H91" s="20">
        <f t="shared" si="8"/>
        <v>1.5</v>
      </c>
      <c r="I91" s="19">
        <v>37</v>
      </c>
      <c r="J91" s="20">
        <f t="shared" si="0"/>
        <v>55.5</v>
      </c>
      <c r="K91" s="14" t="str">
        <f t="shared" si="9"/>
        <v>Box</v>
      </c>
      <c r="L91" s="14" t="str">
        <f t="shared" si="10"/>
        <v>Next Day</v>
      </c>
    </row>
    <row r="92" spans="1:12" ht="15.6" x14ac:dyDescent="0.3">
      <c r="A92" s="14" t="s">
        <v>59</v>
      </c>
      <c r="B92" s="17" t="s">
        <v>154</v>
      </c>
      <c r="C92" s="18">
        <v>45121</v>
      </c>
      <c r="D92" s="19" t="s">
        <v>31</v>
      </c>
      <c r="E92" s="19" t="s">
        <v>58</v>
      </c>
      <c r="F92" s="14" t="s">
        <v>19</v>
      </c>
      <c r="G92" s="20">
        <f t="shared" si="7"/>
        <v>2.2999999999999998</v>
      </c>
      <c r="H92" s="20">
        <f t="shared" si="8"/>
        <v>2.2999999999999998</v>
      </c>
      <c r="I92" s="19">
        <v>17</v>
      </c>
      <c r="J92" s="20">
        <f t="shared" si="0"/>
        <v>39.099999999999994</v>
      </c>
      <c r="K92" s="14" t="str">
        <f t="shared" si="9"/>
        <v>Box</v>
      </c>
      <c r="L92" s="14" t="str">
        <f t="shared" si="10"/>
        <v>Next Day</v>
      </c>
    </row>
    <row r="93" spans="1:12" ht="15.6" x14ac:dyDescent="0.3">
      <c r="A93" s="14" t="s">
        <v>62</v>
      </c>
      <c r="B93" s="17" t="s">
        <v>155</v>
      </c>
      <c r="C93" s="18">
        <v>45121</v>
      </c>
      <c r="D93" s="19" t="s">
        <v>27</v>
      </c>
      <c r="E93" s="19" t="s">
        <v>64</v>
      </c>
      <c r="F93" s="14" t="s">
        <v>17</v>
      </c>
      <c r="G93" s="20">
        <f t="shared" si="7"/>
        <v>0.75</v>
      </c>
      <c r="H93" s="20">
        <f t="shared" si="8"/>
        <v>0.75</v>
      </c>
      <c r="I93" s="19">
        <v>22</v>
      </c>
      <c r="J93" s="20">
        <f t="shared" si="0"/>
        <v>16.5</v>
      </c>
      <c r="K93" s="14" t="str">
        <f t="shared" si="9"/>
        <v>Box</v>
      </c>
      <c r="L93" s="14" t="str">
        <f t="shared" si="10"/>
        <v>Direct Delivery</v>
      </c>
    </row>
    <row r="94" spans="1:12" ht="15.6" x14ac:dyDescent="0.3">
      <c r="A94" s="14" t="s">
        <v>62</v>
      </c>
      <c r="B94" s="17" t="s">
        <v>156</v>
      </c>
      <c r="C94" s="18">
        <v>45120</v>
      </c>
      <c r="D94" s="19" t="s">
        <v>27</v>
      </c>
      <c r="E94" s="19" t="s">
        <v>61</v>
      </c>
      <c r="F94" s="14" t="s">
        <v>18</v>
      </c>
      <c r="G94" s="20">
        <f t="shared" si="7"/>
        <v>1.5</v>
      </c>
      <c r="H94" s="20">
        <f t="shared" si="8"/>
        <v>1.5</v>
      </c>
      <c r="I94" s="19">
        <v>5</v>
      </c>
      <c r="J94" s="20">
        <f t="shared" si="0"/>
        <v>7.5</v>
      </c>
      <c r="K94" s="14" t="str">
        <f t="shared" si="9"/>
        <v>Standard</v>
      </c>
      <c r="L94" s="14" t="str">
        <f t="shared" si="10"/>
        <v>Direct Delivery</v>
      </c>
    </row>
    <row r="95" spans="1:12" ht="15.6" x14ac:dyDescent="0.3">
      <c r="A95" s="14" t="s">
        <v>56</v>
      </c>
      <c r="B95" s="17" t="s">
        <v>157</v>
      </c>
      <c r="C95" s="18">
        <v>45119</v>
      </c>
      <c r="D95" s="19" t="s">
        <v>31</v>
      </c>
      <c r="E95" s="19" t="s">
        <v>61</v>
      </c>
      <c r="F95" s="14" t="s">
        <v>15</v>
      </c>
      <c r="G95" s="20">
        <f t="shared" si="7"/>
        <v>1.8</v>
      </c>
      <c r="H95" s="20">
        <f t="shared" si="8"/>
        <v>1.8</v>
      </c>
      <c r="I95" s="19">
        <v>11</v>
      </c>
      <c r="J95" s="20">
        <f t="shared" si="0"/>
        <v>19.8</v>
      </c>
      <c r="K95" s="14" t="str">
        <f t="shared" si="9"/>
        <v>Box</v>
      </c>
      <c r="L95" s="14" t="str">
        <f t="shared" si="10"/>
        <v>Next Day</v>
      </c>
    </row>
    <row r="96" spans="1:12" ht="15.6" x14ac:dyDescent="0.3">
      <c r="A96" s="14" t="s">
        <v>59</v>
      </c>
      <c r="B96" s="17" t="s">
        <v>158</v>
      </c>
      <c r="C96" s="18">
        <v>45119</v>
      </c>
      <c r="D96" s="19" t="s">
        <v>31</v>
      </c>
      <c r="E96" s="19" t="s">
        <v>76</v>
      </c>
      <c r="F96" s="14" t="s">
        <v>19</v>
      </c>
      <c r="G96" s="20">
        <f t="shared" si="7"/>
        <v>2.2999999999999998</v>
      </c>
      <c r="H96" s="20">
        <f t="shared" si="8"/>
        <v>2.2999999999999998</v>
      </c>
      <c r="I96" s="19">
        <v>24</v>
      </c>
      <c r="J96" s="20">
        <f t="shared" si="0"/>
        <v>55.199999999999996</v>
      </c>
      <c r="K96" s="14" t="str">
        <f t="shared" si="9"/>
        <v>Box</v>
      </c>
      <c r="L96" s="14" t="str">
        <f t="shared" si="10"/>
        <v>Next Day</v>
      </c>
    </row>
    <row r="97" spans="1:12" ht="15.6" x14ac:dyDescent="0.3">
      <c r="A97" s="14" t="s">
        <v>62</v>
      </c>
      <c r="B97" s="17" t="s">
        <v>159</v>
      </c>
      <c r="C97" s="18">
        <v>45119</v>
      </c>
      <c r="D97" s="19" t="s">
        <v>27</v>
      </c>
      <c r="E97" s="19" t="s">
        <v>61</v>
      </c>
      <c r="F97" s="14" t="s">
        <v>15</v>
      </c>
      <c r="G97" s="20">
        <f t="shared" si="7"/>
        <v>1.8</v>
      </c>
      <c r="H97" s="20">
        <f t="shared" si="8"/>
        <v>1.8</v>
      </c>
      <c r="I97" s="19">
        <v>11</v>
      </c>
      <c r="J97" s="20">
        <f t="shared" si="0"/>
        <v>19.8</v>
      </c>
      <c r="K97" s="14" t="str">
        <f t="shared" si="9"/>
        <v>Box</v>
      </c>
      <c r="L97" s="14" t="str">
        <f t="shared" si="10"/>
        <v>Direct Delivery</v>
      </c>
    </row>
    <row r="98" spans="1:12" ht="15.6" x14ac:dyDescent="0.3">
      <c r="A98" s="14" t="s">
        <v>62</v>
      </c>
      <c r="B98" s="17" t="s">
        <v>160</v>
      </c>
      <c r="C98" s="18">
        <v>45119</v>
      </c>
      <c r="D98" s="19" t="s">
        <v>27</v>
      </c>
      <c r="E98" s="19" t="s">
        <v>58</v>
      </c>
      <c r="F98" s="14" t="s">
        <v>19</v>
      </c>
      <c r="G98" s="20">
        <f t="shared" si="7"/>
        <v>2.2999999999999998</v>
      </c>
      <c r="H98" s="20">
        <f t="shared" si="8"/>
        <v>2.2999999999999998</v>
      </c>
      <c r="I98" s="19">
        <v>22</v>
      </c>
      <c r="J98" s="20">
        <f t="shared" si="0"/>
        <v>50.599999999999994</v>
      </c>
      <c r="K98" s="14" t="str">
        <f t="shared" si="9"/>
        <v>Box</v>
      </c>
      <c r="L98" s="14" t="str">
        <f t="shared" si="10"/>
        <v>Direct Delivery</v>
      </c>
    </row>
    <row r="99" spans="1:12" ht="15.6" x14ac:dyDescent="0.3">
      <c r="A99" s="14" t="s">
        <v>67</v>
      </c>
      <c r="B99" s="17" t="s">
        <v>161</v>
      </c>
      <c r="C99" s="18">
        <v>45119</v>
      </c>
      <c r="D99" s="19" t="s">
        <v>30</v>
      </c>
      <c r="E99" s="19" t="s">
        <v>76</v>
      </c>
      <c r="F99" s="14" t="s">
        <v>17</v>
      </c>
      <c r="G99" s="20">
        <f t="shared" si="7"/>
        <v>0.75</v>
      </c>
      <c r="H99" s="20">
        <f t="shared" si="8"/>
        <v>0.75</v>
      </c>
      <c r="I99" s="19">
        <v>15</v>
      </c>
      <c r="J99" s="20">
        <f t="shared" si="0"/>
        <v>11.25</v>
      </c>
      <c r="K99" s="14" t="str">
        <f t="shared" si="9"/>
        <v>Box</v>
      </c>
      <c r="L99" s="14" t="str">
        <f t="shared" si="10"/>
        <v>Direct Delivery</v>
      </c>
    </row>
    <row r="100" spans="1:12" ht="15.6" x14ac:dyDescent="0.3">
      <c r="A100" s="14" t="s">
        <v>67</v>
      </c>
      <c r="B100" s="17" t="s">
        <v>162</v>
      </c>
      <c r="C100" s="18">
        <v>45119</v>
      </c>
      <c r="D100" s="19" t="s">
        <v>30</v>
      </c>
      <c r="E100" s="19" t="s">
        <v>58</v>
      </c>
      <c r="F100" s="14" t="s">
        <v>15</v>
      </c>
      <c r="G100" s="20">
        <f t="shared" si="7"/>
        <v>1.8</v>
      </c>
      <c r="H100" s="20">
        <f t="shared" si="8"/>
        <v>1.8</v>
      </c>
      <c r="I100" s="19">
        <v>33</v>
      </c>
      <c r="J100" s="20">
        <f t="shared" si="0"/>
        <v>59.4</v>
      </c>
      <c r="K100" s="14" t="str">
        <f t="shared" si="9"/>
        <v>Box</v>
      </c>
      <c r="L100" s="14" t="str">
        <f t="shared" si="10"/>
        <v>Direct Delivery</v>
      </c>
    </row>
    <row r="101" spans="1:12" ht="15.6" x14ac:dyDescent="0.3">
      <c r="A101" s="14" t="s">
        <v>67</v>
      </c>
      <c r="B101" s="17" t="s">
        <v>163</v>
      </c>
      <c r="C101" s="18">
        <v>45119</v>
      </c>
      <c r="D101" s="19" t="s">
        <v>30</v>
      </c>
      <c r="E101" s="19" t="s">
        <v>76</v>
      </c>
      <c r="F101" s="14" t="s">
        <v>16</v>
      </c>
      <c r="G101" s="20">
        <f t="shared" si="7"/>
        <v>2</v>
      </c>
      <c r="H101" s="20">
        <f t="shared" si="8"/>
        <v>2</v>
      </c>
      <c r="I101" s="19">
        <v>15</v>
      </c>
      <c r="J101" s="20">
        <f t="shared" si="0"/>
        <v>30</v>
      </c>
      <c r="K101" s="14" t="str">
        <f t="shared" si="9"/>
        <v>Box</v>
      </c>
      <c r="L101" s="14" t="str">
        <f t="shared" si="10"/>
        <v>Direct Delivery</v>
      </c>
    </row>
    <row r="102" spans="1:12" ht="15.6" x14ac:dyDescent="0.3">
      <c r="A102" s="14" t="s">
        <v>56</v>
      </c>
      <c r="B102" s="17" t="s">
        <v>164</v>
      </c>
      <c r="C102" s="18">
        <v>45118</v>
      </c>
      <c r="D102" s="19" t="s">
        <v>31</v>
      </c>
      <c r="E102" s="19" t="s">
        <v>76</v>
      </c>
      <c r="F102" s="14" t="s">
        <v>19</v>
      </c>
      <c r="G102" s="20">
        <f t="shared" si="7"/>
        <v>2.2999999999999998</v>
      </c>
      <c r="H102" s="20">
        <f t="shared" si="8"/>
        <v>2.2999999999999998</v>
      </c>
      <c r="I102" s="19">
        <v>34</v>
      </c>
      <c r="J102" s="20">
        <f t="shared" si="0"/>
        <v>78.199999999999989</v>
      </c>
      <c r="K102" s="14" t="str">
        <f t="shared" si="9"/>
        <v>Cargo</v>
      </c>
      <c r="L102" s="14" t="str">
        <f t="shared" si="10"/>
        <v>3-5 Hari</v>
      </c>
    </row>
    <row r="103" spans="1:12" ht="15.6" x14ac:dyDescent="0.3">
      <c r="A103" s="14" t="s">
        <v>62</v>
      </c>
      <c r="B103" s="17" t="s">
        <v>165</v>
      </c>
      <c r="C103" s="18">
        <v>45118</v>
      </c>
      <c r="D103" s="19" t="s">
        <v>27</v>
      </c>
      <c r="E103" s="19" t="s">
        <v>64</v>
      </c>
      <c r="F103" s="14" t="s">
        <v>19</v>
      </c>
      <c r="G103" s="20">
        <f t="shared" si="7"/>
        <v>2.2999999999999998</v>
      </c>
      <c r="H103" s="20">
        <f t="shared" si="8"/>
        <v>2.2999999999999998</v>
      </c>
      <c r="I103" s="19">
        <v>34</v>
      </c>
      <c r="J103" s="20">
        <f t="shared" si="0"/>
        <v>78.199999999999989</v>
      </c>
      <c r="K103" s="14" t="str">
        <f t="shared" si="9"/>
        <v>Cargo</v>
      </c>
      <c r="L103" s="14" t="str">
        <f t="shared" si="10"/>
        <v>Direct Delivery</v>
      </c>
    </row>
    <row r="104" spans="1:12" ht="15.6" x14ac:dyDescent="0.3">
      <c r="A104" s="14" t="s">
        <v>56</v>
      </c>
      <c r="B104" s="17" t="s">
        <v>166</v>
      </c>
      <c r="C104" s="18">
        <v>45117</v>
      </c>
      <c r="D104" s="19" t="s">
        <v>31</v>
      </c>
      <c r="E104" s="19" t="s">
        <v>61</v>
      </c>
      <c r="F104" s="14" t="s">
        <v>17</v>
      </c>
      <c r="G104" s="20">
        <f t="shared" si="7"/>
        <v>0.75</v>
      </c>
      <c r="H104" s="20">
        <f t="shared" si="8"/>
        <v>0.75</v>
      </c>
      <c r="I104" s="19">
        <v>5</v>
      </c>
      <c r="J104" s="20">
        <f t="shared" si="0"/>
        <v>3.75</v>
      </c>
      <c r="K104" s="14" t="str">
        <f t="shared" si="9"/>
        <v>Standard</v>
      </c>
      <c r="L104" s="14" t="str">
        <f t="shared" si="10"/>
        <v>Next Day</v>
      </c>
    </row>
    <row r="105" spans="1:12" ht="15.6" x14ac:dyDescent="0.3">
      <c r="A105" s="14" t="s">
        <v>62</v>
      </c>
      <c r="B105" s="17" t="s">
        <v>167</v>
      </c>
      <c r="C105" s="18">
        <v>45117</v>
      </c>
      <c r="D105" s="19" t="s">
        <v>27</v>
      </c>
      <c r="E105" s="19" t="s">
        <v>61</v>
      </c>
      <c r="F105" s="14" t="s">
        <v>18</v>
      </c>
      <c r="G105" s="20">
        <f t="shared" si="7"/>
        <v>1.5</v>
      </c>
      <c r="H105" s="20">
        <f t="shared" si="8"/>
        <v>1.5</v>
      </c>
      <c r="I105" s="19">
        <v>6</v>
      </c>
      <c r="J105" s="20">
        <f t="shared" si="0"/>
        <v>9</v>
      </c>
      <c r="K105" s="14" t="str">
        <f t="shared" si="9"/>
        <v>Standard</v>
      </c>
      <c r="L105" s="14" t="str">
        <f t="shared" si="10"/>
        <v>Direct Delivery</v>
      </c>
    </row>
    <row r="106" spans="1:12" ht="15.6" x14ac:dyDescent="0.3">
      <c r="A106" s="14" t="s">
        <v>67</v>
      </c>
      <c r="B106" s="17" t="s">
        <v>168</v>
      </c>
      <c r="C106" s="18">
        <v>45117</v>
      </c>
      <c r="D106" s="19" t="s">
        <v>30</v>
      </c>
      <c r="E106" s="19" t="s">
        <v>64</v>
      </c>
      <c r="F106" s="14" t="s">
        <v>17</v>
      </c>
      <c r="G106" s="20">
        <f t="shared" si="7"/>
        <v>0.75</v>
      </c>
      <c r="H106" s="20">
        <f t="shared" si="8"/>
        <v>0.75</v>
      </c>
      <c r="I106" s="19">
        <v>33</v>
      </c>
      <c r="J106" s="20">
        <f t="shared" si="0"/>
        <v>24.75</v>
      </c>
      <c r="K106" s="14" t="str">
        <f t="shared" si="9"/>
        <v>Box</v>
      </c>
      <c r="L106" s="14" t="str">
        <f t="shared" si="10"/>
        <v>Direct Delivery</v>
      </c>
    </row>
    <row r="107" spans="1:12" ht="15.6" x14ac:dyDescent="0.3">
      <c r="A107" s="14" t="s">
        <v>67</v>
      </c>
      <c r="B107" s="17" t="s">
        <v>169</v>
      </c>
      <c r="C107" s="18">
        <v>45117</v>
      </c>
      <c r="D107" s="19" t="s">
        <v>30</v>
      </c>
      <c r="E107" s="19" t="s">
        <v>76</v>
      </c>
      <c r="F107" s="14" t="s">
        <v>16</v>
      </c>
      <c r="G107" s="20">
        <f t="shared" si="7"/>
        <v>2</v>
      </c>
      <c r="H107" s="20">
        <f t="shared" si="8"/>
        <v>2</v>
      </c>
      <c r="I107" s="19">
        <v>8</v>
      </c>
      <c r="J107" s="20">
        <f t="shared" si="0"/>
        <v>16</v>
      </c>
      <c r="K107" s="14" t="str">
        <f t="shared" si="9"/>
        <v>Box</v>
      </c>
      <c r="L107" s="14" t="str">
        <f t="shared" si="10"/>
        <v>Direct Delivery</v>
      </c>
    </row>
    <row r="108" spans="1:12" ht="15.6" x14ac:dyDescent="0.3">
      <c r="A108" s="14" t="s">
        <v>59</v>
      </c>
      <c r="B108" s="17" t="s">
        <v>170</v>
      </c>
      <c r="C108" s="18">
        <v>45116</v>
      </c>
      <c r="D108" s="19" t="s">
        <v>31</v>
      </c>
      <c r="E108" s="19" t="s">
        <v>61</v>
      </c>
      <c r="F108" s="14" t="s">
        <v>18</v>
      </c>
      <c r="G108" s="20">
        <f t="shared" si="7"/>
        <v>1.5</v>
      </c>
      <c r="H108" s="20">
        <f t="shared" si="8"/>
        <v>1.5</v>
      </c>
      <c r="I108" s="19">
        <v>35</v>
      </c>
      <c r="J108" s="20">
        <f t="shared" si="0"/>
        <v>52.5</v>
      </c>
      <c r="K108" s="14" t="str">
        <f t="shared" si="9"/>
        <v>Box</v>
      </c>
      <c r="L108" s="14" t="str">
        <f t="shared" si="10"/>
        <v>Next Day</v>
      </c>
    </row>
    <row r="109" spans="1:12" ht="15.6" x14ac:dyDescent="0.3">
      <c r="A109" s="14" t="s">
        <v>56</v>
      </c>
      <c r="B109" s="17" t="s">
        <v>171</v>
      </c>
      <c r="C109" s="18">
        <v>45115</v>
      </c>
      <c r="D109" s="19" t="s">
        <v>31</v>
      </c>
      <c r="E109" s="19" t="s">
        <v>64</v>
      </c>
      <c r="F109" s="14" t="s">
        <v>17</v>
      </c>
      <c r="G109" s="20">
        <f t="shared" si="7"/>
        <v>0.75</v>
      </c>
      <c r="H109" s="20">
        <f t="shared" si="8"/>
        <v>0.75</v>
      </c>
      <c r="I109" s="19">
        <v>9</v>
      </c>
      <c r="J109" s="20">
        <f t="shared" si="0"/>
        <v>6.75</v>
      </c>
      <c r="K109" s="14" t="str">
        <f t="shared" si="9"/>
        <v>Standard</v>
      </c>
      <c r="L109" s="14" t="str">
        <f t="shared" si="10"/>
        <v>Next Day</v>
      </c>
    </row>
    <row r="110" spans="1:12" ht="15.6" x14ac:dyDescent="0.3">
      <c r="A110" s="14" t="s">
        <v>67</v>
      </c>
      <c r="B110" s="17" t="s">
        <v>172</v>
      </c>
      <c r="C110" s="18">
        <v>45115</v>
      </c>
      <c r="D110" s="19" t="s">
        <v>30</v>
      </c>
      <c r="E110" s="19" t="s">
        <v>61</v>
      </c>
      <c r="F110" s="14" t="s">
        <v>16</v>
      </c>
      <c r="G110" s="20">
        <f t="shared" si="7"/>
        <v>2</v>
      </c>
      <c r="H110" s="20">
        <f t="shared" si="8"/>
        <v>2</v>
      </c>
      <c r="I110" s="19">
        <v>2</v>
      </c>
      <c r="J110" s="20">
        <f t="shared" si="0"/>
        <v>4</v>
      </c>
      <c r="K110" s="14" t="str">
        <f t="shared" si="9"/>
        <v>Standard</v>
      </c>
      <c r="L110" s="14" t="str">
        <f t="shared" si="10"/>
        <v>Direct Delivery</v>
      </c>
    </row>
    <row r="111" spans="1:12" ht="15.6" x14ac:dyDescent="0.3">
      <c r="A111" s="14" t="s">
        <v>67</v>
      </c>
      <c r="B111" s="17" t="s">
        <v>173</v>
      </c>
      <c r="C111" s="18">
        <v>45114</v>
      </c>
      <c r="D111" s="19" t="s">
        <v>30</v>
      </c>
      <c r="E111" s="19" t="s">
        <v>76</v>
      </c>
      <c r="F111" s="14" t="s">
        <v>19</v>
      </c>
      <c r="G111" s="20">
        <f t="shared" si="7"/>
        <v>2.2999999999999998</v>
      </c>
      <c r="H111" s="20">
        <f t="shared" si="8"/>
        <v>2.2999999999999998</v>
      </c>
      <c r="I111" s="19">
        <v>27</v>
      </c>
      <c r="J111" s="20">
        <f t="shared" si="0"/>
        <v>62.099999999999994</v>
      </c>
      <c r="K111" s="14" t="str">
        <f t="shared" si="9"/>
        <v>Cargo</v>
      </c>
      <c r="L111" s="14" t="str">
        <f t="shared" si="10"/>
        <v>Direct Delivery</v>
      </c>
    </row>
    <row r="112" spans="1:12" ht="15.6" x14ac:dyDescent="0.3">
      <c r="A112" s="14" t="s">
        <v>67</v>
      </c>
      <c r="B112" s="17" t="s">
        <v>174</v>
      </c>
      <c r="C112" s="18">
        <v>45114</v>
      </c>
      <c r="D112" s="19" t="s">
        <v>30</v>
      </c>
      <c r="E112" s="19" t="s">
        <v>64</v>
      </c>
      <c r="F112" s="14" t="s">
        <v>18</v>
      </c>
      <c r="G112" s="20">
        <f t="shared" si="7"/>
        <v>1.5</v>
      </c>
      <c r="H112" s="20">
        <f t="shared" si="8"/>
        <v>1.5</v>
      </c>
      <c r="I112" s="19">
        <v>22</v>
      </c>
      <c r="J112" s="20">
        <f t="shared" si="0"/>
        <v>33</v>
      </c>
      <c r="K112" s="14" t="str">
        <f t="shared" si="9"/>
        <v>Box</v>
      </c>
      <c r="L112" s="14" t="str">
        <f t="shared" si="10"/>
        <v>Direct Delivery</v>
      </c>
    </row>
    <row r="113" spans="1:12" ht="15.6" x14ac:dyDescent="0.3">
      <c r="A113" s="14" t="s">
        <v>67</v>
      </c>
      <c r="B113" s="17" t="s">
        <v>175</v>
      </c>
      <c r="C113" s="18">
        <v>45113</v>
      </c>
      <c r="D113" s="19" t="s">
        <v>30</v>
      </c>
      <c r="E113" s="19" t="s">
        <v>61</v>
      </c>
      <c r="F113" s="14" t="s">
        <v>17</v>
      </c>
      <c r="G113" s="20">
        <f t="shared" si="7"/>
        <v>0.75</v>
      </c>
      <c r="H113" s="20">
        <f t="shared" si="8"/>
        <v>0.75</v>
      </c>
      <c r="I113" s="19">
        <v>22</v>
      </c>
      <c r="J113" s="20">
        <f t="shared" si="0"/>
        <v>16.5</v>
      </c>
      <c r="K113" s="14" t="str">
        <f t="shared" si="9"/>
        <v>Box</v>
      </c>
      <c r="L113" s="14" t="str">
        <f t="shared" si="10"/>
        <v>Direct Delivery</v>
      </c>
    </row>
    <row r="114" spans="1:12" ht="15.6" x14ac:dyDescent="0.3">
      <c r="A114" s="14" t="s">
        <v>59</v>
      </c>
      <c r="B114" s="17" t="s">
        <v>176</v>
      </c>
      <c r="C114" s="18">
        <v>45111</v>
      </c>
      <c r="D114" s="19" t="s">
        <v>31</v>
      </c>
      <c r="E114" s="19" t="s">
        <v>64</v>
      </c>
      <c r="F114" s="14" t="s">
        <v>15</v>
      </c>
      <c r="G114" s="20">
        <f t="shared" si="7"/>
        <v>1.8</v>
      </c>
      <c r="H114" s="20">
        <f t="shared" si="8"/>
        <v>1.8</v>
      </c>
      <c r="I114" s="19">
        <v>28</v>
      </c>
      <c r="J114" s="20">
        <f t="shared" si="0"/>
        <v>50.4</v>
      </c>
      <c r="K114" s="14" t="str">
        <f t="shared" si="9"/>
        <v>Box</v>
      </c>
      <c r="L114" s="14" t="str">
        <f t="shared" si="10"/>
        <v>Next Day</v>
      </c>
    </row>
    <row r="115" spans="1:12" ht="15.6" x14ac:dyDescent="0.3">
      <c r="A115" s="14" t="s">
        <v>56</v>
      </c>
      <c r="B115" s="17" t="s">
        <v>177</v>
      </c>
      <c r="C115" s="18">
        <v>45110</v>
      </c>
      <c r="D115" s="19" t="s">
        <v>31</v>
      </c>
      <c r="E115" s="19" t="s">
        <v>61</v>
      </c>
      <c r="F115" s="14" t="s">
        <v>16</v>
      </c>
      <c r="G115" s="20">
        <f t="shared" si="7"/>
        <v>2</v>
      </c>
      <c r="H115" s="20">
        <f t="shared" si="8"/>
        <v>2</v>
      </c>
      <c r="I115" s="19">
        <v>5</v>
      </c>
      <c r="J115" s="20">
        <f t="shared" si="0"/>
        <v>10</v>
      </c>
      <c r="K115" s="14" t="str">
        <f t="shared" si="9"/>
        <v>Standard</v>
      </c>
      <c r="L115" s="14" t="str">
        <f t="shared" si="10"/>
        <v>Next Day</v>
      </c>
    </row>
    <row r="116" spans="1:12" ht="15.6" x14ac:dyDescent="0.3">
      <c r="A116" s="14" t="s">
        <v>62</v>
      </c>
      <c r="B116" s="17" t="s">
        <v>178</v>
      </c>
      <c r="C116" s="18">
        <v>45110</v>
      </c>
      <c r="D116" s="19" t="s">
        <v>27</v>
      </c>
      <c r="E116" s="19" t="s">
        <v>76</v>
      </c>
      <c r="F116" s="14" t="s">
        <v>17</v>
      </c>
      <c r="G116" s="20">
        <f t="shared" si="7"/>
        <v>0.75</v>
      </c>
      <c r="H116" s="20">
        <f t="shared" si="8"/>
        <v>0.75</v>
      </c>
      <c r="I116" s="19">
        <v>31</v>
      </c>
      <c r="J116" s="20">
        <f t="shared" si="0"/>
        <v>23.25</v>
      </c>
      <c r="K116" s="14" t="str">
        <f t="shared" si="9"/>
        <v>Box</v>
      </c>
      <c r="L116" s="14" t="str">
        <f t="shared" si="10"/>
        <v>Direct Delivery</v>
      </c>
    </row>
    <row r="117" spans="1:12" ht="15.6" x14ac:dyDescent="0.3">
      <c r="A117" s="14" t="s">
        <v>67</v>
      </c>
      <c r="B117" s="17" t="s">
        <v>179</v>
      </c>
      <c r="C117" s="18">
        <v>45110</v>
      </c>
      <c r="D117" s="19" t="s">
        <v>30</v>
      </c>
      <c r="E117" s="19" t="s">
        <v>76</v>
      </c>
      <c r="F117" s="14" t="s">
        <v>15</v>
      </c>
      <c r="G117" s="20">
        <f t="shared" si="7"/>
        <v>1.8</v>
      </c>
      <c r="H117" s="20">
        <f t="shared" si="8"/>
        <v>1.8</v>
      </c>
      <c r="I117" s="19">
        <v>1</v>
      </c>
      <c r="J117" s="20">
        <f t="shared" si="0"/>
        <v>1.8</v>
      </c>
      <c r="K117" s="14" t="str">
        <f t="shared" si="9"/>
        <v>Standard</v>
      </c>
      <c r="L117" s="14" t="str">
        <f t="shared" si="10"/>
        <v>Direct Delivery</v>
      </c>
    </row>
    <row r="118" spans="1:12" ht="15.6" x14ac:dyDescent="0.3">
      <c r="A118" s="14" t="s">
        <v>59</v>
      </c>
      <c r="B118" s="17" t="s">
        <v>180</v>
      </c>
      <c r="C118" s="18">
        <v>45109</v>
      </c>
      <c r="D118" s="19" t="s">
        <v>31</v>
      </c>
      <c r="E118" s="19" t="s">
        <v>76</v>
      </c>
      <c r="F118" s="14" t="s">
        <v>16</v>
      </c>
      <c r="G118" s="20">
        <f t="shared" si="7"/>
        <v>2</v>
      </c>
      <c r="H118" s="20">
        <f t="shared" si="8"/>
        <v>2</v>
      </c>
      <c r="I118" s="19">
        <v>8</v>
      </c>
      <c r="J118" s="20">
        <f t="shared" si="0"/>
        <v>16</v>
      </c>
      <c r="K118" s="14" t="str">
        <f t="shared" si="9"/>
        <v>Box</v>
      </c>
      <c r="L118" s="14" t="str">
        <f t="shared" si="10"/>
        <v>Next Day</v>
      </c>
    </row>
    <row r="119" spans="1:12" ht="15.6" x14ac:dyDescent="0.3">
      <c r="A119" s="14" t="s">
        <v>62</v>
      </c>
      <c r="B119" s="17" t="s">
        <v>181</v>
      </c>
      <c r="C119" s="18">
        <v>45109</v>
      </c>
      <c r="D119" s="19" t="s">
        <v>27</v>
      </c>
      <c r="E119" s="19" t="s">
        <v>58</v>
      </c>
      <c r="F119" s="14" t="s">
        <v>16</v>
      </c>
      <c r="G119" s="20">
        <f t="shared" si="7"/>
        <v>2</v>
      </c>
      <c r="H119" s="20">
        <f t="shared" si="8"/>
        <v>2</v>
      </c>
      <c r="I119" s="19">
        <v>23</v>
      </c>
      <c r="J119" s="20">
        <f t="shared" si="0"/>
        <v>46</v>
      </c>
      <c r="K119" s="14" t="str">
        <f t="shared" si="9"/>
        <v>Box</v>
      </c>
      <c r="L119" s="14" t="str">
        <f t="shared" si="10"/>
        <v>Direct Delivery</v>
      </c>
    </row>
    <row r="120" spans="1:12" ht="15.6" x14ac:dyDescent="0.3">
      <c r="A120" s="14" t="s">
        <v>59</v>
      </c>
      <c r="B120" s="17" t="s">
        <v>182</v>
      </c>
      <c r="C120" s="18">
        <v>45108</v>
      </c>
      <c r="D120" s="19" t="s">
        <v>31</v>
      </c>
      <c r="E120" s="19" t="s">
        <v>61</v>
      </c>
      <c r="F120" s="14" t="s">
        <v>18</v>
      </c>
      <c r="G120" s="20">
        <f t="shared" si="7"/>
        <v>1.5</v>
      </c>
      <c r="H120" s="20">
        <f t="shared" si="8"/>
        <v>1.5</v>
      </c>
      <c r="I120" s="19">
        <v>34</v>
      </c>
      <c r="J120" s="20">
        <f t="shared" si="0"/>
        <v>51</v>
      </c>
      <c r="K120" s="14" t="str">
        <f t="shared" si="9"/>
        <v>Box</v>
      </c>
      <c r="L120" s="14" t="str">
        <f t="shared" si="10"/>
        <v>Next Day</v>
      </c>
    </row>
    <row r="121" spans="1:12" ht="15.6" x14ac:dyDescent="0.3">
      <c r="A121" s="14" t="s">
        <v>59</v>
      </c>
      <c r="B121" s="17" t="s">
        <v>183</v>
      </c>
      <c r="C121" s="18">
        <v>45108</v>
      </c>
      <c r="D121" s="19" t="s">
        <v>31</v>
      </c>
      <c r="E121" s="19" t="s">
        <v>76</v>
      </c>
      <c r="F121" s="14" t="s">
        <v>17</v>
      </c>
      <c r="G121" s="20">
        <f t="shared" si="7"/>
        <v>0.75</v>
      </c>
      <c r="H121" s="20">
        <f t="shared" si="8"/>
        <v>0.75</v>
      </c>
      <c r="I121" s="19">
        <v>27</v>
      </c>
      <c r="J121" s="20">
        <f t="shared" si="0"/>
        <v>20.25</v>
      </c>
      <c r="K121" s="14" t="str">
        <f t="shared" si="9"/>
        <v>Box</v>
      </c>
      <c r="L121" s="14" t="str">
        <f t="shared" si="10"/>
        <v>Next Day</v>
      </c>
    </row>
    <row r="122" spans="1:12" ht="15.6" x14ac:dyDescent="0.3">
      <c r="A122" s="14" t="s">
        <v>59</v>
      </c>
      <c r="B122" s="17" t="s">
        <v>184</v>
      </c>
      <c r="C122" s="18">
        <v>45106</v>
      </c>
      <c r="D122" s="19" t="s">
        <v>31</v>
      </c>
      <c r="E122" s="19" t="s">
        <v>58</v>
      </c>
      <c r="F122" s="14" t="s">
        <v>19</v>
      </c>
      <c r="G122" s="20">
        <f t="shared" si="7"/>
        <v>2.2999999999999998</v>
      </c>
      <c r="H122" s="20">
        <f t="shared" si="8"/>
        <v>2.2999999999999998</v>
      </c>
      <c r="I122" s="19">
        <v>12</v>
      </c>
      <c r="J122" s="20">
        <f t="shared" si="0"/>
        <v>27.599999999999998</v>
      </c>
      <c r="K122" s="14" t="str">
        <f t="shared" si="9"/>
        <v>Box</v>
      </c>
      <c r="L122" s="14" t="str">
        <f t="shared" si="10"/>
        <v>Next Day</v>
      </c>
    </row>
    <row r="123" spans="1:12" ht="15.6" x14ac:dyDescent="0.3">
      <c r="A123" s="14" t="s">
        <v>62</v>
      </c>
      <c r="B123" s="17" t="s">
        <v>185</v>
      </c>
      <c r="C123" s="18">
        <v>45105</v>
      </c>
      <c r="D123" s="19" t="s">
        <v>27</v>
      </c>
      <c r="E123" s="19" t="s">
        <v>64</v>
      </c>
      <c r="F123" s="14" t="s">
        <v>16</v>
      </c>
      <c r="G123" s="20">
        <f t="shared" si="7"/>
        <v>2</v>
      </c>
      <c r="H123" s="20">
        <f t="shared" si="8"/>
        <v>2</v>
      </c>
      <c r="I123" s="19">
        <v>4</v>
      </c>
      <c r="J123" s="20">
        <f t="shared" si="0"/>
        <v>8</v>
      </c>
      <c r="K123" s="14" t="str">
        <f t="shared" si="9"/>
        <v>Standard</v>
      </c>
      <c r="L123" s="14" t="str">
        <f t="shared" si="10"/>
        <v>Direct Delivery</v>
      </c>
    </row>
    <row r="124" spans="1:12" ht="15.6" x14ac:dyDescent="0.3">
      <c r="A124" s="14" t="s">
        <v>67</v>
      </c>
      <c r="B124" s="17" t="s">
        <v>186</v>
      </c>
      <c r="C124" s="18">
        <v>45105</v>
      </c>
      <c r="D124" s="19" t="s">
        <v>30</v>
      </c>
      <c r="E124" s="19" t="s">
        <v>76</v>
      </c>
      <c r="F124" s="14" t="s">
        <v>18</v>
      </c>
      <c r="G124" s="20">
        <f t="shared" si="7"/>
        <v>1.5</v>
      </c>
      <c r="H124" s="20">
        <f t="shared" si="8"/>
        <v>1.5</v>
      </c>
      <c r="I124" s="19">
        <v>41</v>
      </c>
      <c r="J124" s="20">
        <f t="shared" si="0"/>
        <v>61.5</v>
      </c>
      <c r="K124" s="14" t="str">
        <f t="shared" si="9"/>
        <v>Cargo</v>
      </c>
      <c r="L124" s="14" t="str">
        <f t="shared" si="10"/>
        <v>Direct Delivery</v>
      </c>
    </row>
    <row r="125" spans="1:12" ht="15.6" x14ac:dyDescent="0.3">
      <c r="A125" s="14" t="s">
        <v>56</v>
      </c>
      <c r="B125" s="17" t="s">
        <v>187</v>
      </c>
      <c r="C125" s="18">
        <v>45104</v>
      </c>
      <c r="D125" s="19" t="s">
        <v>31</v>
      </c>
      <c r="E125" s="19" t="s">
        <v>61</v>
      </c>
      <c r="F125" s="14" t="s">
        <v>18</v>
      </c>
      <c r="G125" s="20">
        <f t="shared" si="7"/>
        <v>1.5</v>
      </c>
      <c r="H125" s="20">
        <f t="shared" si="8"/>
        <v>1.5</v>
      </c>
      <c r="I125" s="19">
        <v>30</v>
      </c>
      <c r="J125" s="20">
        <f t="shared" si="0"/>
        <v>45</v>
      </c>
      <c r="K125" s="14" t="str">
        <f t="shared" si="9"/>
        <v>Box</v>
      </c>
      <c r="L125" s="14" t="str">
        <f t="shared" si="10"/>
        <v>Next Day</v>
      </c>
    </row>
    <row r="126" spans="1:12" ht="15.6" x14ac:dyDescent="0.3">
      <c r="A126" s="14" t="s">
        <v>59</v>
      </c>
      <c r="B126" s="17" t="s">
        <v>188</v>
      </c>
      <c r="C126" s="18">
        <v>45104</v>
      </c>
      <c r="D126" s="19" t="s">
        <v>31</v>
      </c>
      <c r="E126" s="19" t="s">
        <v>61</v>
      </c>
      <c r="F126" s="14" t="s">
        <v>17</v>
      </c>
      <c r="G126" s="20">
        <f t="shared" si="7"/>
        <v>0.75</v>
      </c>
      <c r="H126" s="20">
        <f t="shared" si="8"/>
        <v>0.75</v>
      </c>
      <c r="I126" s="19">
        <v>12</v>
      </c>
      <c r="J126" s="20">
        <f t="shared" si="0"/>
        <v>9</v>
      </c>
      <c r="K126" s="14" t="str">
        <f t="shared" si="9"/>
        <v>Standard</v>
      </c>
      <c r="L126" s="14" t="str">
        <f t="shared" si="10"/>
        <v>Next Day</v>
      </c>
    </row>
    <row r="127" spans="1:12" ht="15.6" x14ac:dyDescent="0.3">
      <c r="A127" s="14" t="s">
        <v>62</v>
      </c>
      <c r="B127" s="17" t="s">
        <v>189</v>
      </c>
      <c r="C127" s="18">
        <v>45103</v>
      </c>
      <c r="D127" s="19" t="s">
        <v>27</v>
      </c>
      <c r="E127" s="19" t="s">
        <v>64</v>
      </c>
      <c r="F127" s="14" t="s">
        <v>19</v>
      </c>
      <c r="G127" s="20">
        <f t="shared" si="7"/>
        <v>2.2999999999999998</v>
      </c>
      <c r="H127" s="20">
        <f t="shared" si="8"/>
        <v>2.2999999999999998</v>
      </c>
      <c r="I127" s="19">
        <v>26</v>
      </c>
      <c r="J127" s="20">
        <f t="shared" si="0"/>
        <v>59.8</v>
      </c>
      <c r="K127" s="14" t="str">
        <f t="shared" si="9"/>
        <v>Box</v>
      </c>
      <c r="L127" s="14" t="str">
        <f t="shared" si="10"/>
        <v>Direct Delivery</v>
      </c>
    </row>
    <row r="128" spans="1:12" ht="15.6" x14ac:dyDescent="0.3">
      <c r="A128" s="14" t="s">
        <v>62</v>
      </c>
      <c r="B128" s="17" t="s">
        <v>190</v>
      </c>
      <c r="C128" s="18">
        <v>45103</v>
      </c>
      <c r="D128" s="19" t="s">
        <v>27</v>
      </c>
      <c r="E128" s="19" t="s">
        <v>64</v>
      </c>
      <c r="F128" s="14" t="s">
        <v>16</v>
      </c>
      <c r="G128" s="20">
        <f t="shared" si="7"/>
        <v>2</v>
      </c>
      <c r="H128" s="20">
        <f t="shared" si="8"/>
        <v>2</v>
      </c>
      <c r="I128" s="19">
        <v>20</v>
      </c>
      <c r="J128" s="20">
        <f t="shared" si="0"/>
        <v>40</v>
      </c>
      <c r="K128" s="14" t="str">
        <f t="shared" si="9"/>
        <v>Box</v>
      </c>
      <c r="L128" s="14" t="str">
        <f t="shared" si="10"/>
        <v>Direct Delivery</v>
      </c>
    </row>
    <row r="129" spans="1:12" ht="15.6" x14ac:dyDescent="0.3">
      <c r="A129" s="14" t="s">
        <v>62</v>
      </c>
      <c r="B129" s="17" t="s">
        <v>191</v>
      </c>
      <c r="C129" s="18">
        <v>45102</v>
      </c>
      <c r="D129" s="19" t="s">
        <v>27</v>
      </c>
      <c r="E129" s="19" t="s">
        <v>61</v>
      </c>
      <c r="F129" s="14" t="s">
        <v>19</v>
      </c>
      <c r="G129" s="20">
        <f t="shared" si="7"/>
        <v>2.2999999999999998</v>
      </c>
      <c r="H129" s="20">
        <f t="shared" si="8"/>
        <v>2.2999999999999998</v>
      </c>
      <c r="I129" s="19">
        <v>31</v>
      </c>
      <c r="J129" s="20">
        <f t="shared" si="0"/>
        <v>71.3</v>
      </c>
      <c r="K129" s="14" t="str">
        <f t="shared" si="9"/>
        <v>Cargo</v>
      </c>
      <c r="L129" s="14" t="str">
        <f t="shared" si="10"/>
        <v>Direct Delivery</v>
      </c>
    </row>
    <row r="130" spans="1:12" ht="15.6" x14ac:dyDescent="0.3">
      <c r="A130" s="14" t="s">
        <v>59</v>
      </c>
      <c r="B130" s="17" t="s">
        <v>192</v>
      </c>
      <c r="C130" s="18">
        <v>45100</v>
      </c>
      <c r="D130" s="19" t="s">
        <v>31</v>
      </c>
      <c r="E130" s="19" t="s">
        <v>64</v>
      </c>
      <c r="F130" s="14" t="s">
        <v>17</v>
      </c>
      <c r="G130" s="20">
        <f t="shared" si="7"/>
        <v>0.75</v>
      </c>
      <c r="H130" s="20">
        <f t="shared" si="8"/>
        <v>0.75</v>
      </c>
      <c r="I130" s="19">
        <v>8</v>
      </c>
      <c r="J130" s="20">
        <f t="shared" si="0"/>
        <v>6</v>
      </c>
      <c r="K130" s="14" t="str">
        <f t="shared" si="9"/>
        <v>Standard</v>
      </c>
      <c r="L130" s="14" t="str">
        <f t="shared" si="10"/>
        <v>Next Day</v>
      </c>
    </row>
    <row r="131" spans="1:12" ht="15.6" x14ac:dyDescent="0.3">
      <c r="A131" s="14" t="s">
        <v>62</v>
      </c>
      <c r="B131" s="17" t="s">
        <v>193</v>
      </c>
      <c r="C131" s="18">
        <v>45096</v>
      </c>
      <c r="D131" s="19" t="s">
        <v>27</v>
      </c>
      <c r="E131" s="19" t="s">
        <v>61</v>
      </c>
      <c r="F131" s="14" t="s">
        <v>17</v>
      </c>
      <c r="G131" s="20">
        <f t="shared" ref="G131:G147" si="11">_xlfn.IFS(F131=$N$9,$O$9,F131=$N$10,$O$10,F131=$N$11,$O$11,F131=$N$12,$O$12,F131=$N$13,$O$13)</f>
        <v>0.75</v>
      </c>
      <c r="H131" s="20">
        <f t="shared" ref="H131:H147" si="12">IF(F131=$N$9,$O$9,IF(F131=$N$10,$O$10,IF(F131=$N$11,$O$11,IF(F131=$N$12,$O$12,IF(F131=$N$13,$O$13)))))</f>
        <v>0.75</v>
      </c>
      <c r="I131" s="19">
        <v>26</v>
      </c>
      <c r="J131" s="20">
        <f t="shared" si="0"/>
        <v>19.5</v>
      </c>
      <c r="K131" s="14" t="str">
        <f t="shared" ref="K131:K147" si="13">_xlfn.IFS(J131&lt;=$O$16,$N$16,AND(J131&gt;$O$16,J131&lt;=$O$17),$N$17,AND(J131&gt;$O$17,J131&lt;=$O$18),$N$18)</f>
        <v>Box</v>
      </c>
      <c r="L131" s="14" t="str">
        <f t="shared" ref="L131:L147" si="14">IF(OR(D131="Jakarta",D131="Bandung"),"Direct Delivery",IF(AND(D131="Surabaya",K131&lt;&gt;"Cargo"),"Next Day",IF(AND(D131="Surabaya",K131="Cargo"),"3-5 Hari")))</f>
        <v>Direct Delivery</v>
      </c>
    </row>
    <row r="132" spans="1:12" ht="15.6" x14ac:dyDescent="0.3">
      <c r="A132" s="14" t="s">
        <v>59</v>
      </c>
      <c r="B132" s="17" t="s">
        <v>194</v>
      </c>
      <c r="C132" s="18">
        <v>45089</v>
      </c>
      <c r="D132" s="19" t="s">
        <v>31</v>
      </c>
      <c r="E132" s="19" t="s">
        <v>61</v>
      </c>
      <c r="F132" s="14" t="s">
        <v>19</v>
      </c>
      <c r="G132" s="20">
        <f t="shared" si="11"/>
        <v>2.2999999999999998</v>
      </c>
      <c r="H132" s="20">
        <f t="shared" si="12"/>
        <v>2.2999999999999998</v>
      </c>
      <c r="I132" s="19">
        <v>2</v>
      </c>
      <c r="J132" s="20">
        <f t="shared" si="0"/>
        <v>4.5999999999999996</v>
      </c>
      <c r="K132" s="14" t="str">
        <f t="shared" si="13"/>
        <v>Standard</v>
      </c>
      <c r="L132" s="14" t="str">
        <f t="shared" si="14"/>
        <v>Next Day</v>
      </c>
    </row>
    <row r="133" spans="1:12" ht="15.6" x14ac:dyDescent="0.3">
      <c r="A133" s="14" t="s">
        <v>56</v>
      </c>
      <c r="B133" s="17" t="s">
        <v>195</v>
      </c>
      <c r="C133" s="18">
        <v>45087</v>
      </c>
      <c r="D133" s="19" t="s">
        <v>31</v>
      </c>
      <c r="E133" s="19" t="s">
        <v>61</v>
      </c>
      <c r="F133" s="14" t="s">
        <v>19</v>
      </c>
      <c r="G133" s="20">
        <f t="shared" si="11"/>
        <v>2.2999999999999998</v>
      </c>
      <c r="H133" s="20">
        <f t="shared" si="12"/>
        <v>2.2999999999999998</v>
      </c>
      <c r="I133" s="19">
        <v>41</v>
      </c>
      <c r="J133" s="20">
        <f t="shared" si="0"/>
        <v>94.3</v>
      </c>
      <c r="K133" s="14" t="str">
        <f t="shared" si="13"/>
        <v>Cargo</v>
      </c>
      <c r="L133" s="14" t="str">
        <f t="shared" si="14"/>
        <v>3-5 Hari</v>
      </c>
    </row>
    <row r="134" spans="1:12" ht="15.6" x14ac:dyDescent="0.3">
      <c r="A134" s="14" t="s">
        <v>56</v>
      </c>
      <c r="B134" s="17" t="s">
        <v>196</v>
      </c>
      <c r="C134" s="18">
        <v>45086</v>
      </c>
      <c r="D134" s="19" t="s">
        <v>31</v>
      </c>
      <c r="E134" s="19" t="s">
        <v>64</v>
      </c>
      <c r="F134" s="14" t="s">
        <v>16</v>
      </c>
      <c r="G134" s="20">
        <f t="shared" si="11"/>
        <v>2</v>
      </c>
      <c r="H134" s="20">
        <f t="shared" si="12"/>
        <v>2</v>
      </c>
      <c r="I134" s="19">
        <v>23</v>
      </c>
      <c r="J134" s="20">
        <f t="shared" si="0"/>
        <v>46</v>
      </c>
      <c r="K134" s="14" t="str">
        <f t="shared" si="13"/>
        <v>Box</v>
      </c>
      <c r="L134" s="14" t="str">
        <f t="shared" si="14"/>
        <v>Next Day</v>
      </c>
    </row>
    <row r="135" spans="1:12" ht="15.6" x14ac:dyDescent="0.3">
      <c r="A135" s="14" t="s">
        <v>59</v>
      </c>
      <c r="B135" s="17" t="s">
        <v>197</v>
      </c>
      <c r="C135" s="18">
        <v>45086</v>
      </c>
      <c r="D135" s="19" t="s">
        <v>31</v>
      </c>
      <c r="E135" s="19" t="s">
        <v>76</v>
      </c>
      <c r="F135" s="14" t="s">
        <v>17</v>
      </c>
      <c r="G135" s="20">
        <f t="shared" si="11"/>
        <v>0.75</v>
      </c>
      <c r="H135" s="20">
        <f t="shared" si="12"/>
        <v>0.75</v>
      </c>
      <c r="I135" s="19">
        <v>15</v>
      </c>
      <c r="J135" s="20">
        <f t="shared" si="0"/>
        <v>11.25</v>
      </c>
      <c r="K135" s="14" t="str">
        <f t="shared" si="13"/>
        <v>Box</v>
      </c>
      <c r="L135" s="14" t="str">
        <f t="shared" si="14"/>
        <v>Next Day</v>
      </c>
    </row>
    <row r="136" spans="1:12" ht="15.6" x14ac:dyDescent="0.3">
      <c r="A136" s="14" t="s">
        <v>56</v>
      </c>
      <c r="B136" s="17" t="s">
        <v>198</v>
      </c>
      <c r="C136" s="18">
        <v>45086</v>
      </c>
      <c r="D136" s="19" t="s">
        <v>31</v>
      </c>
      <c r="E136" s="19" t="s">
        <v>64</v>
      </c>
      <c r="F136" s="14" t="s">
        <v>16</v>
      </c>
      <c r="G136" s="20">
        <f t="shared" si="11"/>
        <v>2</v>
      </c>
      <c r="H136" s="20">
        <f t="shared" si="12"/>
        <v>2</v>
      </c>
      <c r="I136" s="19">
        <v>16</v>
      </c>
      <c r="J136" s="20">
        <f t="shared" si="0"/>
        <v>32</v>
      </c>
      <c r="K136" s="14" t="str">
        <f t="shared" si="13"/>
        <v>Box</v>
      </c>
      <c r="L136" s="14" t="str">
        <f t="shared" si="14"/>
        <v>Next Day</v>
      </c>
    </row>
    <row r="137" spans="1:12" ht="15.6" x14ac:dyDescent="0.3">
      <c r="A137" s="14" t="s">
        <v>62</v>
      </c>
      <c r="B137" s="17" t="s">
        <v>199</v>
      </c>
      <c r="C137" s="18">
        <v>45086</v>
      </c>
      <c r="D137" s="19" t="s">
        <v>27</v>
      </c>
      <c r="E137" s="19" t="s">
        <v>61</v>
      </c>
      <c r="F137" s="14" t="s">
        <v>16</v>
      </c>
      <c r="G137" s="20">
        <f t="shared" si="11"/>
        <v>2</v>
      </c>
      <c r="H137" s="20">
        <f t="shared" si="12"/>
        <v>2</v>
      </c>
      <c r="I137" s="19">
        <v>13</v>
      </c>
      <c r="J137" s="20">
        <f t="shared" si="0"/>
        <v>26</v>
      </c>
      <c r="K137" s="14" t="str">
        <f t="shared" si="13"/>
        <v>Box</v>
      </c>
      <c r="L137" s="14" t="str">
        <f t="shared" si="14"/>
        <v>Direct Delivery</v>
      </c>
    </row>
    <row r="138" spans="1:12" ht="15.6" x14ac:dyDescent="0.3">
      <c r="A138" s="14" t="s">
        <v>67</v>
      </c>
      <c r="B138" s="17" t="s">
        <v>200</v>
      </c>
      <c r="C138" s="18">
        <v>45086</v>
      </c>
      <c r="D138" s="19" t="s">
        <v>30</v>
      </c>
      <c r="E138" s="19" t="s">
        <v>61</v>
      </c>
      <c r="F138" s="14" t="s">
        <v>16</v>
      </c>
      <c r="G138" s="20">
        <f t="shared" si="11"/>
        <v>2</v>
      </c>
      <c r="H138" s="20">
        <f t="shared" si="12"/>
        <v>2</v>
      </c>
      <c r="I138" s="19">
        <v>2</v>
      </c>
      <c r="J138" s="20">
        <f t="shared" si="0"/>
        <v>4</v>
      </c>
      <c r="K138" s="14" t="str">
        <f t="shared" si="13"/>
        <v>Standard</v>
      </c>
      <c r="L138" s="14" t="str">
        <f t="shared" si="14"/>
        <v>Direct Delivery</v>
      </c>
    </row>
    <row r="139" spans="1:12" ht="15.6" x14ac:dyDescent="0.3">
      <c r="A139" s="14" t="s">
        <v>59</v>
      </c>
      <c r="B139" s="17" t="s">
        <v>201</v>
      </c>
      <c r="C139" s="18">
        <v>45085</v>
      </c>
      <c r="D139" s="19" t="s">
        <v>31</v>
      </c>
      <c r="E139" s="19" t="s">
        <v>58</v>
      </c>
      <c r="F139" s="14" t="s">
        <v>19</v>
      </c>
      <c r="G139" s="20">
        <f t="shared" si="11"/>
        <v>2.2999999999999998</v>
      </c>
      <c r="H139" s="20">
        <f t="shared" si="12"/>
        <v>2.2999999999999998</v>
      </c>
      <c r="I139" s="19">
        <v>26</v>
      </c>
      <c r="J139" s="20">
        <f t="shared" si="0"/>
        <v>59.8</v>
      </c>
      <c r="K139" s="14" t="str">
        <f t="shared" si="13"/>
        <v>Box</v>
      </c>
      <c r="L139" s="14" t="str">
        <f t="shared" si="14"/>
        <v>Next Day</v>
      </c>
    </row>
    <row r="140" spans="1:12" ht="15.6" x14ac:dyDescent="0.3">
      <c r="A140" s="14" t="s">
        <v>56</v>
      </c>
      <c r="B140" s="17" t="s">
        <v>202</v>
      </c>
      <c r="C140" s="18">
        <v>45084</v>
      </c>
      <c r="D140" s="19" t="s">
        <v>31</v>
      </c>
      <c r="E140" s="19" t="s">
        <v>61</v>
      </c>
      <c r="F140" s="14" t="s">
        <v>17</v>
      </c>
      <c r="G140" s="20">
        <f t="shared" si="11"/>
        <v>0.75</v>
      </c>
      <c r="H140" s="20">
        <f t="shared" si="12"/>
        <v>0.75</v>
      </c>
      <c r="I140" s="19">
        <v>39</v>
      </c>
      <c r="J140" s="20">
        <f t="shared" si="0"/>
        <v>29.25</v>
      </c>
      <c r="K140" s="14" t="str">
        <f t="shared" si="13"/>
        <v>Box</v>
      </c>
      <c r="L140" s="14" t="str">
        <f t="shared" si="14"/>
        <v>Next Day</v>
      </c>
    </row>
    <row r="141" spans="1:12" ht="15.6" x14ac:dyDescent="0.3">
      <c r="A141" s="14" t="s">
        <v>59</v>
      </c>
      <c r="B141" s="17" t="s">
        <v>203</v>
      </c>
      <c r="C141" s="18">
        <v>45083</v>
      </c>
      <c r="D141" s="19" t="s">
        <v>31</v>
      </c>
      <c r="E141" s="19" t="s">
        <v>76</v>
      </c>
      <c r="F141" s="14" t="s">
        <v>19</v>
      </c>
      <c r="G141" s="20">
        <f t="shared" si="11"/>
        <v>2.2999999999999998</v>
      </c>
      <c r="H141" s="20">
        <f t="shared" si="12"/>
        <v>2.2999999999999998</v>
      </c>
      <c r="I141" s="19">
        <v>6</v>
      </c>
      <c r="J141" s="20">
        <f t="shared" si="0"/>
        <v>13.799999999999999</v>
      </c>
      <c r="K141" s="14" t="str">
        <f t="shared" si="13"/>
        <v>Box</v>
      </c>
      <c r="L141" s="14" t="str">
        <f t="shared" si="14"/>
        <v>Next Day</v>
      </c>
    </row>
    <row r="142" spans="1:12" ht="15.6" x14ac:dyDescent="0.3">
      <c r="A142" s="14" t="s">
        <v>59</v>
      </c>
      <c r="B142" s="17" t="s">
        <v>204</v>
      </c>
      <c r="C142" s="18">
        <v>45082</v>
      </c>
      <c r="D142" s="19" t="s">
        <v>31</v>
      </c>
      <c r="E142" s="19" t="s">
        <v>76</v>
      </c>
      <c r="F142" s="14" t="s">
        <v>16</v>
      </c>
      <c r="G142" s="20">
        <f t="shared" si="11"/>
        <v>2</v>
      </c>
      <c r="H142" s="20">
        <f t="shared" si="12"/>
        <v>2</v>
      </c>
      <c r="I142" s="19">
        <v>17</v>
      </c>
      <c r="J142" s="20">
        <f t="shared" si="0"/>
        <v>34</v>
      </c>
      <c r="K142" s="14" t="str">
        <f t="shared" si="13"/>
        <v>Box</v>
      </c>
      <c r="L142" s="14" t="str">
        <f t="shared" si="14"/>
        <v>Next Day</v>
      </c>
    </row>
    <row r="143" spans="1:12" ht="15.6" x14ac:dyDescent="0.3">
      <c r="A143" s="14" t="s">
        <v>67</v>
      </c>
      <c r="B143" s="17" t="s">
        <v>205</v>
      </c>
      <c r="C143" s="18">
        <v>45081</v>
      </c>
      <c r="D143" s="19" t="s">
        <v>30</v>
      </c>
      <c r="E143" s="19" t="s">
        <v>58</v>
      </c>
      <c r="F143" s="14" t="s">
        <v>16</v>
      </c>
      <c r="G143" s="20">
        <f t="shared" si="11"/>
        <v>2</v>
      </c>
      <c r="H143" s="20">
        <f t="shared" si="12"/>
        <v>2</v>
      </c>
      <c r="I143" s="19">
        <v>24</v>
      </c>
      <c r="J143" s="20">
        <f t="shared" si="0"/>
        <v>48</v>
      </c>
      <c r="K143" s="14" t="str">
        <f t="shared" si="13"/>
        <v>Box</v>
      </c>
      <c r="L143" s="14" t="str">
        <f t="shared" si="14"/>
        <v>Direct Delivery</v>
      </c>
    </row>
    <row r="144" spans="1:12" ht="15.6" x14ac:dyDescent="0.3">
      <c r="A144" s="14" t="s">
        <v>56</v>
      </c>
      <c r="B144" s="17" t="s">
        <v>206</v>
      </c>
      <c r="C144" s="18">
        <v>45079</v>
      </c>
      <c r="D144" s="19" t="s">
        <v>31</v>
      </c>
      <c r="E144" s="19" t="s">
        <v>61</v>
      </c>
      <c r="F144" s="14" t="s">
        <v>19</v>
      </c>
      <c r="G144" s="20">
        <f t="shared" si="11"/>
        <v>2.2999999999999998</v>
      </c>
      <c r="H144" s="20">
        <f t="shared" si="12"/>
        <v>2.2999999999999998</v>
      </c>
      <c r="I144" s="19">
        <v>26</v>
      </c>
      <c r="J144" s="20">
        <f t="shared" si="0"/>
        <v>59.8</v>
      </c>
      <c r="K144" s="14" t="str">
        <f t="shared" si="13"/>
        <v>Box</v>
      </c>
      <c r="L144" s="14" t="str">
        <f t="shared" si="14"/>
        <v>Next Day</v>
      </c>
    </row>
    <row r="145" spans="1:12" ht="15.6" x14ac:dyDescent="0.3">
      <c r="A145" s="14" t="s">
        <v>62</v>
      </c>
      <c r="B145" s="17" t="s">
        <v>207</v>
      </c>
      <c r="C145" s="18">
        <v>45079</v>
      </c>
      <c r="D145" s="19" t="s">
        <v>27</v>
      </c>
      <c r="E145" s="19" t="s">
        <v>76</v>
      </c>
      <c r="F145" s="14" t="s">
        <v>19</v>
      </c>
      <c r="G145" s="20">
        <f t="shared" si="11"/>
        <v>2.2999999999999998</v>
      </c>
      <c r="H145" s="20">
        <f t="shared" si="12"/>
        <v>2.2999999999999998</v>
      </c>
      <c r="I145" s="19">
        <v>26</v>
      </c>
      <c r="J145" s="20">
        <f t="shared" si="0"/>
        <v>59.8</v>
      </c>
      <c r="K145" s="14" t="str">
        <f t="shared" si="13"/>
        <v>Box</v>
      </c>
      <c r="L145" s="14" t="str">
        <f t="shared" si="14"/>
        <v>Direct Delivery</v>
      </c>
    </row>
    <row r="146" spans="1:12" ht="15.6" x14ac:dyDescent="0.3">
      <c r="A146" s="14" t="s">
        <v>62</v>
      </c>
      <c r="B146" s="17" t="s">
        <v>208</v>
      </c>
      <c r="C146" s="18">
        <v>45078</v>
      </c>
      <c r="D146" s="19" t="s">
        <v>27</v>
      </c>
      <c r="E146" s="19" t="s">
        <v>64</v>
      </c>
      <c r="F146" s="14" t="s">
        <v>19</v>
      </c>
      <c r="G146" s="20">
        <f t="shared" si="11"/>
        <v>2.2999999999999998</v>
      </c>
      <c r="H146" s="20">
        <f t="shared" si="12"/>
        <v>2.2999999999999998</v>
      </c>
      <c r="I146" s="19">
        <v>46</v>
      </c>
      <c r="J146" s="20">
        <f t="shared" si="0"/>
        <v>105.8</v>
      </c>
      <c r="K146" s="14" t="str">
        <f t="shared" si="13"/>
        <v>Cargo</v>
      </c>
      <c r="L146" s="14" t="str">
        <f t="shared" si="14"/>
        <v>Direct Delivery</v>
      </c>
    </row>
    <row r="147" spans="1:12" ht="15.6" x14ac:dyDescent="0.3">
      <c r="A147" s="14" t="s">
        <v>62</v>
      </c>
      <c r="B147" s="17" t="s">
        <v>209</v>
      </c>
      <c r="C147" s="18">
        <v>45078</v>
      </c>
      <c r="D147" s="19" t="s">
        <v>27</v>
      </c>
      <c r="E147" s="19" t="s">
        <v>61</v>
      </c>
      <c r="F147" s="14" t="s">
        <v>17</v>
      </c>
      <c r="G147" s="20">
        <f t="shared" si="11"/>
        <v>0.75</v>
      </c>
      <c r="H147" s="20">
        <f t="shared" si="12"/>
        <v>0.75</v>
      </c>
      <c r="I147" s="19">
        <v>29</v>
      </c>
      <c r="J147" s="20">
        <f t="shared" si="0"/>
        <v>21.75</v>
      </c>
      <c r="K147" s="14" t="str">
        <f t="shared" si="13"/>
        <v>Box</v>
      </c>
      <c r="L147" s="14" t="str">
        <f t="shared" si="14"/>
        <v>Direct Delivery</v>
      </c>
    </row>
  </sheetData>
  <conditionalFormatting sqref="G2:H147 K2:L147">
    <cfRule type="containsBlanks" dxfId="0" priority="1">
      <formula>LEN(TRIM(G2))=0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Petunjuk Download</vt:lpstr>
      <vt:lpstr>Ketentuan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Adib</dc:creator>
  <cp:lastModifiedBy>HP</cp:lastModifiedBy>
  <dcterms:created xsi:type="dcterms:W3CDTF">2024-01-10T07:42:48Z</dcterms:created>
  <dcterms:modified xsi:type="dcterms:W3CDTF">2024-07-10T03:02:10Z</dcterms:modified>
</cp:coreProperties>
</file>