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94CBA6F-D915-45C0-A5C6-B06F818D8B83}" xr6:coauthVersionLast="45" xr6:coauthVersionMax="45" xr10:uidLastSave="{00000000-0000-0000-0000-000000000000}"/>
  <bookViews>
    <workbookView xWindow="-108" yWindow="-108" windowWidth="23256" windowHeight="12456" activeTab="2" xr2:uid="{00000000-000D-0000-FFFF-FFFF00000000}"/>
  </bookViews>
  <sheets>
    <sheet name="Petunjuk Download" sheetId="1" r:id="rId1"/>
    <sheet name="Main Data" sheetId="2" r:id="rId2"/>
    <sheet name="Data Visualization" sheetId="3" r:id="rId3"/>
  </sheets>
  <definedNames>
    <definedName name="_xlnm._FilterDatabase" localSheetId="1" hidden="1">'Main Data'!$A$2:$L$512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7" roundtripDataChecksum="6o+m0tFElbm/J8riGOS57YjX4jSH5Tk+/E+ZnGLV+j8="/>
    </ext>
  </extLst>
</workbook>
</file>

<file path=xl/calcChain.xml><?xml version="1.0" encoding="utf-8"?>
<calcChain xmlns="http://schemas.openxmlformats.org/spreadsheetml/2006/main"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G31" i="3"/>
  <c r="F31" i="3"/>
  <c r="E31" i="3"/>
  <c r="D31" i="3"/>
  <c r="C31" i="3"/>
  <c r="B31" i="3"/>
  <c r="G30" i="3"/>
  <c r="F30" i="3"/>
  <c r="E30" i="3"/>
  <c r="D30" i="3"/>
  <c r="C30" i="3"/>
  <c r="B30" i="3"/>
  <c r="G29" i="3"/>
  <c r="F29" i="3"/>
  <c r="E29" i="3"/>
  <c r="D29" i="3"/>
  <c r="C29" i="3"/>
  <c r="B29" i="3"/>
  <c r="B18" i="3"/>
  <c r="B17" i="3"/>
  <c r="B13" i="3"/>
  <c r="B12" i="3"/>
  <c r="B11" i="3"/>
  <c r="B7" i="3"/>
  <c r="B6" i="3"/>
  <c r="B5" i="3"/>
  <c r="B4" i="3"/>
  <c r="B3" i="3"/>
  <c r="K512" i="2"/>
  <c r="L512" i="2" s="1"/>
  <c r="J512" i="2"/>
  <c r="G512" i="2"/>
  <c r="E512" i="2"/>
  <c r="K511" i="2"/>
  <c r="L511" i="2" s="1"/>
  <c r="J511" i="2"/>
  <c r="G511" i="2"/>
  <c r="E511" i="2"/>
  <c r="J510" i="2"/>
  <c r="K510" i="2" s="1"/>
  <c r="G510" i="2"/>
  <c r="E510" i="2"/>
  <c r="J509" i="2"/>
  <c r="K509" i="2" s="1"/>
  <c r="G509" i="2"/>
  <c r="L509" i="2" s="1"/>
  <c r="E509" i="2"/>
  <c r="K508" i="2"/>
  <c r="J508" i="2"/>
  <c r="G508" i="2"/>
  <c r="L508" i="2" s="1"/>
  <c r="E508" i="2"/>
  <c r="K507" i="2"/>
  <c r="L507" i="2" s="1"/>
  <c r="J507" i="2"/>
  <c r="G507" i="2"/>
  <c r="E507" i="2"/>
  <c r="K506" i="2"/>
  <c r="L506" i="2" s="1"/>
  <c r="J506" i="2"/>
  <c r="G506" i="2"/>
  <c r="E506" i="2"/>
  <c r="J505" i="2"/>
  <c r="K505" i="2" s="1"/>
  <c r="G505" i="2"/>
  <c r="E505" i="2"/>
  <c r="K504" i="2"/>
  <c r="J504" i="2"/>
  <c r="G504" i="2"/>
  <c r="E504" i="2"/>
  <c r="K503" i="2"/>
  <c r="J503" i="2"/>
  <c r="G503" i="2"/>
  <c r="L503" i="2" s="1"/>
  <c r="E503" i="2"/>
  <c r="K502" i="2"/>
  <c r="L502" i="2" s="1"/>
  <c r="J502" i="2"/>
  <c r="G502" i="2"/>
  <c r="E502" i="2"/>
  <c r="J501" i="2"/>
  <c r="K501" i="2" s="1"/>
  <c r="L501" i="2" s="1"/>
  <c r="G501" i="2"/>
  <c r="E501" i="2"/>
  <c r="J500" i="2"/>
  <c r="K500" i="2" s="1"/>
  <c r="G500" i="2"/>
  <c r="L500" i="2" s="1"/>
  <c r="E500" i="2"/>
  <c r="J499" i="2"/>
  <c r="K499" i="2" s="1"/>
  <c r="L499" i="2" s="1"/>
  <c r="G499" i="2"/>
  <c r="E499" i="2"/>
  <c r="J498" i="2"/>
  <c r="K498" i="2" s="1"/>
  <c r="G498" i="2"/>
  <c r="L498" i="2" s="1"/>
  <c r="E498" i="2"/>
  <c r="J497" i="2"/>
  <c r="K497" i="2" s="1"/>
  <c r="G497" i="2"/>
  <c r="L497" i="2" s="1"/>
  <c r="E497" i="2"/>
  <c r="K496" i="2"/>
  <c r="L496" i="2" s="1"/>
  <c r="J496" i="2"/>
  <c r="G496" i="2"/>
  <c r="E496" i="2"/>
  <c r="J495" i="2"/>
  <c r="K495" i="2" s="1"/>
  <c r="L495" i="2" s="1"/>
  <c r="G495" i="2"/>
  <c r="E495" i="2"/>
  <c r="K494" i="2"/>
  <c r="L494" i="2" s="1"/>
  <c r="J494" i="2"/>
  <c r="G494" i="2"/>
  <c r="E494" i="2"/>
  <c r="K493" i="2"/>
  <c r="J493" i="2"/>
  <c r="G493" i="2"/>
  <c r="E493" i="2"/>
  <c r="K492" i="2"/>
  <c r="J492" i="2"/>
  <c r="G492" i="2"/>
  <c r="E492" i="2"/>
  <c r="K491" i="2"/>
  <c r="J491" i="2"/>
  <c r="G491" i="2"/>
  <c r="L491" i="2" s="1"/>
  <c r="E491" i="2"/>
  <c r="L490" i="2"/>
  <c r="K490" i="2"/>
  <c r="J490" i="2"/>
  <c r="G490" i="2"/>
  <c r="E490" i="2"/>
  <c r="J489" i="2"/>
  <c r="K489" i="2" s="1"/>
  <c r="L489" i="2" s="1"/>
  <c r="G489" i="2"/>
  <c r="E489" i="2"/>
  <c r="J488" i="2"/>
  <c r="K488" i="2" s="1"/>
  <c r="G488" i="2"/>
  <c r="L488" i="2" s="1"/>
  <c r="E488" i="2"/>
  <c r="J487" i="2"/>
  <c r="K487" i="2" s="1"/>
  <c r="L487" i="2" s="1"/>
  <c r="G487" i="2"/>
  <c r="E487" i="2"/>
  <c r="J486" i="2"/>
  <c r="K486" i="2" s="1"/>
  <c r="G486" i="2"/>
  <c r="L486" i="2" s="1"/>
  <c r="E486" i="2"/>
  <c r="J485" i="2"/>
  <c r="K485" i="2" s="1"/>
  <c r="G485" i="2"/>
  <c r="L485" i="2" s="1"/>
  <c r="E485" i="2"/>
  <c r="K484" i="2"/>
  <c r="L484" i="2" s="1"/>
  <c r="J484" i="2"/>
  <c r="G484" i="2"/>
  <c r="E484" i="2"/>
  <c r="J483" i="2"/>
  <c r="K483" i="2" s="1"/>
  <c r="L483" i="2" s="1"/>
  <c r="G483" i="2"/>
  <c r="E483" i="2"/>
  <c r="L482" i="2"/>
  <c r="K482" i="2"/>
  <c r="J482" i="2"/>
  <c r="G482" i="2"/>
  <c r="E482" i="2"/>
  <c r="K481" i="2"/>
  <c r="J481" i="2"/>
  <c r="G481" i="2"/>
  <c r="E481" i="2"/>
  <c r="J480" i="2"/>
  <c r="K480" i="2" s="1"/>
  <c r="G480" i="2"/>
  <c r="E480" i="2"/>
  <c r="K479" i="2"/>
  <c r="J479" i="2"/>
  <c r="G479" i="2"/>
  <c r="L479" i="2" s="1"/>
  <c r="E479" i="2"/>
  <c r="L478" i="2"/>
  <c r="K478" i="2"/>
  <c r="J478" i="2"/>
  <c r="G478" i="2"/>
  <c r="E478" i="2"/>
  <c r="L477" i="2"/>
  <c r="J477" i="2"/>
  <c r="K477" i="2" s="1"/>
  <c r="G477" i="2"/>
  <c r="E477" i="2"/>
  <c r="J476" i="2"/>
  <c r="K476" i="2" s="1"/>
  <c r="G476" i="2"/>
  <c r="L476" i="2" s="1"/>
  <c r="E476" i="2"/>
  <c r="J475" i="2"/>
  <c r="K475" i="2" s="1"/>
  <c r="L475" i="2" s="1"/>
  <c r="G475" i="2"/>
  <c r="E475" i="2"/>
  <c r="J474" i="2"/>
  <c r="K474" i="2" s="1"/>
  <c r="G474" i="2"/>
  <c r="E474" i="2"/>
  <c r="J473" i="2"/>
  <c r="K473" i="2" s="1"/>
  <c r="G473" i="2"/>
  <c r="L473" i="2" s="1"/>
  <c r="E473" i="2"/>
  <c r="K472" i="2"/>
  <c r="J472" i="2"/>
  <c r="G472" i="2"/>
  <c r="L472" i="2" s="1"/>
  <c r="E472" i="2"/>
  <c r="J471" i="2"/>
  <c r="K471" i="2" s="1"/>
  <c r="L471" i="2" s="1"/>
  <c r="G471" i="2"/>
  <c r="E471" i="2"/>
  <c r="K470" i="2"/>
  <c r="L470" i="2" s="1"/>
  <c r="J470" i="2"/>
  <c r="G470" i="2"/>
  <c r="E470" i="2"/>
  <c r="J469" i="2"/>
  <c r="K469" i="2" s="1"/>
  <c r="G469" i="2"/>
  <c r="E469" i="2"/>
  <c r="K468" i="2"/>
  <c r="J468" i="2"/>
  <c r="G468" i="2"/>
  <c r="E468" i="2"/>
  <c r="K467" i="2"/>
  <c r="J467" i="2"/>
  <c r="G467" i="2"/>
  <c r="L467" i="2" s="1"/>
  <c r="E467" i="2"/>
  <c r="K466" i="2"/>
  <c r="J466" i="2"/>
  <c r="G466" i="2"/>
  <c r="L466" i="2" s="1"/>
  <c r="E466" i="2"/>
  <c r="J465" i="2"/>
  <c r="K465" i="2" s="1"/>
  <c r="L465" i="2" s="1"/>
  <c r="G465" i="2"/>
  <c r="E465" i="2"/>
  <c r="J464" i="2"/>
  <c r="K464" i="2" s="1"/>
  <c r="G464" i="2"/>
  <c r="L464" i="2" s="1"/>
  <c r="E464" i="2"/>
  <c r="K463" i="2"/>
  <c r="L463" i="2" s="1"/>
  <c r="J463" i="2"/>
  <c r="G463" i="2"/>
  <c r="E463" i="2"/>
  <c r="J462" i="2"/>
  <c r="K462" i="2" s="1"/>
  <c r="G462" i="2"/>
  <c r="L462" i="2" s="1"/>
  <c r="E462" i="2"/>
  <c r="J461" i="2"/>
  <c r="K461" i="2" s="1"/>
  <c r="G461" i="2"/>
  <c r="L461" i="2" s="1"/>
  <c r="E461" i="2"/>
  <c r="K460" i="2"/>
  <c r="J460" i="2"/>
  <c r="G460" i="2"/>
  <c r="L460" i="2" s="1"/>
  <c r="E460" i="2"/>
  <c r="J459" i="2"/>
  <c r="K459" i="2" s="1"/>
  <c r="L459" i="2" s="1"/>
  <c r="G459" i="2"/>
  <c r="E459" i="2"/>
  <c r="K458" i="2"/>
  <c r="L458" i="2" s="1"/>
  <c r="J458" i="2"/>
  <c r="G458" i="2"/>
  <c r="E458" i="2"/>
  <c r="K457" i="2"/>
  <c r="J457" i="2"/>
  <c r="G457" i="2"/>
  <c r="E457" i="2"/>
  <c r="K456" i="2"/>
  <c r="J456" i="2"/>
  <c r="G456" i="2"/>
  <c r="E456" i="2"/>
  <c r="J455" i="2"/>
  <c r="K455" i="2" s="1"/>
  <c r="G455" i="2"/>
  <c r="L455" i="2" s="1"/>
  <c r="E455" i="2"/>
  <c r="K454" i="2"/>
  <c r="L454" i="2" s="1"/>
  <c r="J454" i="2"/>
  <c r="G454" i="2"/>
  <c r="E454" i="2"/>
  <c r="L453" i="2"/>
  <c r="J453" i="2"/>
  <c r="K453" i="2" s="1"/>
  <c r="G453" i="2"/>
  <c r="E453" i="2"/>
  <c r="K452" i="2"/>
  <c r="L452" i="2" s="1"/>
  <c r="J452" i="2"/>
  <c r="G452" i="2"/>
  <c r="E452" i="2"/>
  <c r="J451" i="2"/>
  <c r="K451" i="2" s="1"/>
  <c r="L451" i="2" s="1"/>
  <c r="G451" i="2"/>
  <c r="E451" i="2"/>
  <c r="J450" i="2"/>
  <c r="K450" i="2" s="1"/>
  <c r="G450" i="2"/>
  <c r="L450" i="2" s="1"/>
  <c r="E450" i="2"/>
  <c r="J449" i="2"/>
  <c r="K449" i="2" s="1"/>
  <c r="G449" i="2"/>
  <c r="L449" i="2" s="1"/>
  <c r="E449" i="2"/>
  <c r="K448" i="2"/>
  <c r="J448" i="2"/>
  <c r="G448" i="2"/>
  <c r="L448" i="2" s="1"/>
  <c r="E448" i="2"/>
  <c r="J447" i="2"/>
  <c r="K447" i="2" s="1"/>
  <c r="L447" i="2" s="1"/>
  <c r="G447" i="2"/>
  <c r="E447" i="2"/>
  <c r="K446" i="2"/>
  <c r="L446" i="2" s="1"/>
  <c r="J446" i="2"/>
  <c r="G446" i="2"/>
  <c r="E446" i="2"/>
  <c r="J445" i="2"/>
  <c r="K445" i="2" s="1"/>
  <c r="G445" i="2"/>
  <c r="E445" i="2"/>
  <c r="J444" i="2"/>
  <c r="K444" i="2" s="1"/>
  <c r="G444" i="2"/>
  <c r="E444" i="2"/>
  <c r="J443" i="2"/>
  <c r="K443" i="2" s="1"/>
  <c r="G443" i="2"/>
  <c r="L443" i="2" s="1"/>
  <c r="E443" i="2"/>
  <c r="K442" i="2"/>
  <c r="J442" i="2"/>
  <c r="G442" i="2"/>
  <c r="L442" i="2" s="1"/>
  <c r="E442" i="2"/>
  <c r="J441" i="2"/>
  <c r="K441" i="2" s="1"/>
  <c r="L441" i="2" s="1"/>
  <c r="G441" i="2"/>
  <c r="E441" i="2"/>
  <c r="L440" i="2"/>
  <c r="K440" i="2"/>
  <c r="J440" i="2"/>
  <c r="G440" i="2"/>
  <c r="E440" i="2"/>
  <c r="J439" i="2"/>
  <c r="K439" i="2" s="1"/>
  <c r="L439" i="2" s="1"/>
  <c r="G439" i="2"/>
  <c r="E439" i="2"/>
  <c r="J438" i="2"/>
  <c r="K438" i="2" s="1"/>
  <c r="G438" i="2"/>
  <c r="E438" i="2"/>
  <c r="L437" i="2"/>
  <c r="J437" i="2"/>
  <c r="K437" i="2" s="1"/>
  <c r="G437" i="2"/>
  <c r="E437" i="2"/>
  <c r="K436" i="2"/>
  <c r="J436" i="2"/>
  <c r="G436" i="2"/>
  <c r="L436" i="2" s="1"/>
  <c r="E436" i="2"/>
  <c r="L435" i="2"/>
  <c r="K435" i="2"/>
  <c r="J435" i="2"/>
  <c r="G435" i="2"/>
  <c r="E435" i="2"/>
  <c r="K434" i="2"/>
  <c r="L434" i="2" s="1"/>
  <c r="J434" i="2"/>
  <c r="G434" i="2"/>
  <c r="E434" i="2"/>
  <c r="J433" i="2"/>
  <c r="K433" i="2" s="1"/>
  <c r="G433" i="2"/>
  <c r="L433" i="2" s="1"/>
  <c r="E433" i="2"/>
  <c r="J432" i="2"/>
  <c r="K432" i="2" s="1"/>
  <c r="G432" i="2"/>
  <c r="E432" i="2"/>
  <c r="J431" i="2"/>
  <c r="K431" i="2" s="1"/>
  <c r="G431" i="2"/>
  <c r="L431" i="2" s="1"/>
  <c r="E431" i="2"/>
  <c r="K430" i="2"/>
  <c r="J430" i="2"/>
  <c r="G430" i="2"/>
  <c r="L430" i="2" s="1"/>
  <c r="E430" i="2"/>
  <c r="J429" i="2"/>
  <c r="K429" i="2" s="1"/>
  <c r="L429" i="2" s="1"/>
  <c r="G429" i="2"/>
  <c r="E429" i="2"/>
  <c r="J428" i="2"/>
  <c r="K428" i="2" s="1"/>
  <c r="G428" i="2"/>
  <c r="E428" i="2"/>
  <c r="K427" i="2"/>
  <c r="L427" i="2" s="1"/>
  <c r="J427" i="2"/>
  <c r="G427" i="2"/>
  <c r="E427" i="2"/>
  <c r="J426" i="2"/>
  <c r="K426" i="2" s="1"/>
  <c r="G426" i="2"/>
  <c r="E426" i="2"/>
  <c r="J425" i="2"/>
  <c r="K425" i="2" s="1"/>
  <c r="L425" i="2" s="1"/>
  <c r="G425" i="2"/>
  <c r="E425" i="2"/>
  <c r="K424" i="2"/>
  <c r="J424" i="2"/>
  <c r="G424" i="2"/>
  <c r="L424" i="2" s="1"/>
  <c r="E424" i="2"/>
  <c r="K423" i="2"/>
  <c r="L423" i="2" s="1"/>
  <c r="J423" i="2"/>
  <c r="G423" i="2"/>
  <c r="E423" i="2"/>
  <c r="L422" i="2"/>
  <c r="K422" i="2"/>
  <c r="J422" i="2"/>
  <c r="G422" i="2"/>
  <c r="E422" i="2"/>
  <c r="K421" i="2"/>
  <c r="J421" i="2"/>
  <c r="G421" i="2"/>
  <c r="E421" i="2"/>
  <c r="K420" i="2"/>
  <c r="J420" i="2"/>
  <c r="G420" i="2"/>
  <c r="L420" i="2" s="1"/>
  <c r="E420" i="2"/>
  <c r="J419" i="2"/>
  <c r="K419" i="2" s="1"/>
  <c r="G419" i="2"/>
  <c r="L419" i="2" s="1"/>
  <c r="E419" i="2"/>
  <c r="L418" i="2"/>
  <c r="K418" i="2"/>
  <c r="J418" i="2"/>
  <c r="G418" i="2"/>
  <c r="E418" i="2"/>
  <c r="J417" i="2"/>
  <c r="K417" i="2" s="1"/>
  <c r="L417" i="2" s="1"/>
  <c r="G417" i="2"/>
  <c r="E417" i="2"/>
  <c r="J416" i="2"/>
  <c r="K416" i="2" s="1"/>
  <c r="G416" i="2"/>
  <c r="L416" i="2" s="1"/>
  <c r="E416" i="2"/>
  <c r="J415" i="2"/>
  <c r="K415" i="2" s="1"/>
  <c r="L415" i="2" s="1"/>
  <c r="G415" i="2"/>
  <c r="E415" i="2"/>
  <c r="J414" i="2"/>
  <c r="K414" i="2" s="1"/>
  <c r="G414" i="2"/>
  <c r="L414" i="2" s="1"/>
  <c r="E414" i="2"/>
  <c r="J413" i="2"/>
  <c r="K413" i="2" s="1"/>
  <c r="G413" i="2"/>
  <c r="L413" i="2" s="1"/>
  <c r="E413" i="2"/>
  <c r="K412" i="2"/>
  <c r="J412" i="2"/>
  <c r="G412" i="2"/>
  <c r="L412" i="2" s="1"/>
  <c r="E412" i="2"/>
  <c r="J411" i="2"/>
  <c r="K411" i="2" s="1"/>
  <c r="L411" i="2" s="1"/>
  <c r="G411" i="2"/>
  <c r="E411" i="2"/>
  <c r="K410" i="2"/>
  <c r="L410" i="2" s="1"/>
  <c r="J410" i="2"/>
  <c r="G410" i="2"/>
  <c r="E410" i="2"/>
  <c r="K409" i="2"/>
  <c r="J409" i="2"/>
  <c r="G409" i="2"/>
  <c r="E409" i="2"/>
  <c r="K408" i="2"/>
  <c r="J408" i="2"/>
  <c r="G408" i="2"/>
  <c r="E408" i="2"/>
  <c r="J407" i="2"/>
  <c r="K407" i="2" s="1"/>
  <c r="G407" i="2"/>
  <c r="E407" i="2"/>
  <c r="K406" i="2"/>
  <c r="L406" i="2" s="1"/>
  <c r="J406" i="2"/>
  <c r="G406" i="2"/>
  <c r="E406" i="2"/>
  <c r="L405" i="2"/>
  <c r="J405" i="2"/>
  <c r="K405" i="2" s="1"/>
  <c r="G405" i="2"/>
  <c r="E405" i="2"/>
  <c r="K404" i="2"/>
  <c r="J404" i="2"/>
  <c r="G404" i="2"/>
  <c r="L404" i="2" s="1"/>
  <c r="E404" i="2"/>
  <c r="J403" i="2"/>
  <c r="K403" i="2" s="1"/>
  <c r="L403" i="2" s="1"/>
  <c r="G403" i="2"/>
  <c r="E403" i="2"/>
  <c r="J402" i="2"/>
  <c r="K402" i="2" s="1"/>
  <c r="G402" i="2"/>
  <c r="L402" i="2" s="1"/>
  <c r="E402" i="2"/>
  <c r="J401" i="2"/>
  <c r="K401" i="2" s="1"/>
  <c r="G401" i="2"/>
  <c r="L401" i="2" s="1"/>
  <c r="E401" i="2"/>
  <c r="K400" i="2"/>
  <c r="J400" i="2"/>
  <c r="G400" i="2"/>
  <c r="L400" i="2" s="1"/>
  <c r="E400" i="2"/>
  <c r="J399" i="2"/>
  <c r="K399" i="2" s="1"/>
  <c r="L399" i="2" s="1"/>
  <c r="G399" i="2"/>
  <c r="E399" i="2"/>
  <c r="K398" i="2"/>
  <c r="L398" i="2" s="1"/>
  <c r="J398" i="2"/>
  <c r="G398" i="2"/>
  <c r="E398" i="2"/>
  <c r="J397" i="2"/>
  <c r="K397" i="2" s="1"/>
  <c r="G397" i="2"/>
  <c r="E397" i="2"/>
  <c r="J396" i="2"/>
  <c r="K396" i="2" s="1"/>
  <c r="G396" i="2"/>
  <c r="E396" i="2"/>
  <c r="J395" i="2"/>
  <c r="K395" i="2" s="1"/>
  <c r="G395" i="2"/>
  <c r="E395" i="2"/>
  <c r="K394" i="2"/>
  <c r="J394" i="2"/>
  <c r="G394" i="2"/>
  <c r="L394" i="2" s="1"/>
  <c r="E394" i="2"/>
  <c r="J393" i="2"/>
  <c r="K393" i="2" s="1"/>
  <c r="L393" i="2" s="1"/>
  <c r="G393" i="2"/>
  <c r="E393" i="2"/>
  <c r="K392" i="2"/>
  <c r="L392" i="2" s="1"/>
  <c r="J392" i="2"/>
  <c r="G392" i="2"/>
  <c r="E392" i="2"/>
  <c r="J391" i="2"/>
  <c r="K391" i="2" s="1"/>
  <c r="L391" i="2" s="1"/>
  <c r="G391" i="2"/>
  <c r="E391" i="2"/>
  <c r="J390" i="2"/>
  <c r="K390" i="2" s="1"/>
  <c r="G390" i="2"/>
  <c r="E390" i="2"/>
  <c r="L389" i="2"/>
  <c r="J389" i="2"/>
  <c r="K389" i="2" s="1"/>
  <c r="G389" i="2"/>
  <c r="E389" i="2"/>
  <c r="K388" i="2"/>
  <c r="J388" i="2"/>
  <c r="G388" i="2"/>
  <c r="L388" i="2" s="1"/>
  <c r="E388" i="2"/>
  <c r="K387" i="2"/>
  <c r="L387" i="2" s="1"/>
  <c r="J387" i="2"/>
  <c r="G387" i="2"/>
  <c r="E387" i="2"/>
  <c r="L386" i="2"/>
  <c r="K386" i="2"/>
  <c r="J386" i="2"/>
  <c r="G386" i="2"/>
  <c r="E386" i="2"/>
  <c r="J385" i="2"/>
  <c r="K385" i="2" s="1"/>
  <c r="G385" i="2"/>
  <c r="E385" i="2"/>
  <c r="J384" i="2"/>
  <c r="K384" i="2" s="1"/>
  <c r="G384" i="2"/>
  <c r="L384" i="2" s="1"/>
  <c r="E384" i="2"/>
  <c r="J383" i="2"/>
  <c r="K383" i="2" s="1"/>
  <c r="G383" i="2"/>
  <c r="L383" i="2" s="1"/>
  <c r="E383" i="2"/>
  <c r="K382" i="2"/>
  <c r="J382" i="2"/>
  <c r="G382" i="2"/>
  <c r="L382" i="2" s="1"/>
  <c r="E382" i="2"/>
  <c r="J381" i="2"/>
  <c r="K381" i="2" s="1"/>
  <c r="L381" i="2" s="1"/>
  <c r="G381" i="2"/>
  <c r="E381" i="2"/>
  <c r="J380" i="2"/>
  <c r="K380" i="2" s="1"/>
  <c r="G380" i="2"/>
  <c r="L380" i="2" s="1"/>
  <c r="E380" i="2"/>
  <c r="J379" i="2"/>
  <c r="K379" i="2" s="1"/>
  <c r="L379" i="2" s="1"/>
  <c r="G379" i="2"/>
  <c r="E379" i="2"/>
  <c r="J378" i="2"/>
  <c r="K378" i="2" s="1"/>
  <c r="G378" i="2"/>
  <c r="E378" i="2"/>
  <c r="J377" i="2"/>
  <c r="K377" i="2" s="1"/>
  <c r="L377" i="2" s="1"/>
  <c r="G377" i="2"/>
  <c r="E377" i="2"/>
  <c r="K376" i="2"/>
  <c r="J376" i="2"/>
  <c r="G376" i="2"/>
  <c r="L376" i="2" s="1"/>
  <c r="E376" i="2"/>
  <c r="L375" i="2"/>
  <c r="K375" i="2"/>
  <c r="J375" i="2"/>
  <c r="G375" i="2"/>
  <c r="E375" i="2"/>
  <c r="L374" i="2"/>
  <c r="K374" i="2"/>
  <c r="J374" i="2"/>
  <c r="G374" i="2"/>
  <c r="E374" i="2"/>
  <c r="K373" i="2"/>
  <c r="J373" i="2"/>
  <c r="G373" i="2"/>
  <c r="L373" i="2" s="1"/>
  <c r="E373" i="2"/>
  <c r="K372" i="2"/>
  <c r="J372" i="2"/>
  <c r="G372" i="2"/>
  <c r="L372" i="2" s="1"/>
  <c r="E372" i="2"/>
  <c r="J371" i="2"/>
  <c r="K371" i="2" s="1"/>
  <c r="G371" i="2"/>
  <c r="L371" i="2" s="1"/>
  <c r="E371" i="2"/>
  <c r="K370" i="2"/>
  <c r="J370" i="2"/>
  <c r="G370" i="2"/>
  <c r="L370" i="2" s="1"/>
  <c r="E370" i="2"/>
  <c r="L369" i="2"/>
  <c r="J369" i="2"/>
  <c r="K369" i="2" s="1"/>
  <c r="G369" i="2"/>
  <c r="E369" i="2"/>
  <c r="J368" i="2"/>
  <c r="K368" i="2" s="1"/>
  <c r="G368" i="2"/>
  <c r="L368" i="2" s="1"/>
  <c r="E368" i="2"/>
  <c r="J367" i="2"/>
  <c r="K367" i="2" s="1"/>
  <c r="L367" i="2" s="1"/>
  <c r="G367" i="2"/>
  <c r="E367" i="2"/>
  <c r="J366" i="2"/>
  <c r="K366" i="2" s="1"/>
  <c r="G366" i="2"/>
  <c r="L366" i="2" s="1"/>
  <c r="E366" i="2"/>
  <c r="J365" i="2"/>
  <c r="K365" i="2" s="1"/>
  <c r="G365" i="2"/>
  <c r="L365" i="2" s="1"/>
  <c r="E365" i="2"/>
  <c r="K364" i="2"/>
  <c r="J364" i="2"/>
  <c r="G364" i="2"/>
  <c r="L364" i="2" s="1"/>
  <c r="E364" i="2"/>
  <c r="J363" i="2"/>
  <c r="K363" i="2" s="1"/>
  <c r="L363" i="2" s="1"/>
  <c r="G363" i="2"/>
  <c r="E363" i="2"/>
  <c r="K362" i="2"/>
  <c r="L362" i="2" s="1"/>
  <c r="J362" i="2"/>
  <c r="G362" i="2"/>
  <c r="E362" i="2"/>
  <c r="K361" i="2"/>
  <c r="J361" i="2"/>
  <c r="G361" i="2"/>
  <c r="E361" i="2"/>
  <c r="K360" i="2"/>
  <c r="J360" i="2"/>
  <c r="G360" i="2"/>
  <c r="E360" i="2"/>
  <c r="J359" i="2"/>
  <c r="K359" i="2" s="1"/>
  <c r="G359" i="2"/>
  <c r="L359" i="2" s="1"/>
  <c r="E359" i="2"/>
  <c r="K358" i="2"/>
  <c r="L358" i="2" s="1"/>
  <c r="J358" i="2"/>
  <c r="G358" i="2"/>
  <c r="E358" i="2"/>
  <c r="L357" i="2"/>
  <c r="J357" i="2"/>
  <c r="K357" i="2" s="1"/>
  <c r="G357" i="2"/>
  <c r="E357" i="2"/>
  <c r="K356" i="2"/>
  <c r="J356" i="2"/>
  <c r="G356" i="2"/>
  <c r="L356" i="2" s="1"/>
  <c r="E356" i="2"/>
  <c r="J355" i="2"/>
  <c r="K355" i="2" s="1"/>
  <c r="L355" i="2" s="1"/>
  <c r="G355" i="2"/>
  <c r="E355" i="2"/>
  <c r="J354" i="2"/>
  <c r="K354" i="2" s="1"/>
  <c r="G354" i="2"/>
  <c r="L354" i="2" s="1"/>
  <c r="E354" i="2"/>
  <c r="J353" i="2"/>
  <c r="K353" i="2" s="1"/>
  <c r="G353" i="2"/>
  <c r="L353" i="2" s="1"/>
  <c r="E353" i="2"/>
  <c r="K352" i="2"/>
  <c r="J352" i="2"/>
  <c r="G352" i="2"/>
  <c r="L352" i="2" s="1"/>
  <c r="E352" i="2"/>
  <c r="J351" i="2"/>
  <c r="K351" i="2" s="1"/>
  <c r="L351" i="2" s="1"/>
  <c r="G351" i="2"/>
  <c r="E351" i="2"/>
  <c r="K350" i="2"/>
  <c r="L350" i="2" s="1"/>
  <c r="J350" i="2"/>
  <c r="G350" i="2"/>
  <c r="E350" i="2"/>
  <c r="J349" i="2"/>
  <c r="K349" i="2" s="1"/>
  <c r="G349" i="2"/>
  <c r="E349" i="2"/>
  <c r="J348" i="2"/>
  <c r="K348" i="2" s="1"/>
  <c r="G348" i="2"/>
  <c r="L348" i="2" s="1"/>
  <c r="E348" i="2"/>
  <c r="J347" i="2"/>
  <c r="K347" i="2" s="1"/>
  <c r="G347" i="2"/>
  <c r="L347" i="2" s="1"/>
  <c r="E347" i="2"/>
  <c r="K346" i="2"/>
  <c r="J346" i="2"/>
  <c r="G346" i="2"/>
  <c r="L346" i="2" s="1"/>
  <c r="E346" i="2"/>
  <c r="J345" i="2"/>
  <c r="K345" i="2" s="1"/>
  <c r="L345" i="2" s="1"/>
  <c r="G345" i="2"/>
  <c r="E345" i="2"/>
  <c r="L344" i="2"/>
  <c r="K344" i="2"/>
  <c r="J344" i="2"/>
  <c r="G344" i="2"/>
  <c r="E344" i="2"/>
  <c r="J343" i="2"/>
  <c r="K343" i="2" s="1"/>
  <c r="L343" i="2" s="1"/>
  <c r="G343" i="2"/>
  <c r="E343" i="2"/>
  <c r="J342" i="2"/>
  <c r="K342" i="2" s="1"/>
  <c r="G342" i="2"/>
  <c r="E342" i="2"/>
  <c r="L341" i="2"/>
  <c r="J341" i="2"/>
  <c r="K341" i="2" s="1"/>
  <c r="G341" i="2"/>
  <c r="E341" i="2"/>
  <c r="K340" i="2"/>
  <c r="J340" i="2"/>
  <c r="G340" i="2"/>
  <c r="L340" i="2" s="1"/>
  <c r="E340" i="2"/>
  <c r="K339" i="2"/>
  <c r="L339" i="2" s="1"/>
  <c r="J339" i="2"/>
  <c r="G339" i="2"/>
  <c r="E339" i="2"/>
  <c r="L338" i="2"/>
  <c r="K338" i="2"/>
  <c r="J338" i="2"/>
  <c r="G338" i="2"/>
  <c r="E338" i="2"/>
  <c r="J337" i="2"/>
  <c r="K337" i="2" s="1"/>
  <c r="G337" i="2"/>
  <c r="L337" i="2" s="1"/>
  <c r="E337" i="2"/>
  <c r="J336" i="2"/>
  <c r="K336" i="2" s="1"/>
  <c r="G336" i="2"/>
  <c r="L336" i="2" s="1"/>
  <c r="E336" i="2"/>
  <c r="J335" i="2"/>
  <c r="K335" i="2" s="1"/>
  <c r="G335" i="2"/>
  <c r="L335" i="2" s="1"/>
  <c r="E335" i="2"/>
  <c r="K334" i="2"/>
  <c r="J334" i="2"/>
  <c r="G334" i="2"/>
  <c r="L334" i="2" s="1"/>
  <c r="E334" i="2"/>
  <c r="J333" i="2"/>
  <c r="K333" i="2" s="1"/>
  <c r="L333" i="2" s="1"/>
  <c r="G333" i="2"/>
  <c r="E333" i="2"/>
  <c r="J332" i="2"/>
  <c r="K332" i="2" s="1"/>
  <c r="G332" i="2"/>
  <c r="L332" i="2" s="1"/>
  <c r="E332" i="2"/>
  <c r="J331" i="2"/>
  <c r="K331" i="2" s="1"/>
  <c r="L331" i="2" s="1"/>
  <c r="G331" i="2"/>
  <c r="E331" i="2"/>
  <c r="J330" i="2"/>
  <c r="K330" i="2" s="1"/>
  <c r="G330" i="2"/>
  <c r="E330" i="2"/>
  <c r="J329" i="2"/>
  <c r="K329" i="2" s="1"/>
  <c r="L329" i="2" s="1"/>
  <c r="G329" i="2"/>
  <c r="E329" i="2"/>
  <c r="K328" i="2"/>
  <c r="J328" i="2"/>
  <c r="G328" i="2"/>
  <c r="L328" i="2" s="1"/>
  <c r="E328" i="2"/>
  <c r="L327" i="2"/>
  <c r="K327" i="2"/>
  <c r="J327" i="2"/>
  <c r="G327" i="2"/>
  <c r="E327" i="2"/>
  <c r="L326" i="2"/>
  <c r="K326" i="2"/>
  <c r="J326" i="2"/>
  <c r="G326" i="2"/>
  <c r="E326" i="2"/>
  <c r="K325" i="2"/>
  <c r="J325" i="2"/>
  <c r="G325" i="2"/>
  <c r="L325" i="2" s="1"/>
  <c r="E325" i="2"/>
  <c r="K324" i="2"/>
  <c r="J324" i="2"/>
  <c r="G324" i="2"/>
  <c r="L324" i="2" s="1"/>
  <c r="E324" i="2"/>
  <c r="J323" i="2"/>
  <c r="K323" i="2" s="1"/>
  <c r="G323" i="2"/>
  <c r="L323" i="2" s="1"/>
  <c r="E323" i="2"/>
  <c r="L322" i="2"/>
  <c r="K322" i="2"/>
  <c r="J322" i="2"/>
  <c r="G322" i="2"/>
  <c r="E322" i="2"/>
  <c r="L321" i="2"/>
  <c r="J321" i="2"/>
  <c r="K321" i="2" s="1"/>
  <c r="G321" i="2"/>
  <c r="E321" i="2"/>
  <c r="J320" i="2"/>
  <c r="K320" i="2" s="1"/>
  <c r="G320" i="2"/>
  <c r="L320" i="2" s="1"/>
  <c r="E320" i="2"/>
  <c r="K319" i="2"/>
  <c r="L319" i="2" s="1"/>
  <c r="J319" i="2"/>
  <c r="G319" i="2"/>
  <c r="E319" i="2"/>
  <c r="J318" i="2"/>
  <c r="K318" i="2" s="1"/>
  <c r="G318" i="2"/>
  <c r="L318" i="2" s="1"/>
  <c r="E318" i="2"/>
  <c r="J317" i="2"/>
  <c r="K317" i="2" s="1"/>
  <c r="G317" i="2"/>
  <c r="L317" i="2" s="1"/>
  <c r="E317" i="2"/>
  <c r="K316" i="2"/>
  <c r="J316" i="2"/>
  <c r="G316" i="2"/>
  <c r="L316" i="2" s="1"/>
  <c r="E316" i="2"/>
  <c r="J315" i="2"/>
  <c r="K315" i="2" s="1"/>
  <c r="L315" i="2" s="1"/>
  <c r="G315" i="2"/>
  <c r="E315" i="2"/>
  <c r="K314" i="2"/>
  <c r="L314" i="2" s="1"/>
  <c r="J314" i="2"/>
  <c r="G314" i="2"/>
  <c r="E314" i="2"/>
  <c r="K313" i="2"/>
  <c r="J313" i="2"/>
  <c r="G313" i="2"/>
  <c r="E313" i="2"/>
  <c r="K312" i="2"/>
  <c r="J312" i="2"/>
  <c r="G312" i="2"/>
  <c r="E312" i="2"/>
  <c r="J311" i="2"/>
  <c r="K311" i="2" s="1"/>
  <c r="G311" i="2"/>
  <c r="E311" i="2"/>
  <c r="K310" i="2"/>
  <c r="L310" i="2" s="1"/>
  <c r="J310" i="2"/>
  <c r="G310" i="2"/>
  <c r="E310" i="2"/>
  <c r="L309" i="2"/>
  <c r="J309" i="2"/>
  <c r="K309" i="2" s="1"/>
  <c r="G309" i="2"/>
  <c r="E309" i="2"/>
  <c r="K308" i="2"/>
  <c r="J308" i="2"/>
  <c r="G308" i="2"/>
  <c r="L308" i="2" s="1"/>
  <c r="E308" i="2"/>
  <c r="J307" i="2"/>
  <c r="K307" i="2" s="1"/>
  <c r="L307" i="2" s="1"/>
  <c r="G307" i="2"/>
  <c r="E307" i="2"/>
  <c r="J306" i="2"/>
  <c r="K306" i="2" s="1"/>
  <c r="G306" i="2"/>
  <c r="L306" i="2" s="1"/>
  <c r="E306" i="2"/>
  <c r="L305" i="2"/>
  <c r="J305" i="2"/>
  <c r="K305" i="2" s="1"/>
  <c r="G305" i="2"/>
  <c r="E305" i="2"/>
  <c r="K304" i="2"/>
  <c r="J304" i="2"/>
  <c r="G304" i="2"/>
  <c r="L304" i="2" s="1"/>
  <c r="E304" i="2"/>
  <c r="J303" i="2"/>
  <c r="K303" i="2" s="1"/>
  <c r="L303" i="2" s="1"/>
  <c r="G303" i="2"/>
  <c r="E303" i="2"/>
  <c r="K302" i="2"/>
  <c r="L302" i="2" s="1"/>
  <c r="J302" i="2"/>
  <c r="G302" i="2"/>
  <c r="E302" i="2"/>
  <c r="J301" i="2"/>
  <c r="K301" i="2" s="1"/>
  <c r="G301" i="2"/>
  <c r="E301" i="2"/>
  <c r="J300" i="2"/>
  <c r="K300" i="2" s="1"/>
  <c r="G300" i="2"/>
  <c r="L300" i="2" s="1"/>
  <c r="E300" i="2"/>
  <c r="J299" i="2"/>
  <c r="K299" i="2" s="1"/>
  <c r="G299" i="2"/>
  <c r="E299" i="2"/>
  <c r="K298" i="2"/>
  <c r="J298" i="2"/>
  <c r="G298" i="2"/>
  <c r="L298" i="2" s="1"/>
  <c r="E298" i="2"/>
  <c r="J297" i="2"/>
  <c r="K297" i="2" s="1"/>
  <c r="L297" i="2" s="1"/>
  <c r="G297" i="2"/>
  <c r="E297" i="2"/>
  <c r="K296" i="2"/>
  <c r="L296" i="2" s="1"/>
  <c r="J296" i="2"/>
  <c r="G296" i="2"/>
  <c r="E296" i="2"/>
  <c r="L295" i="2"/>
  <c r="J295" i="2"/>
  <c r="K295" i="2" s="1"/>
  <c r="G295" i="2"/>
  <c r="E295" i="2"/>
  <c r="J294" i="2"/>
  <c r="K294" i="2" s="1"/>
  <c r="G294" i="2"/>
  <c r="E294" i="2"/>
  <c r="L293" i="2"/>
  <c r="J293" i="2"/>
  <c r="K293" i="2" s="1"/>
  <c r="G293" i="2"/>
  <c r="E293" i="2"/>
  <c r="K292" i="2"/>
  <c r="J292" i="2"/>
  <c r="G292" i="2"/>
  <c r="L292" i="2" s="1"/>
  <c r="E292" i="2"/>
  <c r="L291" i="2"/>
  <c r="K291" i="2"/>
  <c r="J291" i="2"/>
  <c r="G291" i="2"/>
  <c r="E291" i="2"/>
  <c r="L290" i="2"/>
  <c r="K290" i="2"/>
  <c r="J290" i="2"/>
  <c r="G290" i="2"/>
  <c r="E290" i="2"/>
  <c r="J289" i="2"/>
  <c r="K289" i="2" s="1"/>
  <c r="G289" i="2"/>
  <c r="E289" i="2"/>
  <c r="J288" i="2"/>
  <c r="K288" i="2" s="1"/>
  <c r="G288" i="2"/>
  <c r="L288" i="2" s="1"/>
  <c r="E288" i="2"/>
  <c r="J287" i="2"/>
  <c r="K287" i="2" s="1"/>
  <c r="G287" i="2"/>
  <c r="L287" i="2" s="1"/>
  <c r="E287" i="2"/>
  <c r="K286" i="2"/>
  <c r="J286" i="2"/>
  <c r="G286" i="2"/>
  <c r="L286" i="2" s="1"/>
  <c r="E286" i="2"/>
  <c r="J285" i="2"/>
  <c r="K285" i="2" s="1"/>
  <c r="L285" i="2" s="1"/>
  <c r="G285" i="2"/>
  <c r="E285" i="2"/>
  <c r="J284" i="2"/>
  <c r="K284" i="2" s="1"/>
  <c r="G284" i="2"/>
  <c r="L284" i="2" s="1"/>
  <c r="E284" i="2"/>
  <c r="L283" i="2"/>
  <c r="K283" i="2"/>
  <c r="J283" i="2"/>
  <c r="G283" i="2"/>
  <c r="E283" i="2"/>
  <c r="J282" i="2"/>
  <c r="K282" i="2" s="1"/>
  <c r="G282" i="2"/>
  <c r="E282" i="2"/>
  <c r="J281" i="2"/>
  <c r="K281" i="2" s="1"/>
  <c r="L281" i="2" s="1"/>
  <c r="G281" i="2"/>
  <c r="E281" i="2"/>
  <c r="K280" i="2"/>
  <c r="J280" i="2"/>
  <c r="G280" i="2"/>
  <c r="L280" i="2" s="1"/>
  <c r="E280" i="2"/>
  <c r="L279" i="2"/>
  <c r="K279" i="2"/>
  <c r="J279" i="2"/>
  <c r="G279" i="2"/>
  <c r="E279" i="2"/>
  <c r="L278" i="2"/>
  <c r="K278" i="2"/>
  <c r="J278" i="2"/>
  <c r="G278" i="2"/>
  <c r="E278" i="2"/>
  <c r="K277" i="2"/>
  <c r="J277" i="2"/>
  <c r="G277" i="2"/>
  <c r="L277" i="2" s="1"/>
  <c r="E277" i="2"/>
  <c r="J276" i="2"/>
  <c r="K276" i="2" s="1"/>
  <c r="G276" i="2"/>
  <c r="E276" i="2"/>
  <c r="J275" i="2"/>
  <c r="K275" i="2" s="1"/>
  <c r="G275" i="2"/>
  <c r="L275" i="2" s="1"/>
  <c r="E275" i="2"/>
  <c r="K274" i="2"/>
  <c r="L274" i="2" s="1"/>
  <c r="J274" i="2"/>
  <c r="G274" i="2"/>
  <c r="E274" i="2"/>
  <c r="J273" i="2"/>
  <c r="K273" i="2" s="1"/>
  <c r="L273" i="2" s="1"/>
  <c r="G273" i="2"/>
  <c r="E273" i="2"/>
  <c r="J272" i="2"/>
  <c r="K272" i="2" s="1"/>
  <c r="G272" i="2"/>
  <c r="E272" i="2"/>
  <c r="J271" i="2"/>
  <c r="K271" i="2" s="1"/>
  <c r="L271" i="2" s="1"/>
  <c r="G271" i="2"/>
  <c r="E271" i="2"/>
  <c r="J270" i="2"/>
  <c r="K270" i="2" s="1"/>
  <c r="G270" i="2"/>
  <c r="L270" i="2" s="1"/>
  <c r="E270" i="2"/>
  <c r="J269" i="2"/>
  <c r="K269" i="2" s="1"/>
  <c r="G269" i="2"/>
  <c r="L269" i="2" s="1"/>
  <c r="E269" i="2"/>
  <c r="K268" i="2"/>
  <c r="J268" i="2"/>
  <c r="G268" i="2"/>
  <c r="L268" i="2" s="1"/>
  <c r="E268" i="2"/>
  <c r="J267" i="2"/>
  <c r="K267" i="2" s="1"/>
  <c r="L267" i="2" s="1"/>
  <c r="G267" i="2"/>
  <c r="E267" i="2"/>
  <c r="L266" i="2"/>
  <c r="K266" i="2"/>
  <c r="J266" i="2"/>
  <c r="G266" i="2"/>
  <c r="E266" i="2"/>
  <c r="K265" i="2"/>
  <c r="J265" i="2"/>
  <c r="G265" i="2"/>
  <c r="E265" i="2"/>
  <c r="K264" i="2"/>
  <c r="J264" i="2"/>
  <c r="G264" i="2"/>
  <c r="L264" i="2" s="1"/>
  <c r="E264" i="2"/>
  <c r="J263" i="2"/>
  <c r="K263" i="2" s="1"/>
  <c r="G263" i="2"/>
  <c r="E263" i="2"/>
  <c r="K262" i="2"/>
  <c r="L262" i="2" s="1"/>
  <c r="J262" i="2"/>
  <c r="G262" i="2"/>
  <c r="E262" i="2"/>
  <c r="L261" i="2"/>
  <c r="J261" i="2"/>
  <c r="K261" i="2" s="1"/>
  <c r="G261" i="2"/>
  <c r="E261" i="2"/>
  <c r="K260" i="2"/>
  <c r="J260" i="2"/>
  <c r="G260" i="2"/>
  <c r="L260" i="2" s="1"/>
  <c r="E260" i="2"/>
  <c r="J259" i="2"/>
  <c r="K259" i="2" s="1"/>
  <c r="L259" i="2" s="1"/>
  <c r="G259" i="2"/>
  <c r="E259" i="2"/>
  <c r="J258" i="2"/>
  <c r="K258" i="2" s="1"/>
  <c r="G258" i="2"/>
  <c r="E258" i="2"/>
  <c r="L257" i="2"/>
  <c r="J257" i="2"/>
  <c r="K257" i="2" s="1"/>
  <c r="G257" i="2"/>
  <c r="E257" i="2"/>
  <c r="K256" i="2"/>
  <c r="J256" i="2"/>
  <c r="G256" i="2"/>
  <c r="L256" i="2" s="1"/>
  <c r="E256" i="2"/>
  <c r="K255" i="2"/>
  <c r="L255" i="2" s="1"/>
  <c r="J255" i="2"/>
  <c r="G255" i="2"/>
  <c r="E255" i="2"/>
  <c r="K254" i="2"/>
  <c r="L254" i="2" s="1"/>
  <c r="J254" i="2"/>
  <c r="G254" i="2"/>
  <c r="E254" i="2"/>
  <c r="J253" i="2"/>
  <c r="K253" i="2" s="1"/>
  <c r="G253" i="2"/>
  <c r="E253" i="2"/>
  <c r="J252" i="2"/>
  <c r="K252" i="2" s="1"/>
  <c r="G252" i="2"/>
  <c r="E252" i="2"/>
  <c r="J251" i="2"/>
  <c r="K251" i="2" s="1"/>
  <c r="G251" i="2"/>
  <c r="E251" i="2"/>
  <c r="K250" i="2"/>
  <c r="L250" i="2" s="1"/>
  <c r="J250" i="2"/>
  <c r="G250" i="2"/>
  <c r="E250" i="2"/>
  <c r="J249" i="2"/>
  <c r="K249" i="2" s="1"/>
  <c r="L249" i="2" s="1"/>
  <c r="G249" i="2"/>
  <c r="E249" i="2"/>
  <c r="K248" i="2"/>
  <c r="L248" i="2" s="1"/>
  <c r="J248" i="2"/>
  <c r="G248" i="2"/>
  <c r="E248" i="2"/>
  <c r="L247" i="2"/>
  <c r="J247" i="2"/>
  <c r="K247" i="2" s="1"/>
  <c r="G247" i="2"/>
  <c r="E247" i="2"/>
  <c r="J246" i="2"/>
  <c r="K246" i="2" s="1"/>
  <c r="G246" i="2"/>
  <c r="E246" i="2"/>
  <c r="L245" i="2"/>
  <c r="J245" i="2"/>
  <c r="K245" i="2" s="1"/>
  <c r="G245" i="2"/>
  <c r="E245" i="2"/>
  <c r="K244" i="2"/>
  <c r="J244" i="2"/>
  <c r="G244" i="2"/>
  <c r="L244" i="2" s="1"/>
  <c r="E244" i="2"/>
  <c r="K243" i="2"/>
  <c r="L243" i="2" s="1"/>
  <c r="J243" i="2"/>
  <c r="G243" i="2"/>
  <c r="E243" i="2"/>
  <c r="K242" i="2"/>
  <c r="L242" i="2" s="1"/>
  <c r="J242" i="2"/>
  <c r="G242" i="2"/>
  <c r="E242" i="2"/>
  <c r="K241" i="2"/>
  <c r="J241" i="2"/>
  <c r="G241" i="2"/>
  <c r="L241" i="2" s="1"/>
  <c r="E241" i="2"/>
  <c r="J240" i="2"/>
  <c r="K240" i="2" s="1"/>
  <c r="G240" i="2"/>
  <c r="L240" i="2" s="1"/>
  <c r="E240" i="2"/>
  <c r="J239" i="2"/>
  <c r="K239" i="2" s="1"/>
  <c r="G239" i="2"/>
  <c r="L239" i="2" s="1"/>
  <c r="E239" i="2"/>
  <c r="K238" i="2"/>
  <c r="J238" i="2"/>
  <c r="G238" i="2"/>
  <c r="L238" i="2" s="1"/>
  <c r="E238" i="2"/>
  <c r="J237" i="2"/>
  <c r="K237" i="2" s="1"/>
  <c r="L237" i="2" s="1"/>
  <c r="G237" i="2"/>
  <c r="E237" i="2"/>
  <c r="J236" i="2"/>
  <c r="K236" i="2" s="1"/>
  <c r="L236" i="2" s="1"/>
  <c r="G236" i="2"/>
  <c r="E236" i="2"/>
  <c r="L235" i="2"/>
  <c r="K235" i="2"/>
  <c r="J235" i="2"/>
  <c r="G235" i="2"/>
  <c r="E235" i="2"/>
  <c r="J234" i="2"/>
  <c r="K234" i="2" s="1"/>
  <c r="G234" i="2"/>
  <c r="E234" i="2"/>
  <c r="J233" i="2"/>
  <c r="K233" i="2" s="1"/>
  <c r="L233" i="2" s="1"/>
  <c r="G233" i="2"/>
  <c r="E233" i="2"/>
  <c r="K232" i="2"/>
  <c r="J232" i="2"/>
  <c r="G232" i="2"/>
  <c r="L232" i="2" s="1"/>
  <c r="E232" i="2"/>
  <c r="K231" i="2"/>
  <c r="L231" i="2" s="1"/>
  <c r="J231" i="2"/>
  <c r="G231" i="2"/>
  <c r="E231" i="2"/>
  <c r="L230" i="2"/>
  <c r="K230" i="2"/>
  <c r="J230" i="2"/>
  <c r="G230" i="2"/>
  <c r="E230" i="2"/>
  <c r="K229" i="2"/>
  <c r="J229" i="2"/>
  <c r="G229" i="2"/>
  <c r="E229" i="2"/>
  <c r="J228" i="2"/>
  <c r="K228" i="2" s="1"/>
  <c r="G228" i="2"/>
  <c r="E228" i="2"/>
  <c r="J227" i="2"/>
  <c r="K227" i="2" s="1"/>
  <c r="G227" i="2"/>
  <c r="L227" i="2" s="1"/>
  <c r="E227" i="2"/>
  <c r="K226" i="2"/>
  <c r="L226" i="2" s="1"/>
  <c r="J226" i="2"/>
  <c r="G226" i="2"/>
  <c r="E226" i="2"/>
  <c r="J225" i="2"/>
  <c r="K225" i="2" s="1"/>
  <c r="L225" i="2" s="1"/>
  <c r="G225" i="2"/>
  <c r="E225" i="2"/>
  <c r="J224" i="2"/>
  <c r="K224" i="2" s="1"/>
  <c r="G224" i="2"/>
  <c r="E224" i="2"/>
  <c r="J223" i="2"/>
  <c r="K223" i="2" s="1"/>
  <c r="L223" i="2" s="1"/>
  <c r="G223" i="2"/>
  <c r="E223" i="2"/>
  <c r="J222" i="2"/>
  <c r="K222" i="2" s="1"/>
  <c r="G222" i="2"/>
  <c r="L222" i="2" s="1"/>
  <c r="E222" i="2"/>
  <c r="J221" i="2"/>
  <c r="K221" i="2" s="1"/>
  <c r="G221" i="2"/>
  <c r="L221" i="2" s="1"/>
  <c r="E221" i="2"/>
  <c r="K220" i="2"/>
  <c r="J220" i="2"/>
  <c r="G220" i="2"/>
  <c r="L220" i="2" s="1"/>
  <c r="E220" i="2"/>
  <c r="J219" i="2"/>
  <c r="K219" i="2" s="1"/>
  <c r="L219" i="2" s="1"/>
  <c r="G219" i="2"/>
  <c r="E219" i="2"/>
  <c r="K218" i="2"/>
  <c r="L218" i="2" s="1"/>
  <c r="J218" i="2"/>
  <c r="G218" i="2"/>
  <c r="E218" i="2"/>
  <c r="K217" i="2"/>
  <c r="J217" i="2"/>
  <c r="G217" i="2"/>
  <c r="E217" i="2"/>
  <c r="K216" i="2"/>
  <c r="J216" i="2"/>
  <c r="G216" i="2"/>
  <c r="L216" i="2" s="1"/>
  <c r="E216" i="2"/>
  <c r="J215" i="2"/>
  <c r="K215" i="2" s="1"/>
  <c r="G215" i="2"/>
  <c r="L215" i="2" s="1"/>
  <c r="E215" i="2"/>
  <c r="L214" i="2"/>
  <c r="K214" i="2"/>
  <c r="J214" i="2"/>
  <c r="G214" i="2"/>
  <c r="E214" i="2"/>
  <c r="L213" i="2"/>
  <c r="J213" i="2"/>
  <c r="K213" i="2" s="1"/>
  <c r="G213" i="2"/>
  <c r="E213" i="2"/>
  <c r="K212" i="2"/>
  <c r="J212" i="2"/>
  <c r="G212" i="2"/>
  <c r="L212" i="2" s="1"/>
  <c r="E212" i="2"/>
  <c r="J211" i="2"/>
  <c r="K211" i="2" s="1"/>
  <c r="L211" i="2" s="1"/>
  <c r="G211" i="2"/>
  <c r="E211" i="2"/>
  <c r="J210" i="2"/>
  <c r="K210" i="2" s="1"/>
  <c r="G210" i="2"/>
  <c r="E210" i="2"/>
  <c r="J209" i="2"/>
  <c r="K209" i="2" s="1"/>
  <c r="G209" i="2"/>
  <c r="L209" i="2" s="1"/>
  <c r="E209" i="2"/>
  <c r="K208" i="2"/>
  <c r="J208" i="2"/>
  <c r="G208" i="2"/>
  <c r="L208" i="2" s="1"/>
  <c r="E208" i="2"/>
  <c r="K207" i="2"/>
  <c r="L207" i="2" s="1"/>
  <c r="J207" i="2"/>
  <c r="G207" i="2"/>
  <c r="E207" i="2"/>
  <c r="K206" i="2"/>
  <c r="L206" i="2" s="1"/>
  <c r="J206" i="2"/>
  <c r="G206" i="2"/>
  <c r="E206" i="2"/>
  <c r="J205" i="2"/>
  <c r="K205" i="2" s="1"/>
  <c r="G205" i="2"/>
  <c r="E205" i="2"/>
  <c r="K204" i="2"/>
  <c r="J204" i="2"/>
  <c r="G204" i="2"/>
  <c r="E204" i="2"/>
  <c r="J203" i="2"/>
  <c r="K203" i="2" s="1"/>
  <c r="G203" i="2"/>
  <c r="E203" i="2"/>
  <c r="K202" i="2"/>
  <c r="L202" i="2" s="1"/>
  <c r="J202" i="2"/>
  <c r="G202" i="2"/>
  <c r="E202" i="2"/>
  <c r="J201" i="2"/>
  <c r="K201" i="2" s="1"/>
  <c r="L201" i="2" s="1"/>
  <c r="G201" i="2"/>
  <c r="E201" i="2"/>
  <c r="K200" i="2"/>
  <c r="L200" i="2" s="1"/>
  <c r="J200" i="2"/>
  <c r="G200" i="2"/>
  <c r="E200" i="2"/>
  <c r="J199" i="2"/>
  <c r="K199" i="2" s="1"/>
  <c r="L199" i="2" s="1"/>
  <c r="G199" i="2"/>
  <c r="E199" i="2"/>
  <c r="J198" i="2"/>
  <c r="K198" i="2" s="1"/>
  <c r="G198" i="2"/>
  <c r="E198" i="2"/>
  <c r="L197" i="2"/>
  <c r="J197" i="2"/>
  <c r="K197" i="2" s="1"/>
  <c r="G197" i="2"/>
  <c r="E197" i="2"/>
  <c r="K196" i="2"/>
  <c r="J196" i="2"/>
  <c r="G196" i="2"/>
  <c r="L196" i="2" s="1"/>
  <c r="E196" i="2"/>
  <c r="K195" i="2"/>
  <c r="L195" i="2" s="1"/>
  <c r="J195" i="2"/>
  <c r="G195" i="2"/>
  <c r="E195" i="2"/>
  <c r="K194" i="2"/>
  <c r="L194" i="2" s="1"/>
  <c r="J194" i="2"/>
  <c r="G194" i="2"/>
  <c r="E194" i="2"/>
  <c r="J193" i="2"/>
  <c r="K193" i="2" s="1"/>
  <c r="G193" i="2"/>
  <c r="E193" i="2"/>
  <c r="J192" i="2"/>
  <c r="K192" i="2" s="1"/>
  <c r="G192" i="2"/>
  <c r="E192" i="2"/>
  <c r="J191" i="2"/>
  <c r="K191" i="2" s="1"/>
  <c r="G191" i="2"/>
  <c r="L191" i="2" s="1"/>
  <c r="E191" i="2"/>
  <c r="K190" i="2"/>
  <c r="J190" i="2"/>
  <c r="G190" i="2"/>
  <c r="L190" i="2" s="1"/>
  <c r="E190" i="2"/>
  <c r="J189" i="2"/>
  <c r="K189" i="2" s="1"/>
  <c r="L189" i="2" s="1"/>
  <c r="G189" i="2"/>
  <c r="E189" i="2"/>
  <c r="J188" i="2"/>
  <c r="K188" i="2" s="1"/>
  <c r="L188" i="2" s="1"/>
  <c r="G188" i="2"/>
  <c r="E188" i="2"/>
  <c r="J187" i="2"/>
  <c r="K187" i="2" s="1"/>
  <c r="L187" i="2" s="1"/>
  <c r="G187" i="2"/>
  <c r="E187" i="2"/>
  <c r="J186" i="2"/>
  <c r="K186" i="2" s="1"/>
  <c r="G186" i="2"/>
  <c r="E186" i="2"/>
  <c r="J185" i="2"/>
  <c r="K185" i="2" s="1"/>
  <c r="L185" i="2" s="1"/>
  <c r="G185" i="2"/>
  <c r="E185" i="2"/>
  <c r="K184" i="2"/>
  <c r="J184" i="2"/>
  <c r="G184" i="2"/>
  <c r="L184" i="2" s="1"/>
  <c r="E184" i="2"/>
  <c r="K183" i="2"/>
  <c r="L183" i="2" s="1"/>
  <c r="J183" i="2"/>
  <c r="G183" i="2"/>
  <c r="E183" i="2"/>
  <c r="L182" i="2"/>
  <c r="K182" i="2"/>
  <c r="J182" i="2"/>
  <c r="G182" i="2"/>
  <c r="E182" i="2"/>
  <c r="K181" i="2"/>
  <c r="J181" i="2"/>
  <c r="G181" i="2"/>
  <c r="L181" i="2" s="1"/>
  <c r="E181" i="2"/>
  <c r="J180" i="2"/>
  <c r="K180" i="2" s="1"/>
  <c r="G180" i="2"/>
  <c r="E180" i="2"/>
  <c r="J179" i="2"/>
  <c r="K179" i="2" s="1"/>
  <c r="G179" i="2"/>
  <c r="L179" i="2" s="1"/>
  <c r="E179" i="2"/>
  <c r="K178" i="2"/>
  <c r="J178" i="2"/>
  <c r="G178" i="2"/>
  <c r="L178" i="2" s="1"/>
  <c r="E178" i="2"/>
  <c r="J177" i="2"/>
  <c r="K177" i="2" s="1"/>
  <c r="L177" i="2" s="1"/>
  <c r="G177" i="2"/>
  <c r="E177" i="2"/>
  <c r="J176" i="2"/>
  <c r="K176" i="2" s="1"/>
  <c r="G176" i="2"/>
  <c r="E176" i="2"/>
  <c r="J175" i="2"/>
  <c r="K175" i="2" s="1"/>
  <c r="L175" i="2" s="1"/>
  <c r="G175" i="2"/>
  <c r="E175" i="2"/>
  <c r="J174" i="2"/>
  <c r="K174" i="2" s="1"/>
  <c r="G174" i="2"/>
  <c r="L174" i="2" s="1"/>
  <c r="E174" i="2"/>
  <c r="J173" i="2"/>
  <c r="K173" i="2" s="1"/>
  <c r="G173" i="2"/>
  <c r="L173" i="2" s="1"/>
  <c r="E173" i="2"/>
  <c r="K172" i="2"/>
  <c r="J172" i="2"/>
  <c r="G172" i="2"/>
  <c r="L172" i="2" s="1"/>
  <c r="E172" i="2"/>
  <c r="J171" i="2"/>
  <c r="K171" i="2" s="1"/>
  <c r="L171" i="2" s="1"/>
  <c r="G171" i="2"/>
  <c r="E171" i="2"/>
  <c r="L170" i="2"/>
  <c r="K170" i="2"/>
  <c r="J170" i="2"/>
  <c r="G170" i="2"/>
  <c r="E170" i="2"/>
  <c r="K169" i="2"/>
  <c r="J169" i="2"/>
  <c r="G169" i="2"/>
  <c r="E169" i="2"/>
  <c r="K168" i="2"/>
  <c r="J168" i="2"/>
  <c r="G168" i="2"/>
  <c r="L168" i="2" s="1"/>
  <c r="E168" i="2"/>
  <c r="J167" i="2"/>
  <c r="K167" i="2" s="1"/>
  <c r="G167" i="2"/>
  <c r="E167" i="2"/>
  <c r="L166" i="2"/>
  <c r="K166" i="2"/>
  <c r="J166" i="2"/>
  <c r="G166" i="2"/>
  <c r="E166" i="2"/>
  <c r="L165" i="2"/>
  <c r="J165" i="2"/>
  <c r="K165" i="2" s="1"/>
  <c r="G165" i="2"/>
  <c r="E165" i="2"/>
  <c r="L164" i="2"/>
  <c r="K164" i="2"/>
  <c r="J164" i="2"/>
  <c r="G164" i="2"/>
  <c r="E164" i="2"/>
  <c r="J163" i="2"/>
  <c r="K163" i="2" s="1"/>
  <c r="L163" i="2" s="1"/>
  <c r="G163" i="2"/>
  <c r="E163" i="2"/>
  <c r="J162" i="2"/>
  <c r="K162" i="2" s="1"/>
  <c r="G162" i="2"/>
  <c r="L162" i="2" s="1"/>
  <c r="E162" i="2"/>
  <c r="L161" i="2"/>
  <c r="J161" i="2"/>
  <c r="K161" i="2" s="1"/>
  <c r="G161" i="2"/>
  <c r="E161" i="2"/>
  <c r="K160" i="2"/>
  <c r="J160" i="2"/>
  <c r="G160" i="2"/>
  <c r="L160" i="2" s="1"/>
  <c r="E160" i="2"/>
  <c r="J159" i="2"/>
  <c r="K159" i="2" s="1"/>
  <c r="L159" i="2" s="1"/>
  <c r="G159" i="2"/>
  <c r="E159" i="2"/>
  <c r="K158" i="2"/>
  <c r="L158" i="2" s="1"/>
  <c r="J158" i="2"/>
  <c r="G158" i="2"/>
  <c r="E158" i="2"/>
  <c r="J157" i="2"/>
  <c r="K157" i="2" s="1"/>
  <c r="G157" i="2"/>
  <c r="E157" i="2"/>
  <c r="K156" i="2"/>
  <c r="J156" i="2"/>
  <c r="G156" i="2"/>
  <c r="L156" i="2" s="1"/>
  <c r="E156" i="2"/>
  <c r="J155" i="2"/>
  <c r="K155" i="2" s="1"/>
  <c r="G155" i="2"/>
  <c r="L155" i="2" s="1"/>
  <c r="E155" i="2"/>
  <c r="K154" i="2"/>
  <c r="L154" i="2" s="1"/>
  <c r="J154" i="2"/>
  <c r="G154" i="2"/>
  <c r="E154" i="2"/>
  <c r="J153" i="2"/>
  <c r="K153" i="2" s="1"/>
  <c r="L153" i="2" s="1"/>
  <c r="G153" i="2"/>
  <c r="E153" i="2"/>
  <c r="K152" i="2"/>
  <c r="L152" i="2" s="1"/>
  <c r="J152" i="2"/>
  <c r="G152" i="2"/>
  <c r="E152" i="2"/>
  <c r="L151" i="2"/>
  <c r="J151" i="2"/>
  <c r="K151" i="2" s="1"/>
  <c r="G151" i="2"/>
  <c r="E151" i="2"/>
  <c r="J150" i="2"/>
  <c r="K150" i="2" s="1"/>
  <c r="G150" i="2"/>
  <c r="E150" i="2"/>
  <c r="L149" i="2"/>
  <c r="J149" i="2"/>
  <c r="K149" i="2" s="1"/>
  <c r="G149" i="2"/>
  <c r="E149" i="2"/>
  <c r="K148" i="2"/>
  <c r="J148" i="2"/>
  <c r="G148" i="2"/>
  <c r="L148" i="2" s="1"/>
  <c r="E148" i="2"/>
  <c r="K147" i="2"/>
  <c r="L147" i="2" s="1"/>
  <c r="J147" i="2"/>
  <c r="G147" i="2"/>
  <c r="E147" i="2"/>
  <c r="K146" i="2"/>
  <c r="L146" i="2" s="1"/>
  <c r="J146" i="2"/>
  <c r="G146" i="2"/>
  <c r="E146" i="2"/>
  <c r="K145" i="2"/>
  <c r="J145" i="2"/>
  <c r="G145" i="2"/>
  <c r="E145" i="2"/>
  <c r="J144" i="2"/>
  <c r="K144" i="2" s="1"/>
  <c r="G144" i="2"/>
  <c r="E144" i="2"/>
  <c r="J143" i="2"/>
  <c r="K143" i="2" s="1"/>
  <c r="G143" i="2"/>
  <c r="L143" i="2" s="1"/>
  <c r="E143" i="2"/>
  <c r="K142" i="2"/>
  <c r="J142" i="2"/>
  <c r="G142" i="2"/>
  <c r="L142" i="2" s="1"/>
  <c r="E142" i="2"/>
  <c r="J141" i="2"/>
  <c r="K141" i="2" s="1"/>
  <c r="L141" i="2" s="1"/>
  <c r="G141" i="2"/>
  <c r="E141" i="2"/>
  <c r="J140" i="2"/>
  <c r="K140" i="2" s="1"/>
  <c r="L140" i="2" s="1"/>
  <c r="G140" i="2"/>
  <c r="E140" i="2"/>
  <c r="K139" i="2"/>
  <c r="L139" i="2" s="1"/>
  <c r="J139" i="2"/>
  <c r="G139" i="2"/>
  <c r="E139" i="2"/>
  <c r="J138" i="2"/>
  <c r="K138" i="2" s="1"/>
  <c r="G138" i="2"/>
  <c r="E138" i="2"/>
  <c r="J137" i="2"/>
  <c r="K137" i="2" s="1"/>
  <c r="L137" i="2" s="1"/>
  <c r="G137" i="2"/>
  <c r="E137" i="2"/>
  <c r="K136" i="2"/>
  <c r="J136" i="2"/>
  <c r="G136" i="2"/>
  <c r="L136" i="2" s="1"/>
  <c r="E136" i="2"/>
  <c r="K135" i="2"/>
  <c r="L135" i="2" s="1"/>
  <c r="J135" i="2"/>
  <c r="G135" i="2"/>
  <c r="E135" i="2"/>
  <c r="L134" i="2"/>
  <c r="K134" i="2"/>
  <c r="J134" i="2"/>
  <c r="G134" i="2"/>
  <c r="E134" i="2"/>
  <c r="L133" i="2"/>
  <c r="J133" i="2"/>
  <c r="K133" i="2" s="1"/>
  <c r="G133" i="2"/>
  <c r="E133" i="2"/>
  <c r="J132" i="2"/>
  <c r="K132" i="2" s="1"/>
  <c r="G132" i="2"/>
  <c r="E132" i="2"/>
  <c r="J131" i="2"/>
  <c r="K131" i="2" s="1"/>
  <c r="G131" i="2"/>
  <c r="E131" i="2"/>
  <c r="L130" i="2"/>
  <c r="K130" i="2"/>
  <c r="J130" i="2"/>
  <c r="G130" i="2"/>
  <c r="E130" i="2"/>
  <c r="J129" i="2"/>
  <c r="K129" i="2" s="1"/>
  <c r="L129" i="2" s="1"/>
  <c r="G129" i="2"/>
  <c r="E129" i="2"/>
  <c r="K128" i="2"/>
  <c r="J128" i="2"/>
  <c r="G128" i="2"/>
  <c r="L128" i="2" s="1"/>
  <c r="E128" i="2"/>
  <c r="K127" i="2"/>
  <c r="L127" i="2" s="1"/>
  <c r="J127" i="2"/>
  <c r="G127" i="2"/>
  <c r="E127" i="2"/>
  <c r="K126" i="2"/>
  <c r="J126" i="2"/>
  <c r="G126" i="2"/>
  <c r="E126" i="2"/>
  <c r="J125" i="2"/>
  <c r="K125" i="2" s="1"/>
  <c r="L125" i="2" s="1"/>
  <c r="G125" i="2"/>
  <c r="E125" i="2"/>
  <c r="K124" i="2"/>
  <c r="J124" i="2"/>
  <c r="G124" i="2"/>
  <c r="L124" i="2" s="1"/>
  <c r="E124" i="2"/>
  <c r="L123" i="2"/>
  <c r="J123" i="2"/>
  <c r="K123" i="2" s="1"/>
  <c r="G123" i="2"/>
  <c r="E123" i="2"/>
  <c r="L122" i="2"/>
  <c r="K122" i="2"/>
  <c r="J122" i="2"/>
  <c r="G122" i="2"/>
  <c r="E122" i="2"/>
  <c r="J121" i="2"/>
  <c r="K121" i="2" s="1"/>
  <c r="L121" i="2" s="1"/>
  <c r="G121" i="2"/>
  <c r="E121" i="2"/>
  <c r="K120" i="2"/>
  <c r="J120" i="2"/>
  <c r="G120" i="2"/>
  <c r="E120" i="2"/>
  <c r="J119" i="2"/>
  <c r="K119" i="2" s="1"/>
  <c r="G119" i="2"/>
  <c r="L119" i="2" s="1"/>
  <c r="E119" i="2"/>
  <c r="K118" i="2"/>
  <c r="L118" i="2" s="1"/>
  <c r="J118" i="2"/>
  <c r="G118" i="2"/>
  <c r="E118" i="2"/>
  <c r="L117" i="2"/>
  <c r="J117" i="2"/>
  <c r="K117" i="2" s="1"/>
  <c r="G117" i="2"/>
  <c r="E117" i="2"/>
  <c r="L116" i="2"/>
  <c r="K116" i="2"/>
  <c r="J116" i="2"/>
  <c r="G116" i="2"/>
  <c r="E116" i="2"/>
  <c r="L115" i="2"/>
  <c r="J115" i="2"/>
  <c r="K115" i="2" s="1"/>
  <c r="G115" i="2"/>
  <c r="E115" i="2"/>
  <c r="K114" i="2"/>
  <c r="J114" i="2"/>
  <c r="G114" i="2"/>
  <c r="E114" i="2"/>
  <c r="J113" i="2"/>
  <c r="K113" i="2" s="1"/>
  <c r="G113" i="2"/>
  <c r="L113" i="2" s="1"/>
  <c r="E113" i="2"/>
  <c r="K112" i="2"/>
  <c r="J112" i="2"/>
  <c r="G112" i="2"/>
  <c r="L112" i="2" s="1"/>
  <c r="E112" i="2"/>
  <c r="L111" i="2"/>
  <c r="J111" i="2"/>
  <c r="K111" i="2" s="1"/>
  <c r="G111" i="2"/>
  <c r="E111" i="2"/>
  <c r="K110" i="2"/>
  <c r="L110" i="2" s="1"/>
  <c r="J110" i="2"/>
  <c r="G110" i="2"/>
  <c r="E110" i="2"/>
  <c r="K109" i="2"/>
  <c r="L109" i="2" s="1"/>
  <c r="J109" i="2"/>
  <c r="G109" i="2"/>
  <c r="E109" i="2"/>
  <c r="K108" i="2"/>
  <c r="J108" i="2"/>
  <c r="G108" i="2"/>
  <c r="E108" i="2"/>
  <c r="J107" i="2"/>
  <c r="K107" i="2" s="1"/>
  <c r="G107" i="2"/>
  <c r="E107" i="2"/>
  <c r="K106" i="2"/>
  <c r="L106" i="2" s="1"/>
  <c r="J106" i="2"/>
  <c r="G106" i="2"/>
  <c r="E106" i="2"/>
  <c r="L105" i="2"/>
  <c r="J105" i="2"/>
  <c r="K105" i="2" s="1"/>
  <c r="G105" i="2"/>
  <c r="E105" i="2"/>
  <c r="J104" i="2"/>
  <c r="K104" i="2" s="1"/>
  <c r="G104" i="2"/>
  <c r="L104" i="2" s="1"/>
  <c r="E104" i="2"/>
  <c r="L103" i="2"/>
  <c r="J103" i="2"/>
  <c r="K103" i="2" s="1"/>
  <c r="G103" i="2"/>
  <c r="E103" i="2"/>
  <c r="J102" i="2"/>
  <c r="K102" i="2" s="1"/>
  <c r="G102" i="2"/>
  <c r="E102" i="2"/>
  <c r="J101" i="2"/>
  <c r="K101" i="2" s="1"/>
  <c r="G101" i="2"/>
  <c r="L101" i="2" s="1"/>
  <c r="E101" i="2"/>
  <c r="K100" i="2"/>
  <c r="J100" i="2"/>
  <c r="G100" i="2"/>
  <c r="L100" i="2" s="1"/>
  <c r="E100" i="2"/>
  <c r="J99" i="2"/>
  <c r="K99" i="2" s="1"/>
  <c r="L99" i="2" s="1"/>
  <c r="G99" i="2"/>
  <c r="E99" i="2"/>
  <c r="K98" i="2"/>
  <c r="L98" i="2" s="1"/>
  <c r="J98" i="2"/>
  <c r="G98" i="2"/>
  <c r="E98" i="2"/>
  <c r="J97" i="2"/>
  <c r="K97" i="2" s="1"/>
  <c r="L97" i="2" s="1"/>
  <c r="G97" i="2"/>
  <c r="E97" i="2"/>
  <c r="J96" i="2"/>
  <c r="K96" i="2" s="1"/>
  <c r="G96" i="2"/>
  <c r="E96" i="2"/>
  <c r="J95" i="2"/>
  <c r="K95" i="2" s="1"/>
  <c r="G95" i="2"/>
  <c r="E95" i="2"/>
  <c r="K94" i="2"/>
  <c r="J94" i="2"/>
  <c r="G94" i="2"/>
  <c r="L94" i="2" s="1"/>
  <c r="E94" i="2"/>
  <c r="J93" i="2"/>
  <c r="K93" i="2" s="1"/>
  <c r="L93" i="2" s="1"/>
  <c r="G93" i="2"/>
  <c r="E93" i="2"/>
  <c r="J92" i="2"/>
  <c r="K92" i="2" s="1"/>
  <c r="G92" i="2"/>
  <c r="L92" i="2" s="1"/>
  <c r="E92" i="2"/>
  <c r="J91" i="2"/>
  <c r="K91" i="2" s="1"/>
  <c r="L91" i="2" s="1"/>
  <c r="G91" i="2"/>
  <c r="E91" i="2"/>
  <c r="K90" i="2"/>
  <c r="J90" i="2"/>
  <c r="G90" i="2"/>
  <c r="L90" i="2" s="1"/>
  <c r="E90" i="2"/>
  <c r="J89" i="2"/>
  <c r="K89" i="2" s="1"/>
  <c r="L89" i="2" s="1"/>
  <c r="G89" i="2"/>
  <c r="E89" i="2"/>
  <c r="K88" i="2"/>
  <c r="J88" i="2"/>
  <c r="G88" i="2"/>
  <c r="L88" i="2" s="1"/>
  <c r="E88" i="2"/>
  <c r="J87" i="2"/>
  <c r="K87" i="2" s="1"/>
  <c r="L87" i="2" s="1"/>
  <c r="G87" i="2"/>
  <c r="E87" i="2"/>
  <c r="L86" i="2"/>
  <c r="K86" i="2"/>
  <c r="J86" i="2"/>
  <c r="G86" i="2"/>
  <c r="E86" i="2"/>
  <c r="J85" i="2"/>
  <c r="K85" i="2" s="1"/>
  <c r="G85" i="2"/>
  <c r="E85" i="2"/>
  <c r="J84" i="2"/>
  <c r="K84" i="2" s="1"/>
  <c r="G84" i="2"/>
  <c r="E84" i="2"/>
  <c r="J83" i="2"/>
  <c r="K83" i="2" s="1"/>
  <c r="G83" i="2"/>
  <c r="L83" i="2" s="1"/>
  <c r="E83" i="2"/>
  <c r="K82" i="2"/>
  <c r="J82" i="2"/>
  <c r="G82" i="2"/>
  <c r="L82" i="2" s="1"/>
  <c r="E82" i="2"/>
  <c r="J81" i="2"/>
  <c r="K81" i="2" s="1"/>
  <c r="L81" i="2" s="1"/>
  <c r="G81" i="2"/>
  <c r="E81" i="2"/>
  <c r="K80" i="2"/>
  <c r="L80" i="2" s="1"/>
  <c r="J80" i="2"/>
  <c r="G80" i="2"/>
  <c r="E80" i="2"/>
  <c r="J79" i="2"/>
  <c r="K79" i="2" s="1"/>
  <c r="L79" i="2" s="1"/>
  <c r="G79" i="2"/>
  <c r="E79" i="2"/>
  <c r="K78" i="2"/>
  <c r="J78" i="2"/>
  <c r="G78" i="2"/>
  <c r="E78" i="2"/>
  <c r="J77" i="2"/>
  <c r="K77" i="2" s="1"/>
  <c r="G77" i="2"/>
  <c r="L77" i="2" s="1"/>
  <c r="E77" i="2"/>
  <c r="J76" i="2"/>
  <c r="K76" i="2" s="1"/>
  <c r="G76" i="2"/>
  <c r="E76" i="2"/>
  <c r="L75" i="2"/>
  <c r="J75" i="2"/>
  <c r="K75" i="2" s="1"/>
  <c r="G75" i="2"/>
  <c r="E75" i="2"/>
  <c r="K74" i="2"/>
  <c r="J74" i="2"/>
  <c r="G74" i="2"/>
  <c r="L74" i="2" s="1"/>
  <c r="E74" i="2"/>
  <c r="J73" i="2"/>
  <c r="K73" i="2" s="1"/>
  <c r="G73" i="2"/>
  <c r="E73" i="2"/>
  <c r="K72" i="2"/>
  <c r="J72" i="2"/>
  <c r="G72" i="2"/>
  <c r="E72" i="2"/>
  <c r="J71" i="2"/>
  <c r="K71" i="2" s="1"/>
  <c r="L71" i="2" s="1"/>
  <c r="G71" i="2"/>
  <c r="E71" i="2"/>
  <c r="L70" i="2"/>
  <c r="K70" i="2"/>
  <c r="J70" i="2"/>
  <c r="G70" i="2"/>
  <c r="E70" i="2"/>
  <c r="J69" i="2"/>
  <c r="K69" i="2" s="1"/>
  <c r="G69" i="2"/>
  <c r="E69" i="2"/>
  <c r="J68" i="2"/>
  <c r="K68" i="2" s="1"/>
  <c r="G68" i="2"/>
  <c r="L68" i="2" s="1"/>
  <c r="E68" i="2"/>
  <c r="J67" i="2"/>
  <c r="K67" i="2" s="1"/>
  <c r="L67" i="2" s="1"/>
  <c r="G67" i="2"/>
  <c r="E67" i="2"/>
  <c r="K66" i="2"/>
  <c r="L66" i="2" s="1"/>
  <c r="J66" i="2"/>
  <c r="G66" i="2"/>
  <c r="E66" i="2"/>
  <c r="L65" i="2"/>
  <c r="J65" i="2"/>
  <c r="K65" i="2" s="1"/>
  <c r="G65" i="2"/>
  <c r="E65" i="2"/>
  <c r="K64" i="2"/>
  <c r="J64" i="2"/>
  <c r="G64" i="2"/>
  <c r="E64" i="2"/>
  <c r="L63" i="2"/>
  <c r="K63" i="2"/>
  <c r="J63" i="2"/>
  <c r="G63" i="2"/>
  <c r="E63" i="2"/>
  <c r="K62" i="2"/>
  <c r="J62" i="2"/>
  <c r="G62" i="2"/>
  <c r="L62" i="2" s="1"/>
  <c r="E62" i="2"/>
  <c r="L61" i="2"/>
  <c r="K61" i="2"/>
  <c r="J61" i="2"/>
  <c r="G61" i="2"/>
  <c r="E61" i="2"/>
  <c r="J60" i="2"/>
  <c r="K60" i="2" s="1"/>
  <c r="G60" i="2"/>
  <c r="E60" i="2"/>
  <c r="K59" i="2"/>
  <c r="J59" i="2"/>
  <c r="G59" i="2"/>
  <c r="L59" i="2" s="1"/>
  <c r="E59" i="2"/>
  <c r="K58" i="2"/>
  <c r="L58" i="2" s="1"/>
  <c r="J58" i="2"/>
  <c r="G58" i="2"/>
  <c r="E58" i="2"/>
  <c r="J57" i="2"/>
  <c r="K57" i="2" s="1"/>
  <c r="G57" i="2"/>
  <c r="L57" i="2" s="1"/>
  <c r="E57" i="2"/>
  <c r="J56" i="2"/>
  <c r="K56" i="2" s="1"/>
  <c r="G56" i="2"/>
  <c r="E56" i="2"/>
  <c r="J55" i="2"/>
  <c r="K55" i="2" s="1"/>
  <c r="L55" i="2" s="1"/>
  <c r="G55" i="2"/>
  <c r="E55" i="2"/>
  <c r="K54" i="2"/>
  <c r="J54" i="2"/>
  <c r="G54" i="2"/>
  <c r="L54" i="2" s="1"/>
  <c r="E54" i="2"/>
  <c r="J53" i="2"/>
  <c r="K53" i="2" s="1"/>
  <c r="L53" i="2" s="1"/>
  <c r="G53" i="2"/>
  <c r="E53" i="2"/>
  <c r="K52" i="2"/>
  <c r="J52" i="2"/>
  <c r="G52" i="2"/>
  <c r="E52" i="2"/>
  <c r="J51" i="2"/>
  <c r="K51" i="2" s="1"/>
  <c r="L51" i="2" s="1"/>
  <c r="G51" i="2"/>
  <c r="E51" i="2"/>
  <c r="L50" i="2"/>
  <c r="K50" i="2"/>
  <c r="J50" i="2"/>
  <c r="G50" i="2"/>
  <c r="E50" i="2"/>
  <c r="K49" i="2"/>
  <c r="J49" i="2"/>
  <c r="G49" i="2"/>
  <c r="E49" i="2"/>
  <c r="J48" i="2"/>
  <c r="K48" i="2" s="1"/>
  <c r="G48" i="2"/>
  <c r="E48" i="2"/>
  <c r="L47" i="2"/>
  <c r="K47" i="2"/>
  <c r="J47" i="2"/>
  <c r="G47" i="2"/>
  <c r="E47" i="2"/>
  <c r="J46" i="2"/>
  <c r="K46" i="2" s="1"/>
  <c r="G46" i="2"/>
  <c r="L46" i="2" s="1"/>
  <c r="E46" i="2"/>
  <c r="J45" i="2"/>
  <c r="K45" i="2" s="1"/>
  <c r="G45" i="2"/>
  <c r="L45" i="2" s="1"/>
  <c r="E45" i="2"/>
  <c r="J44" i="2"/>
  <c r="K44" i="2" s="1"/>
  <c r="G44" i="2"/>
  <c r="E44" i="2"/>
  <c r="J43" i="2"/>
  <c r="K43" i="2" s="1"/>
  <c r="L43" i="2" s="1"/>
  <c r="G43" i="2"/>
  <c r="E43" i="2"/>
  <c r="K42" i="2"/>
  <c r="L42" i="2" s="1"/>
  <c r="J42" i="2"/>
  <c r="G42" i="2"/>
  <c r="E42" i="2"/>
  <c r="J41" i="2"/>
  <c r="K41" i="2" s="1"/>
  <c r="G41" i="2"/>
  <c r="L41" i="2" s="1"/>
  <c r="E41" i="2"/>
  <c r="K40" i="2"/>
  <c r="J40" i="2"/>
  <c r="G40" i="2"/>
  <c r="L40" i="2" s="1"/>
  <c r="E40" i="2"/>
  <c r="J39" i="2"/>
  <c r="K39" i="2" s="1"/>
  <c r="G39" i="2"/>
  <c r="L39" i="2" s="1"/>
  <c r="E39" i="2"/>
  <c r="L38" i="2"/>
  <c r="K38" i="2"/>
  <c r="J38" i="2"/>
  <c r="G38" i="2"/>
  <c r="E38" i="2"/>
  <c r="K37" i="2"/>
  <c r="L37" i="2" s="1"/>
  <c r="J37" i="2"/>
  <c r="G37" i="2"/>
  <c r="E37" i="2"/>
  <c r="J36" i="2"/>
  <c r="K36" i="2" s="1"/>
  <c r="L36" i="2" s="1"/>
  <c r="G36" i="2"/>
  <c r="E36" i="2"/>
  <c r="L35" i="2"/>
  <c r="J35" i="2"/>
  <c r="K35" i="2" s="1"/>
  <c r="G35" i="2"/>
  <c r="E35" i="2"/>
  <c r="J34" i="2"/>
  <c r="K34" i="2" s="1"/>
  <c r="G34" i="2"/>
  <c r="E34" i="2"/>
  <c r="J33" i="2"/>
  <c r="K33" i="2" s="1"/>
  <c r="L33" i="2" s="1"/>
  <c r="G33" i="2"/>
  <c r="E33" i="2"/>
  <c r="L32" i="2"/>
  <c r="K32" i="2"/>
  <c r="J32" i="2"/>
  <c r="G32" i="2"/>
  <c r="E32" i="2"/>
  <c r="J31" i="2"/>
  <c r="K31" i="2" s="1"/>
  <c r="L31" i="2" s="1"/>
  <c r="G31" i="2"/>
  <c r="E31" i="2"/>
  <c r="L30" i="2"/>
  <c r="J30" i="2"/>
  <c r="K30" i="2" s="1"/>
  <c r="G30" i="2"/>
  <c r="E30" i="2"/>
  <c r="K29" i="2"/>
  <c r="J29" i="2"/>
  <c r="G29" i="2"/>
  <c r="E29" i="2"/>
  <c r="J28" i="2"/>
  <c r="K28" i="2" s="1"/>
  <c r="G28" i="2"/>
  <c r="E28" i="2"/>
  <c r="L27" i="2"/>
  <c r="K27" i="2"/>
  <c r="J27" i="2"/>
  <c r="G27" i="2"/>
  <c r="E27" i="2"/>
  <c r="K26" i="2"/>
  <c r="J26" i="2"/>
  <c r="G26" i="2"/>
  <c r="L26" i="2" s="1"/>
  <c r="E26" i="2"/>
  <c r="J25" i="2"/>
  <c r="K25" i="2" s="1"/>
  <c r="G25" i="2"/>
  <c r="L25" i="2" s="1"/>
  <c r="E25" i="2"/>
  <c r="J24" i="2"/>
  <c r="K24" i="2" s="1"/>
  <c r="G24" i="2"/>
  <c r="E24" i="2"/>
  <c r="J23" i="2"/>
  <c r="K23" i="2" s="1"/>
  <c r="L23" i="2" s="1"/>
  <c r="G23" i="2"/>
  <c r="E23" i="2"/>
  <c r="J22" i="2"/>
  <c r="K22" i="2" s="1"/>
  <c r="L22" i="2" s="1"/>
  <c r="G22" i="2"/>
  <c r="E22" i="2"/>
  <c r="J21" i="2"/>
  <c r="K21" i="2" s="1"/>
  <c r="G21" i="2"/>
  <c r="E21" i="2"/>
  <c r="J20" i="2"/>
  <c r="K20" i="2" s="1"/>
  <c r="G20" i="2"/>
  <c r="L20" i="2" s="1"/>
  <c r="E20" i="2"/>
  <c r="J19" i="2"/>
  <c r="K19" i="2" s="1"/>
  <c r="L19" i="2" s="1"/>
  <c r="G19" i="2"/>
  <c r="E19" i="2"/>
  <c r="K18" i="2"/>
  <c r="L18" i="2" s="1"/>
  <c r="J18" i="2"/>
  <c r="G18" i="2"/>
  <c r="E18" i="2"/>
  <c r="J17" i="2"/>
  <c r="K17" i="2" s="1"/>
  <c r="G17" i="2"/>
  <c r="L17" i="2" s="1"/>
  <c r="E17" i="2"/>
  <c r="J16" i="2"/>
  <c r="K16" i="2" s="1"/>
  <c r="G16" i="2"/>
  <c r="L16" i="2" s="1"/>
  <c r="E16" i="2"/>
  <c r="J15" i="2"/>
  <c r="G15" i="2"/>
  <c r="E15" i="2"/>
  <c r="K14" i="2"/>
  <c r="J14" i="2"/>
  <c r="G14" i="2"/>
  <c r="L14" i="2" s="1"/>
  <c r="E14" i="2"/>
  <c r="J13" i="2"/>
  <c r="K13" i="2" s="1"/>
  <c r="L13" i="2" s="1"/>
  <c r="G13" i="2"/>
  <c r="E13" i="2"/>
  <c r="L12" i="2"/>
  <c r="J12" i="2"/>
  <c r="K12" i="2" s="1"/>
  <c r="G12" i="2"/>
  <c r="E12" i="2"/>
  <c r="J11" i="2"/>
  <c r="K11" i="2" s="1"/>
  <c r="G11" i="2"/>
  <c r="E11" i="2"/>
  <c r="J10" i="2"/>
  <c r="K10" i="2" s="1"/>
  <c r="G10" i="2"/>
  <c r="E10" i="2"/>
  <c r="L9" i="2"/>
  <c r="J9" i="2"/>
  <c r="K9" i="2" s="1"/>
  <c r="G9" i="2"/>
  <c r="E9" i="2"/>
  <c r="J8" i="2"/>
  <c r="K8" i="2" s="1"/>
  <c r="L8" i="2" s="1"/>
  <c r="G8" i="2"/>
  <c r="E8" i="2"/>
  <c r="L7" i="2"/>
  <c r="J7" i="2"/>
  <c r="K7" i="2" s="1"/>
  <c r="G7" i="2"/>
  <c r="E7" i="2"/>
  <c r="K6" i="2"/>
  <c r="J6" i="2"/>
  <c r="G6" i="2"/>
  <c r="E6" i="2"/>
  <c r="J5" i="2"/>
  <c r="K5" i="2" s="1"/>
  <c r="G5" i="2"/>
  <c r="E5" i="2"/>
  <c r="L4" i="2"/>
  <c r="K4" i="2"/>
  <c r="J4" i="2"/>
  <c r="G4" i="2"/>
  <c r="E4" i="2"/>
  <c r="K3" i="2"/>
  <c r="J3" i="2"/>
  <c r="G3" i="2"/>
  <c r="L3" i="2" s="1"/>
  <c r="E3" i="2"/>
  <c r="C24" i="3" l="1"/>
  <c r="L131" i="2"/>
  <c r="L144" i="2"/>
  <c r="L203" i="2"/>
  <c r="L272" i="2"/>
  <c r="L385" i="2"/>
  <c r="L407" i="2"/>
  <c r="L73" i="2"/>
  <c r="B24" i="3"/>
  <c r="L28" i="2"/>
  <c r="L6" i="2"/>
  <c r="L29" i="2"/>
  <c r="L49" i="2"/>
  <c r="L114" i="2"/>
  <c r="L120" i="2"/>
  <c r="L126" i="2"/>
  <c r="L210" i="2"/>
  <c r="L229" i="2"/>
  <c r="L263" i="2"/>
  <c r="L289" i="2"/>
  <c r="L311" i="2"/>
  <c r="L421" i="2"/>
  <c r="L56" i="2"/>
  <c r="L224" i="2"/>
  <c r="L11" i="2"/>
  <c r="C23" i="3"/>
  <c r="L102" i="2"/>
  <c r="L132" i="2"/>
  <c r="L145" i="2"/>
  <c r="L204" i="2"/>
  <c r="C22" i="3"/>
  <c r="L21" i="2"/>
  <c r="L24" i="2"/>
  <c r="L69" i="2"/>
  <c r="L84" i="2"/>
  <c r="L96" i="2"/>
  <c r="L176" i="2"/>
  <c r="L192" i="2"/>
  <c r="L251" i="2"/>
  <c r="L395" i="2"/>
  <c r="L444" i="2"/>
  <c r="L5" i="2"/>
  <c r="L34" i="2"/>
  <c r="K15" i="2"/>
  <c r="L15" i="2" s="1"/>
  <c r="B22" i="3"/>
  <c r="L48" i="2"/>
  <c r="L44" i="2"/>
  <c r="L167" i="2"/>
  <c r="L258" i="2"/>
  <c r="L299" i="2"/>
  <c r="L428" i="2"/>
  <c r="L10" i="2"/>
  <c r="L64" i="2"/>
  <c r="L85" i="2"/>
  <c r="L193" i="2"/>
  <c r="L252" i="2"/>
  <c r="L396" i="2"/>
  <c r="L432" i="2"/>
  <c r="L474" i="2"/>
  <c r="L312" i="2"/>
  <c r="L360" i="2"/>
  <c r="L408" i="2"/>
  <c r="L456" i="2"/>
  <c r="L481" i="2"/>
  <c r="L492" i="2"/>
  <c r="L72" i="2"/>
  <c r="L107" i="2"/>
  <c r="L157" i="2"/>
  <c r="L205" i="2"/>
  <c r="L253" i="2"/>
  <c r="L301" i="2"/>
  <c r="L349" i="2"/>
  <c r="L397" i="2"/>
  <c r="L445" i="2"/>
  <c r="L276" i="2"/>
  <c r="L52" i="2"/>
  <c r="L78" i="2"/>
  <c r="L108" i="2"/>
  <c r="L169" i="2"/>
  <c r="L217" i="2"/>
  <c r="L265" i="2"/>
  <c r="L313" i="2"/>
  <c r="L361" i="2"/>
  <c r="L409" i="2"/>
  <c r="L457" i="2"/>
  <c r="L468" i="2"/>
  <c r="L493" i="2"/>
  <c r="L504" i="2"/>
  <c r="L180" i="2"/>
  <c r="L228" i="2"/>
  <c r="L60" i="2"/>
  <c r="L138" i="2"/>
  <c r="L186" i="2"/>
  <c r="L234" i="2"/>
  <c r="L282" i="2"/>
  <c r="L330" i="2"/>
  <c r="L378" i="2"/>
  <c r="L426" i="2"/>
  <c r="L510" i="2"/>
  <c r="B23" i="3"/>
  <c r="L76" i="2"/>
  <c r="L95" i="2"/>
  <c r="L150" i="2"/>
  <c r="L198" i="2"/>
  <c r="L246" i="2"/>
  <c r="L294" i="2"/>
  <c r="L342" i="2"/>
  <c r="L390" i="2"/>
  <c r="L438" i="2"/>
  <c r="L469" i="2"/>
  <c r="L480" i="2"/>
  <c r="L505" i="2"/>
</calcChain>
</file>

<file path=xl/sharedStrings.xml><?xml version="1.0" encoding="utf-8"?>
<sst xmlns="http://schemas.openxmlformats.org/spreadsheetml/2006/main" count="1111" uniqueCount="85">
  <si>
    <t>INSTRUKSI PENGGUNAAN DATASET</t>
  </si>
  <si>
    <t>Dataset ini memang tidak open access. Kamu harus mendownload data ini terlebih dahulu untuk mengedit</t>
  </si>
  <si>
    <t>Cara Download</t>
  </si>
  <si>
    <t xml:space="preserve">1. Klik File pada pojok kiri atas (dibawah nama file "Short Class Dataset Excel - Data Visualization") </t>
  </si>
  <si>
    <t xml:space="preserve">2. Klik Download / Unduh </t>
  </si>
  <si>
    <t>3. Pilih Microsoft Excel (.xlsx)</t>
  </si>
  <si>
    <t>Catatan</t>
  </si>
  <si>
    <t xml:space="preserve">Jika muncul pop up hitam seperti tanda diatas, silahkan klik "TUTUP" pada sebelah pojok kanan untuk dapat melihat opsi pada penjelasan cara download. </t>
  </si>
  <si>
    <t xml:space="preserve">Cara Mengedit dan Mengikuti Praktek dalam Kelas </t>
  </si>
  <si>
    <t xml:space="preserve">1. Buka file pada komputer / laptop </t>
  </si>
  <si>
    <t>2. Klik Enable Editing pada saat kamu membuka file excel untuk dapat mengedit pada excel di komputer / laptopmu</t>
  </si>
  <si>
    <t xml:space="preserve">3. Ikuti instruksi dari pemateri untuk langkah selanjutnya </t>
  </si>
  <si>
    <t>Produksi Pakan Tiap Provinsi di Indonesia</t>
  </si>
  <si>
    <t>Produk</t>
  </si>
  <si>
    <t>Provinsi</t>
  </si>
  <si>
    <t>Total Produksi (ton)</t>
  </si>
  <si>
    <t xml:space="preserve">Tahun </t>
  </si>
  <si>
    <t>Tabel Bantu</t>
  </si>
  <si>
    <t>Harga produk per kg</t>
  </si>
  <si>
    <t>Total Harga Produk</t>
  </si>
  <si>
    <t>Banyaknya pakan per ton produk (kg)</t>
  </si>
  <si>
    <t>Harga pakan per kg</t>
  </si>
  <si>
    <t>Total Banyak Pakan</t>
  </si>
  <si>
    <t>Total Harga Pakan</t>
  </si>
  <si>
    <t>Laba kotor</t>
  </si>
  <si>
    <t>Daging Itik</t>
  </si>
  <si>
    <t>JAWA TIMUR</t>
  </si>
  <si>
    <t>Daging Ayam</t>
  </si>
  <si>
    <t>GORONTALO</t>
  </si>
  <si>
    <t>Daging Kambing</t>
  </si>
  <si>
    <t>BENGKULU</t>
  </si>
  <si>
    <t>SULAWESI SELATAN</t>
  </si>
  <si>
    <t>Daging Sapi</t>
  </si>
  <si>
    <t>JAWA TENGAH</t>
  </si>
  <si>
    <t>PAPUA BARAT</t>
  </si>
  <si>
    <t>JAWA BARAT</t>
  </si>
  <si>
    <t>Daging Domba</t>
  </si>
  <si>
    <t>SULAWESI TENGGARA</t>
  </si>
  <si>
    <t>SUMATERA UTARA</t>
  </si>
  <si>
    <t>KEP. BANGKA BELITUNG</t>
  </si>
  <si>
    <t>MALUKU UTARA</t>
  </si>
  <si>
    <t>DI YOGYAKARTA</t>
  </si>
  <si>
    <t>DKI JAKARTA</t>
  </si>
  <si>
    <t>JAMBI</t>
  </si>
  <si>
    <t>KEP. RIAU</t>
  </si>
  <si>
    <t>KALIMANTAN UTARA</t>
  </si>
  <si>
    <t>SUMATERA BARAT</t>
  </si>
  <si>
    <t>MALUKU</t>
  </si>
  <si>
    <t>BANTEN</t>
  </si>
  <si>
    <t>PAPUA</t>
  </si>
  <si>
    <t>KALIMANTAN TENGAH</t>
  </si>
  <si>
    <t>BALI</t>
  </si>
  <si>
    <t>NUSA TENGGARA TIMUR</t>
  </si>
  <si>
    <t>RIAU</t>
  </si>
  <si>
    <t>NUSA TENGGARA BARAT</t>
  </si>
  <si>
    <t>SUMATERA SELATAN</t>
  </si>
  <si>
    <t>SULAWESI UTARA</t>
  </si>
  <si>
    <t>SULAWESI BARAT</t>
  </si>
  <si>
    <t>KALIMANTAN BARAT</t>
  </si>
  <si>
    <t>SULAWESI TENGAH</t>
  </si>
  <si>
    <t>KALIMANTAN SELATAN</t>
  </si>
  <si>
    <t>ACEH</t>
  </si>
  <si>
    <t>LAMPUNG</t>
  </si>
  <si>
    <t>KALIMANTAN TIMUR</t>
  </si>
  <si>
    <t>Mencari total produksi berdasarkan produk</t>
  </si>
  <si>
    <t>Sub Total</t>
  </si>
  <si>
    <t>Mencari total produksi Daging Sapi setiap tahun</t>
  </si>
  <si>
    <t>Tahun</t>
  </si>
  <si>
    <t>Mencari total produksi Daging Ayam di Papua tahun 2022</t>
  </si>
  <si>
    <t>Total produksi</t>
  </si>
  <si>
    <t>Papua</t>
  </si>
  <si>
    <t>Papua Barat</t>
  </si>
  <si>
    <t xml:space="preserve">Mencari Total Pengeluaran Pakan Ternak </t>
  </si>
  <si>
    <t>Banyak pakan</t>
  </si>
  <si>
    <t>Total Pengeluaran</t>
  </si>
  <si>
    <t>Mencari total produksi berdasarkan Daging Sapi di Pulau Jawa berdasarkan tahun</t>
  </si>
  <si>
    <t>Sub Total (Provinsi)</t>
  </si>
  <si>
    <t>Banten</t>
  </si>
  <si>
    <t>DKI Jakarta</t>
  </si>
  <si>
    <t>Jawa Barat</t>
  </si>
  <si>
    <t>Jawa Tengah</t>
  </si>
  <si>
    <t>DI Yogyakarta</t>
  </si>
  <si>
    <t>Jawa Timur</t>
  </si>
  <si>
    <t>Produksi daging sapi per provinsi tahun 2022</t>
  </si>
  <si>
    <t>Jumlah produksi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</si>
</sst>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_);_(* \(#,##0\);_(* &quot;-&quot;??_);_(@_)"/>
    <numFmt numFmtId="165" formatCode="_(&quot;Rp&quot;* #,##0_);_(&quot;Rp&quot;* \(#,##0\);_(&quot;Rp&quot;* &quot;-&quot;_);_(@_)"/>
  </numFmts>
  <fonts count="8" x14ac:knownFonts="1">
    <font>
      <sz val="12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</font>
    <font>
      <sz val="12"/>
      <color theme="1"/>
      <name val="Calibri"/>
    </font>
    <font>
      <sz val="12"/>
      <name val="Calibri"/>
    </font>
    <font>
      <sz val="12"/>
      <color rgb="FF000000"/>
      <name val="Calibri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4" xfId="0" applyFont="1" applyBorder="1"/>
    <xf numFmtId="164" fontId="4" fillId="0" borderId="4" xfId="0" applyNumberFormat="1" applyFont="1" applyBorder="1"/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4" fillId="0" borderId="0" xfId="0" applyFont="1"/>
    <xf numFmtId="0" fontId="7" fillId="0" borderId="4" xfId="0" applyFont="1" applyBorder="1" applyAlignment="1">
      <alignment horizontal="center"/>
    </xf>
    <xf numFmtId="41" fontId="4" fillId="0" borderId="4" xfId="0" applyNumberFormat="1" applyFont="1" applyBorder="1"/>
    <xf numFmtId="0" fontId="7" fillId="0" borderId="4" xfId="0" applyFont="1" applyBorder="1"/>
    <xf numFmtId="165" fontId="4" fillId="0" borderId="4" xfId="0" applyNumberFormat="1" applyFont="1" applyBorder="1"/>
    <xf numFmtId="41" fontId="4" fillId="0" borderId="0" xfId="0" applyNumberFormat="1" applyFo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7" fillId="0" borderId="6" xfId="0" applyFont="1" applyBorder="1" applyAlignment="1">
      <alignment horizontal="center" vertical="center"/>
    </xf>
    <xf numFmtId="0" fontId="5" fillId="0" borderId="5" xfId="0" applyFont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Produksi per Produk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Visualization'!$B$2</c:f>
              <c:strCache>
                <c:ptCount val="1"/>
                <c:pt idx="0">
                  <c:v>Sub 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BA-4097-B761-3FD496724F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Visualization'!$A$3:$A$7</c:f>
              <c:strCache>
                <c:ptCount val="5"/>
                <c:pt idx="0">
                  <c:v>Daging Ayam</c:v>
                </c:pt>
                <c:pt idx="1">
                  <c:v>Daging Domba</c:v>
                </c:pt>
                <c:pt idx="2">
                  <c:v>Daging Itik</c:v>
                </c:pt>
                <c:pt idx="3">
                  <c:v>Daging Kambing</c:v>
                </c:pt>
                <c:pt idx="4">
                  <c:v>Daging Sapi</c:v>
                </c:pt>
              </c:strCache>
            </c:strRef>
          </c:cat>
          <c:val>
            <c:numRef>
              <c:f>'Data Visualization'!$B$3:$B$7</c:f>
              <c:numCache>
                <c:formatCode>_(* #,##0_);_(* \(#,##0\);_(* "-"_);_(@_)</c:formatCode>
                <c:ptCount val="5"/>
                <c:pt idx="0">
                  <c:v>15863907.080000006</c:v>
                </c:pt>
                <c:pt idx="1">
                  <c:v>159541.05000000002</c:v>
                </c:pt>
                <c:pt idx="2">
                  <c:v>1048954.7899999998</c:v>
                </c:pt>
                <c:pt idx="3">
                  <c:v>185099.77999999997</c:v>
                </c:pt>
                <c:pt idx="4">
                  <c:v>1440143.8200000003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A-4097-B761-3FD496724F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5502559"/>
        <c:axId val="533132735"/>
      </c:barChart>
      <c:catAx>
        <c:axId val="53550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32735"/>
        <c:crosses val="autoZero"/>
        <c:auto val="1"/>
        <c:lblAlgn val="ctr"/>
        <c:lblOffset val="100"/>
        <c:noMultiLvlLbl val="0"/>
      </c:catAx>
      <c:valAx>
        <c:axId val="5331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Produksi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Produksi Daging</a:t>
            </a:r>
            <a:r>
              <a:rPr lang="en-US" baseline="0"/>
              <a:t> Sapi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Visualization'!$B$10</c:f>
              <c:strCache>
                <c:ptCount val="1"/>
                <c:pt idx="0">
                  <c:v>Sub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Visualization'!$A$11:$A$13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'Data Visualization'!$B$11:$B$13</c:f>
              <c:numCache>
                <c:formatCode>_(* #,##0_);_(* \(#,##0\);_(* "-"_);_(@_)</c:formatCode>
                <c:ptCount val="3"/>
                <c:pt idx="0">
                  <c:v>453418.45</c:v>
                </c:pt>
                <c:pt idx="1">
                  <c:v>487802.20000000007</c:v>
                </c:pt>
                <c:pt idx="2">
                  <c:v>498923.17000000004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658-88B2-72BDC00E1B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4222639"/>
        <c:axId val="34533711"/>
      </c:lineChart>
      <c:catAx>
        <c:axId val="59422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3711"/>
        <c:crosses val="autoZero"/>
        <c:auto val="1"/>
        <c:lblAlgn val="ctr"/>
        <c:lblOffset val="100"/>
        <c:noMultiLvlLbl val="0"/>
      </c:catAx>
      <c:valAx>
        <c:axId val="345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2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Produksi Daging Ayam tahun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Visualization'!$B$16</c:f>
              <c:strCache>
                <c:ptCount val="1"/>
                <c:pt idx="0">
                  <c:v>Total produksi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Visualization'!$A$17:$A$18</c:f>
              <c:strCache>
                <c:ptCount val="2"/>
                <c:pt idx="0">
                  <c:v>Papua</c:v>
                </c:pt>
                <c:pt idx="1">
                  <c:v>Papua Barat</c:v>
                </c:pt>
              </c:strCache>
            </c:strRef>
          </c:cat>
          <c:val>
            <c:numRef>
              <c:f>'Data Visualization'!$B$17:$B$18</c:f>
              <c:numCache>
                <c:formatCode>_(* #,##0_);_(* \(#,##0\);_(* "-"_);_(@_)</c:formatCode>
                <c:ptCount val="2"/>
                <c:pt idx="0">
                  <c:v>15843.11</c:v>
                </c:pt>
                <c:pt idx="1">
                  <c:v>9648.27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3-4464-B32F-88D04561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Pengeluaran Pakan Ternak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Visualization'!$B$21</c:f>
              <c:strCache>
                <c:ptCount val="1"/>
                <c:pt idx="0">
                  <c:v>Banyak pakan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Visualization'!$A$22:$A$24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'Data Visualization'!$B$22:$B$24</c:f>
              <c:numCache>
                <c:formatCode>_(* #,##0_);_(* \(#,##0\);_(* "-"_);_(@_)</c:formatCode>
                <c:ptCount val="3"/>
                <c:pt idx="0">
                  <c:v>159039919.75999999</c:v>
                </c:pt>
                <c:pt idx="1">
                  <c:v>139840993.02999994</c:v>
                </c:pt>
                <c:pt idx="2">
                  <c:v>145469717.30999997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F-4DEE-8B93-9B13A72D098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066559"/>
        <c:axId val="605166335"/>
      </c:barChart>
      <c:lineChart>
        <c:grouping val="standard"/>
        <c:varyColors val="0"/>
        <c:ser>
          <c:idx val="1"/>
          <c:order val="1"/>
          <c:tx>
            <c:strRef>
              <c:f>'Data Visualization'!$C$21</c:f>
              <c:strCache>
                <c:ptCount val="1"/>
                <c:pt idx="0">
                  <c:v>Total Pengeluaran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Visualization'!$C$22:$C$24</c:f>
              <c:numCache>
                <c:formatCode>_("Rp"* #,##0_);_("Rp"* \(#,##0\);_("Rp"* "-"_);_(@_)</c:formatCode>
                <c:ptCount val="3"/>
                <c:pt idx="0">
                  <c:v>1622924959340</c:v>
                </c:pt>
                <c:pt idx="1">
                  <c:v>1463497059500</c:v>
                </c:pt>
                <c:pt idx="2">
                  <c:v>1525703575478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F-4DEE-8B93-9B13A72D09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6144015"/>
        <c:axId val="605167167"/>
      </c:lineChart>
      <c:catAx>
        <c:axId val="68606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66335"/>
        <c:crosses val="autoZero"/>
        <c:auto val="1"/>
        <c:lblAlgn val="ctr"/>
        <c:lblOffset val="100"/>
        <c:noMultiLvlLbl val="0"/>
      </c:catAx>
      <c:valAx>
        <c:axId val="6051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Banyak Pakan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66559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7467222382972267E-2"/>
                <c:y val="0.4263425925925926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Juta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051671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Pengeluaran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44015"/>
        <c:crosses val="max"/>
        <c:crossBetween val="between"/>
        <c:dispUnits>
          <c:builtInUnit val="hundredMillions"/>
          <c:dispUnitsLbl>
            <c:layout>
              <c:manualLayout>
                <c:xMode val="edge"/>
                <c:yMode val="edge"/>
                <c:x val="0.88811509976421066"/>
                <c:y val="0.393935185185185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Milyar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686144015"/>
        <c:scaling>
          <c:orientation val="minMax"/>
        </c:scaling>
        <c:delete val="1"/>
        <c:axPos val="b"/>
        <c:majorTickMark val="out"/>
        <c:minorTickMark val="none"/>
        <c:tickLblPos val="nextTo"/>
        <c:crossAx val="6051671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Produksi Daging Sapi di Pulau Jawa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Visualization'!$A$29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 Visualization'!$B$27:$G$28</c:f>
              <c:multiLvlStrCache>
                <c:ptCount val="6"/>
                <c:lvl>
                  <c:pt idx="0">
                    <c:v>Banten</c:v>
                  </c:pt>
                  <c:pt idx="1">
                    <c:v>DKI Jakarta</c:v>
                  </c:pt>
                  <c:pt idx="2">
                    <c:v>Jawa Barat</c:v>
                  </c:pt>
                  <c:pt idx="3">
                    <c:v>Jawa Tengah</c:v>
                  </c:pt>
                  <c:pt idx="4">
                    <c:v>DI Yogyakarta</c:v>
                  </c:pt>
                  <c:pt idx="5">
                    <c:v>Jawa Timur</c:v>
                  </c:pt>
                </c:lvl>
                <c:lvl>
                  <c:pt idx="0">
                    <c:v>Sub Total (Provinsi)</c:v>
                  </c:pt>
                </c:lvl>
              </c:multiLvlStrCache>
            </c:multiLvlStrRef>
          </c:cat>
          <c:val>
            <c:numRef>
              <c:f>'Data Visualization'!$B$29:$G$29</c:f>
              <c:numCache>
                <c:formatCode>_(* #,##0_);_(* \(#,##0\);_(* "-"_);_(@_)</c:formatCode>
                <c:ptCount val="6"/>
                <c:pt idx="0">
                  <c:v>283640.80000000005</c:v>
                </c:pt>
                <c:pt idx="1">
                  <c:v>8156.18</c:v>
                </c:pt>
                <c:pt idx="2">
                  <c:v>780722.32</c:v>
                </c:pt>
                <c:pt idx="3">
                  <c:v>778285.37</c:v>
                </c:pt>
                <c:pt idx="4">
                  <c:v>122188.23</c:v>
                </c:pt>
                <c:pt idx="5">
                  <c:v>1784296.19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F-4B37-B432-A01E36203978}"/>
            </c:ext>
          </c:extLst>
        </c:ser>
        <c:ser>
          <c:idx val="1"/>
          <c:order val="1"/>
          <c:tx>
            <c:strRef>
              <c:f>'Data Visualization'!$A$30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 Visualization'!$B$27:$G$28</c:f>
              <c:multiLvlStrCache>
                <c:ptCount val="6"/>
                <c:lvl>
                  <c:pt idx="0">
                    <c:v>Banten</c:v>
                  </c:pt>
                  <c:pt idx="1">
                    <c:v>DKI Jakarta</c:v>
                  </c:pt>
                  <c:pt idx="2">
                    <c:v>Jawa Barat</c:v>
                  </c:pt>
                  <c:pt idx="3">
                    <c:v>Jawa Tengah</c:v>
                  </c:pt>
                  <c:pt idx="4">
                    <c:v>DI Yogyakarta</c:v>
                  </c:pt>
                  <c:pt idx="5">
                    <c:v>Jawa Timur</c:v>
                  </c:pt>
                </c:lvl>
                <c:lvl>
                  <c:pt idx="0">
                    <c:v>Sub Total (Provinsi)</c:v>
                  </c:pt>
                </c:lvl>
              </c:multiLvlStrCache>
            </c:multiLvlStrRef>
          </c:cat>
          <c:val>
            <c:numRef>
              <c:f>'Data Visualization'!$B$30:$G$30</c:f>
              <c:numCache>
                <c:formatCode>_(* #,##0_);_(* \(#,##0\);_(* "-"_);_(@_)</c:formatCode>
                <c:ptCount val="6"/>
                <c:pt idx="0">
                  <c:v>268691.66000000003</c:v>
                </c:pt>
                <c:pt idx="1">
                  <c:v>17285.419999999998</c:v>
                </c:pt>
                <c:pt idx="2">
                  <c:v>842494.06</c:v>
                </c:pt>
                <c:pt idx="3">
                  <c:v>852197.62</c:v>
                </c:pt>
                <c:pt idx="4">
                  <c:v>144368.85</c:v>
                </c:pt>
                <c:pt idx="5">
                  <c:v>1657427.7800000003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F-4B37-B432-A01E36203978}"/>
            </c:ext>
          </c:extLst>
        </c:ser>
        <c:ser>
          <c:idx val="2"/>
          <c:order val="2"/>
          <c:tx>
            <c:strRef>
              <c:f>'Data Visualization'!$A$31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 Visualization'!$B$27:$G$28</c:f>
              <c:multiLvlStrCache>
                <c:ptCount val="6"/>
                <c:lvl>
                  <c:pt idx="0">
                    <c:v>Banten</c:v>
                  </c:pt>
                  <c:pt idx="1">
                    <c:v>DKI Jakarta</c:v>
                  </c:pt>
                  <c:pt idx="2">
                    <c:v>Jawa Barat</c:v>
                  </c:pt>
                  <c:pt idx="3">
                    <c:v>Jawa Tengah</c:v>
                  </c:pt>
                  <c:pt idx="4">
                    <c:v>DI Yogyakarta</c:v>
                  </c:pt>
                  <c:pt idx="5">
                    <c:v>Jawa Timur</c:v>
                  </c:pt>
                </c:lvl>
                <c:lvl>
                  <c:pt idx="0">
                    <c:v>Sub Total (Provinsi)</c:v>
                  </c:pt>
                </c:lvl>
              </c:multiLvlStrCache>
            </c:multiLvlStrRef>
          </c:cat>
          <c:val>
            <c:numRef>
              <c:f>'Data Visualization'!$B$31:$G$31</c:f>
              <c:numCache>
                <c:formatCode>_(* #,##0_);_(* \(#,##0\);_(* "-"_);_(@_)</c:formatCode>
                <c:ptCount val="6"/>
                <c:pt idx="0">
                  <c:v>352269.55</c:v>
                </c:pt>
                <c:pt idx="1">
                  <c:v>18610.070000000003</c:v>
                </c:pt>
                <c:pt idx="2">
                  <c:v>892191.80999999994</c:v>
                </c:pt>
                <c:pt idx="3">
                  <c:v>944922.6399999999</c:v>
                </c:pt>
                <c:pt idx="4">
                  <c:v>182982.44</c:v>
                </c:pt>
                <c:pt idx="5">
                  <c:v>1500053.93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F-4B37-B432-A01E362039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5620159"/>
        <c:axId val="269781135"/>
      </c:barChart>
      <c:catAx>
        <c:axId val="68562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1135"/>
        <c:crosses val="autoZero"/>
        <c:auto val="1"/>
        <c:lblAlgn val="ctr"/>
        <c:lblOffset val="100"/>
        <c:noMultiLvlLbl val="0"/>
      </c:catAx>
      <c:valAx>
        <c:axId val="26978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Produksi Daging Sapi tahun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Visualization'!$B$35</c:f>
              <c:strCache>
                <c:ptCount val="1"/>
                <c:pt idx="0">
                  <c:v>Jumlah produksi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Visualization'!$A$36:$A$69</c:f>
              <c:strCache>
                <c:ptCount val="34"/>
                <c:pt idx="0">
                  <c:v>JAWA TIMUR</c:v>
                </c:pt>
                <c:pt idx="1">
                  <c:v>GORONTALO</c:v>
                </c:pt>
                <c:pt idx="2">
                  <c:v>BENGKULU</c:v>
                </c:pt>
                <c:pt idx="3">
                  <c:v>SULAWESI SELATAN</c:v>
                </c:pt>
                <c:pt idx="4">
                  <c:v>JAWA TENGAH</c:v>
                </c:pt>
                <c:pt idx="5">
                  <c:v>PAPUA BARAT</c:v>
                </c:pt>
                <c:pt idx="6">
                  <c:v>JAWA BARAT</c:v>
                </c:pt>
                <c:pt idx="7">
                  <c:v>SULAWESI TENGGARA</c:v>
                </c:pt>
                <c:pt idx="8">
                  <c:v>SUMATERA UTARA</c:v>
                </c:pt>
                <c:pt idx="9">
                  <c:v>KEP. BANGKA BELITUNG</c:v>
                </c:pt>
                <c:pt idx="10">
                  <c:v>MALUKU UTARA</c:v>
                </c:pt>
                <c:pt idx="11">
                  <c:v>DI YOGYAKARTA</c:v>
                </c:pt>
                <c:pt idx="12">
                  <c:v>DKI JAKARTA</c:v>
                </c:pt>
                <c:pt idx="13">
                  <c:v>JAMBI</c:v>
                </c:pt>
                <c:pt idx="14">
                  <c:v>KEP. RIAU</c:v>
                </c:pt>
                <c:pt idx="15">
                  <c:v>KALIMANTAN UTARA</c:v>
                </c:pt>
                <c:pt idx="16">
                  <c:v>SUMATERA BARAT</c:v>
                </c:pt>
                <c:pt idx="17">
                  <c:v>MALUKU</c:v>
                </c:pt>
                <c:pt idx="18">
                  <c:v>BANTEN</c:v>
                </c:pt>
                <c:pt idx="19">
                  <c:v>PAPUA</c:v>
                </c:pt>
                <c:pt idx="20">
                  <c:v>KALIMANTAN TENGAH</c:v>
                </c:pt>
                <c:pt idx="21">
                  <c:v>BALI</c:v>
                </c:pt>
                <c:pt idx="22">
                  <c:v>NUSA TENGGARA TIMUR</c:v>
                </c:pt>
                <c:pt idx="23">
                  <c:v>RIAU</c:v>
                </c:pt>
                <c:pt idx="24">
                  <c:v>NUSA TENGGARA BARAT</c:v>
                </c:pt>
                <c:pt idx="25">
                  <c:v>SUMATERA SELATAN</c:v>
                </c:pt>
                <c:pt idx="26">
                  <c:v>SULAWESI UTARA</c:v>
                </c:pt>
                <c:pt idx="27">
                  <c:v>SULAWESI BARAT</c:v>
                </c:pt>
                <c:pt idx="28">
                  <c:v>KALIMANTAN BARAT</c:v>
                </c:pt>
                <c:pt idx="29">
                  <c:v>SULAWESI TENGAH</c:v>
                </c:pt>
                <c:pt idx="30">
                  <c:v>KALIMANTAN SELATAN</c:v>
                </c:pt>
                <c:pt idx="31">
                  <c:v>ACEH</c:v>
                </c:pt>
                <c:pt idx="32">
                  <c:v>LAMPUNG</c:v>
                </c:pt>
                <c:pt idx="33">
                  <c:v>KALIMANTAN TIMUR</c:v>
                </c:pt>
              </c:strCache>
            </c:strRef>
          </c:cat>
          <c:val>
            <c:numRef>
              <c:f>'Data Visualization'!$B$36:$B$69</c:f>
              <c:numCache>
                <c:formatCode>General</c:formatCode>
                <c:ptCount val="34"/>
                <c:pt idx="0">
                  <c:v>110991.18</c:v>
                </c:pt>
                <c:pt idx="1">
                  <c:v>2918.75</c:v>
                </c:pt>
                <c:pt idx="2">
                  <c:v>3329.27</c:v>
                </c:pt>
                <c:pt idx="3">
                  <c:v>16277.51</c:v>
                </c:pt>
                <c:pt idx="4">
                  <c:v>61393.95</c:v>
                </c:pt>
                <c:pt idx="5">
                  <c:v>1506.02</c:v>
                </c:pt>
                <c:pt idx="6">
                  <c:v>84960.62</c:v>
                </c:pt>
                <c:pt idx="7">
                  <c:v>4525.62</c:v>
                </c:pt>
                <c:pt idx="8">
                  <c:v>13859.09</c:v>
                </c:pt>
                <c:pt idx="9">
                  <c:v>3395.04</c:v>
                </c:pt>
                <c:pt idx="10">
                  <c:v>1320.51</c:v>
                </c:pt>
                <c:pt idx="11">
                  <c:v>7899.9</c:v>
                </c:pt>
                <c:pt idx="12">
                  <c:v>17617.61</c:v>
                </c:pt>
                <c:pt idx="13">
                  <c:v>5760.1</c:v>
                </c:pt>
                <c:pt idx="14">
                  <c:v>1390.39</c:v>
                </c:pt>
                <c:pt idx="15">
                  <c:v>895.57</c:v>
                </c:pt>
                <c:pt idx="16">
                  <c:v>21514.66</c:v>
                </c:pt>
                <c:pt idx="17">
                  <c:v>2308.12</c:v>
                </c:pt>
                <c:pt idx="18">
                  <c:v>17242.689999999999</c:v>
                </c:pt>
                <c:pt idx="19">
                  <c:v>2616.77</c:v>
                </c:pt>
                <c:pt idx="20">
                  <c:v>4113.87</c:v>
                </c:pt>
                <c:pt idx="21">
                  <c:v>4694.03</c:v>
                </c:pt>
                <c:pt idx="22">
                  <c:v>8680.44</c:v>
                </c:pt>
                <c:pt idx="23">
                  <c:v>9127.69</c:v>
                </c:pt>
                <c:pt idx="24">
                  <c:v>11159.01</c:v>
                </c:pt>
                <c:pt idx="25">
                  <c:v>15458.87</c:v>
                </c:pt>
                <c:pt idx="26">
                  <c:v>3169.39</c:v>
                </c:pt>
                <c:pt idx="27">
                  <c:v>1725.34</c:v>
                </c:pt>
                <c:pt idx="28">
                  <c:v>5095.8900000000003</c:v>
                </c:pt>
                <c:pt idx="29">
                  <c:v>5967.2</c:v>
                </c:pt>
                <c:pt idx="30">
                  <c:v>7351.35</c:v>
                </c:pt>
                <c:pt idx="31">
                  <c:v>12014.96</c:v>
                </c:pt>
                <c:pt idx="32">
                  <c:v>21176.2</c:v>
                </c:pt>
                <c:pt idx="33">
                  <c:v>7465.56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3-4F54-8C86-B46B59387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6809263"/>
        <c:axId val="601657967"/>
      </c:barChart>
      <c:catAx>
        <c:axId val="53680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57967"/>
        <c:crosses val="autoZero"/>
        <c:auto val="1"/>
        <c:lblAlgn val="ctr"/>
        <c:lblOffset val="100"/>
        <c:noMultiLvlLbl val="0"/>
      </c:catAx>
      <c:valAx>
        <c:axId val="60165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0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21</xdr:row>
      <xdr:rowOff>47625</xdr:rowOff>
    </xdr:from>
    <xdr:ext cx="8582025" cy="1123950"/>
    <xdr:pic>
      <xdr:nvPicPr>
        <xdr:cNvPr id="2" name="image2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47625</xdr:rowOff>
    </xdr:from>
    <xdr:ext cx="8810625" cy="609600"/>
    <xdr:pic>
      <xdr:nvPicPr>
        <xdr:cNvPr id="3" name="image1.png" title="Gamb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190500</xdr:rowOff>
    </xdr:from>
    <xdr:to>
      <xdr:col>2</xdr:col>
      <xdr:colOff>1325880</xdr:colOff>
      <xdr:row>82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61F04-3A89-4653-975C-2AD7BF0C8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1329690</xdr:colOff>
      <xdr:row>69</xdr:row>
      <xdr:rowOff>190500</xdr:rowOff>
    </xdr:from>
    <xdr:to>
      <xdr:col>6</xdr:col>
      <xdr:colOff>868680</xdr:colOff>
      <xdr:row>80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50746-E9A5-4019-8D02-3DDEEC4BE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864870</xdr:colOff>
      <xdr:row>69</xdr:row>
      <xdr:rowOff>186690</xdr:rowOff>
    </xdr:from>
    <xdr:to>
      <xdr:col>15</xdr:col>
      <xdr:colOff>7620</xdr:colOff>
      <xdr:row>78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84131-5CD3-42E8-861B-59109E46F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82</xdr:row>
      <xdr:rowOff>148590</xdr:rowOff>
    </xdr:from>
    <xdr:to>
      <xdr:col>2</xdr:col>
      <xdr:colOff>1333500</xdr:colOff>
      <xdr:row>96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814BAF-2A26-4A8D-B64F-71DD8A44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1322070</xdr:colOff>
      <xdr:row>80</xdr:row>
      <xdr:rowOff>99060</xdr:rowOff>
    </xdr:from>
    <xdr:to>
      <xdr:col>6</xdr:col>
      <xdr:colOff>853440</xdr:colOff>
      <xdr:row>96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8EA524-5C9E-4FA2-A658-B2380B2E0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849630</xdr:colOff>
      <xdr:row>78</xdr:row>
      <xdr:rowOff>99060</xdr:rowOff>
    </xdr:from>
    <xdr:to>
      <xdr:col>14</xdr:col>
      <xdr:colOff>579120</xdr:colOff>
      <xdr:row>96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758943-E59F-44EB-B1FF-89C1A6098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8"/>
  <sheetViews>
    <sheetView workbookViewId="0"/>
  </sheetViews>
  <sheetFormatPr defaultColWidth="11.19921875" defaultRowHeight="15" customHeight="1" x14ac:dyDescent="0.3"/>
  <cols>
    <col min="1" max="1" width="10.69921875" customWidth="1"/>
    <col min="2" max="26" width="11.09765625" customWidth="1"/>
  </cols>
  <sheetData>
    <row r="1" spans="1: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3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2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2" t="s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2" t="s">
        <v>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 t="s">
        <v>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 t="s">
        <v>10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 t="s">
        <v>11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sqref="A1:L1"/>
    </sheetView>
  </sheetViews>
  <sheetFormatPr defaultColWidth="11.19921875" defaultRowHeight="15" customHeight="1" x14ac:dyDescent="0.3"/>
  <cols>
    <col min="1" max="1" width="14.296875" customWidth="1"/>
    <col min="2" max="2" width="21.296875" customWidth="1"/>
    <col min="3" max="3" width="19.69921875" customWidth="1"/>
    <col min="4" max="4" width="9.19921875" customWidth="1"/>
    <col min="5" max="5" width="10.796875" hidden="1" customWidth="1"/>
    <col min="6" max="6" width="20.3984375" customWidth="1"/>
    <col min="7" max="7" width="19.3984375" customWidth="1"/>
    <col min="8" max="8" width="19.09765625" customWidth="1"/>
    <col min="9" max="9" width="16.796875" customWidth="1"/>
    <col min="10" max="10" width="19.69921875" customWidth="1"/>
    <col min="11" max="11" width="18.796875" customWidth="1"/>
    <col min="12" max="12" width="18.69921875" customWidth="1"/>
    <col min="13" max="26" width="8.3984375" customWidth="1"/>
  </cols>
  <sheetData>
    <row r="1" spans="1:12" ht="15.75" customHeight="1" x14ac:dyDescent="0.3">
      <c r="A1" s="14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ht="15.75" customHeight="1" x14ac:dyDescent="0.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</row>
    <row r="3" spans="1:12" ht="15.75" customHeight="1" x14ac:dyDescent="0.3">
      <c r="A3" s="4" t="s">
        <v>25</v>
      </c>
      <c r="B3" s="4" t="s">
        <v>26</v>
      </c>
      <c r="C3" s="4">
        <v>47068.84</v>
      </c>
      <c r="D3" s="4">
        <v>2021</v>
      </c>
      <c r="E3" s="4">
        <f t="shared" ref="E3:E512" ca="1" si="0">RAND()</f>
        <v>0.52998424860057181</v>
      </c>
      <c r="F3" s="5">
        <v>50000</v>
      </c>
      <c r="G3" s="5">
        <f t="shared" ref="G3:G512" si="1">(C3*1000)*F3</f>
        <v>2353442000000</v>
      </c>
      <c r="H3" s="6">
        <v>26</v>
      </c>
      <c r="I3" s="4">
        <v>9800</v>
      </c>
      <c r="J3" s="5">
        <f t="shared" ref="J3:J512" si="2">H3*C3</f>
        <v>1223789.8399999999</v>
      </c>
      <c r="K3" s="5">
        <f t="shared" ref="K3:K512" si="3">J3*I3</f>
        <v>11993140431.999998</v>
      </c>
      <c r="L3" s="5">
        <f t="shared" ref="L3:L512" si="4">G3-K3</f>
        <v>2341448859568</v>
      </c>
    </row>
    <row r="4" spans="1:12" ht="15.75" customHeight="1" x14ac:dyDescent="0.3">
      <c r="A4" s="4" t="s">
        <v>27</v>
      </c>
      <c r="B4" s="4" t="s">
        <v>28</v>
      </c>
      <c r="C4" s="4">
        <v>2728.33</v>
      </c>
      <c r="D4" s="4">
        <v>2021</v>
      </c>
      <c r="E4" s="4">
        <f t="shared" ca="1" si="0"/>
        <v>0.79374733003617037</v>
      </c>
      <c r="F4" s="5">
        <v>34000</v>
      </c>
      <c r="G4" s="5">
        <f t="shared" si="1"/>
        <v>92763220000</v>
      </c>
      <c r="H4" s="7">
        <v>21</v>
      </c>
      <c r="I4" s="4">
        <v>9000</v>
      </c>
      <c r="J4" s="5">
        <f t="shared" si="2"/>
        <v>57294.93</v>
      </c>
      <c r="K4" s="5">
        <f t="shared" si="3"/>
        <v>515654370</v>
      </c>
      <c r="L4" s="5">
        <f t="shared" si="4"/>
        <v>92247565630</v>
      </c>
    </row>
    <row r="5" spans="1:12" ht="15.75" customHeight="1" x14ac:dyDescent="0.3">
      <c r="A5" s="4" t="s">
        <v>29</v>
      </c>
      <c r="B5" s="4" t="s">
        <v>30</v>
      </c>
      <c r="C5" s="4">
        <v>176.23</v>
      </c>
      <c r="D5" s="4">
        <v>2022</v>
      </c>
      <c r="E5" s="4">
        <f t="shared" ca="1" si="0"/>
        <v>0.1226064566852989</v>
      </c>
      <c r="F5" s="5">
        <v>130000</v>
      </c>
      <c r="G5" s="5">
        <f t="shared" si="1"/>
        <v>22909900000</v>
      </c>
      <c r="H5" s="7">
        <v>37</v>
      </c>
      <c r="I5" s="4">
        <v>17000</v>
      </c>
      <c r="J5" s="5">
        <f t="shared" si="2"/>
        <v>6520.5099999999993</v>
      </c>
      <c r="K5" s="5">
        <f t="shared" si="3"/>
        <v>110848669.99999999</v>
      </c>
      <c r="L5" s="5">
        <f t="shared" si="4"/>
        <v>22799051330</v>
      </c>
    </row>
    <row r="6" spans="1:12" ht="15.75" customHeight="1" x14ac:dyDescent="0.3">
      <c r="A6" s="4" t="s">
        <v>29</v>
      </c>
      <c r="B6" s="4" t="s">
        <v>31</v>
      </c>
      <c r="C6" s="4">
        <v>881</v>
      </c>
      <c r="D6" s="4">
        <v>2022</v>
      </c>
      <c r="E6" s="4">
        <f t="shared" ca="1" si="0"/>
        <v>0.93086119620367314</v>
      </c>
      <c r="F6" s="5">
        <v>130000</v>
      </c>
      <c r="G6" s="5">
        <f t="shared" si="1"/>
        <v>114530000000</v>
      </c>
      <c r="H6" s="7">
        <v>37</v>
      </c>
      <c r="I6" s="4">
        <v>17000</v>
      </c>
      <c r="J6" s="5">
        <f t="shared" si="2"/>
        <v>32597</v>
      </c>
      <c r="K6" s="5">
        <f t="shared" si="3"/>
        <v>554149000</v>
      </c>
      <c r="L6" s="5">
        <f t="shared" si="4"/>
        <v>113975851000</v>
      </c>
    </row>
    <row r="7" spans="1:12" ht="15.75" customHeight="1" x14ac:dyDescent="0.3">
      <c r="A7" s="4" t="s">
        <v>32</v>
      </c>
      <c r="B7" s="4" t="s">
        <v>26</v>
      </c>
      <c r="C7" s="4">
        <v>108284.07</v>
      </c>
      <c r="D7" s="4">
        <v>2021</v>
      </c>
      <c r="E7" s="4">
        <f t="shared" ca="1" si="0"/>
        <v>0.67882157313106273</v>
      </c>
      <c r="F7" s="5">
        <v>150000</v>
      </c>
      <c r="G7" s="5">
        <f t="shared" si="1"/>
        <v>16242610500000</v>
      </c>
      <c r="H7" s="7">
        <v>39</v>
      </c>
      <c r="I7" s="4">
        <v>17800</v>
      </c>
      <c r="J7" s="5">
        <f t="shared" si="2"/>
        <v>4223078.7300000004</v>
      </c>
      <c r="K7" s="5">
        <f t="shared" si="3"/>
        <v>75170801394.000015</v>
      </c>
      <c r="L7" s="5">
        <f t="shared" si="4"/>
        <v>16167439698606</v>
      </c>
    </row>
    <row r="8" spans="1:12" ht="15.75" customHeight="1" x14ac:dyDescent="0.3">
      <c r="A8" s="4" t="s">
        <v>32</v>
      </c>
      <c r="B8" s="4" t="s">
        <v>33</v>
      </c>
      <c r="C8" s="4">
        <v>61393.95</v>
      </c>
      <c r="D8" s="4">
        <v>2022</v>
      </c>
      <c r="E8" s="4">
        <f t="shared" ca="1" si="0"/>
        <v>0.87462473582413935</v>
      </c>
      <c r="F8" s="5">
        <v>150000</v>
      </c>
      <c r="G8" s="5">
        <f t="shared" si="1"/>
        <v>9209092500000</v>
      </c>
      <c r="H8" s="7">
        <v>40</v>
      </c>
      <c r="I8" s="4">
        <v>17800</v>
      </c>
      <c r="J8" s="5">
        <f t="shared" si="2"/>
        <v>2455758</v>
      </c>
      <c r="K8" s="5">
        <f t="shared" si="3"/>
        <v>43712492400</v>
      </c>
      <c r="L8" s="5">
        <f t="shared" si="4"/>
        <v>9165380007600</v>
      </c>
    </row>
    <row r="9" spans="1:12" ht="15.75" customHeight="1" x14ac:dyDescent="0.3">
      <c r="A9" s="4" t="s">
        <v>32</v>
      </c>
      <c r="B9" s="4" t="s">
        <v>34</v>
      </c>
      <c r="C9" s="4">
        <v>1506.02</v>
      </c>
      <c r="D9" s="4">
        <v>2022</v>
      </c>
      <c r="E9" s="4">
        <f t="shared" ca="1" si="0"/>
        <v>8.9245075009602992E-2</v>
      </c>
      <c r="F9" s="5">
        <v>150000</v>
      </c>
      <c r="G9" s="5">
        <f t="shared" si="1"/>
        <v>225903000000</v>
      </c>
      <c r="H9" s="7">
        <v>40</v>
      </c>
      <c r="I9" s="4">
        <v>17800</v>
      </c>
      <c r="J9" s="5">
        <f t="shared" si="2"/>
        <v>60240.800000000003</v>
      </c>
      <c r="K9" s="5">
        <f t="shared" si="3"/>
        <v>1072286240</v>
      </c>
      <c r="L9" s="5">
        <f t="shared" si="4"/>
        <v>224830713760</v>
      </c>
    </row>
    <row r="10" spans="1:12" ht="15.75" customHeight="1" x14ac:dyDescent="0.3">
      <c r="A10" s="4" t="s">
        <v>32</v>
      </c>
      <c r="B10" s="4" t="s">
        <v>35</v>
      </c>
      <c r="C10" s="4">
        <v>78134.539999999994</v>
      </c>
      <c r="D10" s="4">
        <v>2021</v>
      </c>
      <c r="E10" s="4">
        <f t="shared" ca="1" si="0"/>
        <v>0.34164161076269206</v>
      </c>
      <c r="F10" s="5">
        <v>150000</v>
      </c>
      <c r="G10" s="5">
        <f t="shared" si="1"/>
        <v>11720181000000</v>
      </c>
      <c r="H10" s="7">
        <v>39</v>
      </c>
      <c r="I10" s="4">
        <v>17800</v>
      </c>
      <c r="J10" s="5">
        <f t="shared" si="2"/>
        <v>3047247.0599999996</v>
      </c>
      <c r="K10" s="5">
        <f t="shared" si="3"/>
        <v>54240997667.999992</v>
      </c>
      <c r="L10" s="5">
        <f t="shared" si="4"/>
        <v>11665940002332</v>
      </c>
    </row>
    <row r="11" spans="1:12" ht="15.75" customHeight="1" x14ac:dyDescent="0.3">
      <c r="A11" s="4" t="s">
        <v>36</v>
      </c>
      <c r="B11" s="4" t="s">
        <v>37</v>
      </c>
      <c r="C11" s="4">
        <v>0</v>
      </c>
      <c r="D11" s="4">
        <v>2022</v>
      </c>
      <c r="E11" s="4">
        <f t="shared" ca="1" si="0"/>
        <v>0.66461759212525462</v>
      </c>
      <c r="F11" s="5">
        <v>68000</v>
      </c>
      <c r="G11" s="5">
        <f t="shared" si="1"/>
        <v>0</v>
      </c>
      <c r="H11" s="7">
        <v>28</v>
      </c>
      <c r="I11" s="4">
        <v>18000</v>
      </c>
      <c r="J11" s="5">
        <f t="shared" si="2"/>
        <v>0</v>
      </c>
      <c r="K11" s="5">
        <f t="shared" si="3"/>
        <v>0</v>
      </c>
      <c r="L11" s="5">
        <f t="shared" si="4"/>
        <v>0</v>
      </c>
    </row>
    <row r="12" spans="1:12" ht="15.75" customHeight="1" x14ac:dyDescent="0.3">
      <c r="A12" s="4" t="s">
        <v>29</v>
      </c>
      <c r="B12" s="4" t="s">
        <v>38</v>
      </c>
      <c r="C12" s="4">
        <v>848.87</v>
      </c>
      <c r="D12" s="4">
        <v>2020</v>
      </c>
      <c r="E12" s="4">
        <f t="shared" ca="1" si="0"/>
        <v>0.72660436251644778</v>
      </c>
      <c r="F12" s="5">
        <v>130000</v>
      </c>
      <c r="G12" s="5">
        <f t="shared" si="1"/>
        <v>110353100000</v>
      </c>
      <c r="H12" s="7">
        <v>35</v>
      </c>
      <c r="I12" s="4">
        <v>17000</v>
      </c>
      <c r="J12" s="5">
        <f t="shared" si="2"/>
        <v>29710.45</v>
      </c>
      <c r="K12" s="5">
        <f t="shared" si="3"/>
        <v>505077650</v>
      </c>
      <c r="L12" s="5">
        <f t="shared" si="4"/>
        <v>109848022350</v>
      </c>
    </row>
    <row r="13" spans="1:12" ht="15.75" customHeight="1" x14ac:dyDescent="0.3">
      <c r="A13" s="4" t="s">
        <v>27</v>
      </c>
      <c r="B13" s="4" t="s">
        <v>39</v>
      </c>
      <c r="C13" s="4">
        <v>27037.46</v>
      </c>
      <c r="D13" s="4">
        <v>2021</v>
      </c>
      <c r="E13" s="4">
        <f t="shared" ca="1" si="0"/>
        <v>0.88272648217947658</v>
      </c>
      <c r="F13" s="5">
        <v>34000</v>
      </c>
      <c r="G13" s="5">
        <f t="shared" si="1"/>
        <v>919273640000</v>
      </c>
      <c r="H13" s="7">
        <v>21</v>
      </c>
      <c r="I13" s="4">
        <v>9000</v>
      </c>
      <c r="J13" s="5">
        <f t="shared" si="2"/>
        <v>567786.66</v>
      </c>
      <c r="K13" s="5">
        <f t="shared" si="3"/>
        <v>5110079940</v>
      </c>
      <c r="L13" s="5">
        <f t="shared" si="4"/>
        <v>914163560060</v>
      </c>
    </row>
    <row r="14" spans="1:12" ht="15.75" customHeight="1" x14ac:dyDescent="0.3">
      <c r="A14" s="4" t="s">
        <v>27</v>
      </c>
      <c r="B14" s="4" t="s">
        <v>40</v>
      </c>
      <c r="C14" s="4">
        <v>37.090000000000003</v>
      </c>
      <c r="D14" s="4">
        <v>2021</v>
      </c>
      <c r="E14" s="4">
        <f t="shared" ca="1" si="0"/>
        <v>0.44192221331449522</v>
      </c>
      <c r="F14" s="5">
        <v>34000</v>
      </c>
      <c r="G14" s="5">
        <f t="shared" si="1"/>
        <v>1261060000</v>
      </c>
      <c r="H14" s="7">
        <v>21</v>
      </c>
      <c r="I14" s="4">
        <v>9000</v>
      </c>
      <c r="J14" s="5">
        <f t="shared" si="2"/>
        <v>778.8900000000001</v>
      </c>
      <c r="K14" s="5">
        <f t="shared" si="3"/>
        <v>7010010.0000000009</v>
      </c>
      <c r="L14" s="5">
        <f t="shared" si="4"/>
        <v>1254049990</v>
      </c>
    </row>
    <row r="15" spans="1:12" ht="15.75" customHeight="1" x14ac:dyDescent="0.3">
      <c r="A15" s="4" t="s">
        <v>29</v>
      </c>
      <c r="B15" s="4" t="s">
        <v>41</v>
      </c>
      <c r="C15" s="4">
        <v>1781.31</v>
      </c>
      <c r="D15" s="4">
        <v>2020</v>
      </c>
      <c r="E15" s="4">
        <f t="shared" ca="1" si="0"/>
        <v>4.8621001638182726E-2</v>
      </c>
      <c r="F15" s="5">
        <v>130000</v>
      </c>
      <c r="G15" s="5">
        <f t="shared" si="1"/>
        <v>231570300000</v>
      </c>
      <c r="H15" s="7">
        <v>35</v>
      </c>
      <c r="I15" s="4">
        <v>17000</v>
      </c>
      <c r="J15" s="5">
        <f t="shared" si="2"/>
        <v>62345.85</v>
      </c>
      <c r="K15" s="5">
        <f t="shared" si="3"/>
        <v>1059879450</v>
      </c>
      <c r="L15" s="5">
        <f t="shared" si="4"/>
        <v>230510420550</v>
      </c>
    </row>
    <row r="16" spans="1:12" ht="15.75" customHeight="1" x14ac:dyDescent="0.3">
      <c r="A16" s="4" t="s">
        <v>32</v>
      </c>
      <c r="B16" s="4" t="s">
        <v>42</v>
      </c>
      <c r="C16" s="4">
        <v>17617.61</v>
      </c>
      <c r="D16" s="4">
        <v>2022</v>
      </c>
      <c r="E16" s="4">
        <f t="shared" ca="1" si="0"/>
        <v>0.34269311865461172</v>
      </c>
      <c r="F16" s="5">
        <v>150000</v>
      </c>
      <c r="G16" s="5">
        <f t="shared" si="1"/>
        <v>2642641500000</v>
      </c>
      <c r="H16" s="7">
        <v>40</v>
      </c>
      <c r="I16" s="4">
        <v>17800</v>
      </c>
      <c r="J16" s="5">
        <f t="shared" si="2"/>
        <v>704704.4</v>
      </c>
      <c r="K16" s="5">
        <f t="shared" si="3"/>
        <v>12543738320</v>
      </c>
      <c r="L16" s="5">
        <f t="shared" si="4"/>
        <v>2630097761680</v>
      </c>
    </row>
    <row r="17" spans="1:12" ht="15.75" customHeight="1" x14ac:dyDescent="0.3">
      <c r="A17" s="4" t="s">
        <v>36</v>
      </c>
      <c r="B17" s="4" t="s">
        <v>43</v>
      </c>
      <c r="C17" s="4">
        <v>118.58</v>
      </c>
      <c r="D17" s="4">
        <v>2022</v>
      </c>
      <c r="E17" s="4">
        <f t="shared" ca="1" si="0"/>
        <v>1.2187137145731497E-2</v>
      </c>
      <c r="F17" s="5">
        <v>68000</v>
      </c>
      <c r="G17" s="5">
        <f t="shared" si="1"/>
        <v>8063440000</v>
      </c>
      <c r="H17" s="7">
        <v>28</v>
      </c>
      <c r="I17" s="4">
        <v>18000</v>
      </c>
      <c r="J17" s="5">
        <f t="shared" si="2"/>
        <v>3320.24</v>
      </c>
      <c r="K17" s="5">
        <f t="shared" si="3"/>
        <v>59764319.999999993</v>
      </c>
      <c r="L17" s="5">
        <f t="shared" si="4"/>
        <v>8003675680</v>
      </c>
    </row>
    <row r="18" spans="1:12" ht="15.75" customHeight="1" x14ac:dyDescent="0.3">
      <c r="A18" s="4" t="s">
        <v>29</v>
      </c>
      <c r="B18" s="4" t="s">
        <v>44</v>
      </c>
      <c r="C18" s="4">
        <v>281.66000000000003</v>
      </c>
      <c r="D18" s="4">
        <v>2022</v>
      </c>
      <c r="E18" s="4">
        <f t="shared" ca="1" si="0"/>
        <v>0.94616084508473908</v>
      </c>
      <c r="F18" s="5">
        <v>130000</v>
      </c>
      <c r="G18" s="5">
        <f t="shared" si="1"/>
        <v>36615800000</v>
      </c>
      <c r="H18" s="7">
        <v>37</v>
      </c>
      <c r="I18" s="4">
        <v>17000</v>
      </c>
      <c r="J18" s="5">
        <f t="shared" si="2"/>
        <v>10421.42</v>
      </c>
      <c r="K18" s="5">
        <f t="shared" si="3"/>
        <v>177164140</v>
      </c>
      <c r="L18" s="5">
        <f t="shared" si="4"/>
        <v>36438635860</v>
      </c>
    </row>
    <row r="19" spans="1:12" ht="15.75" customHeight="1" x14ac:dyDescent="0.3">
      <c r="A19" s="4" t="s">
        <v>27</v>
      </c>
      <c r="B19" s="4" t="s">
        <v>45</v>
      </c>
      <c r="C19" s="4">
        <v>2213.16</v>
      </c>
      <c r="D19" s="4">
        <v>2021</v>
      </c>
      <c r="E19" s="4">
        <f t="shared" ca="1" si="0"/>
        <v>0.90828065195194563</v>
      </c>
      <c r="F19" s="5">
        <v>34000</v>
      </c>
      <c r="G19" s="5">
        <f t="shared" si="1"/>
        <v>75247440000</v>
      </c>
      <c r="H19" s="7">
        <v>21</v>
      </c>
      <c r="I19" s="4">
        <v>9000</v>
      </c>
      <c r="J19" s="5">
        <f t="shared" si="2"/>
        <v>46476.36</v>
      </c>
      <c r="K19" s="5">
        <f t="shared" si="3"/>
        <v>418287240</v>
      </c>
      <c r="L19" s="5">
        <f t="shared" si="4"/>
        <v>74829152760</v>
      </c>
    </row>
    <row r="20" spans="1:12" ht="15.75" customHeight="1" x14ac:dyDescent="0.3">
      <c r="A20" s="4" t="s">
        <v>27</v>
      </c>
      <c r="B20" s="4" t="s">
        <v>46</v>
      </c>
      <c r="C20" s="4">
        <v>389413.95</v>
      </c>
      <c r="D20" s="4">
        <v>2022</v>
      </c>
      <c r="E20" s="4">
        <f t="shared" ca="1" si="0"/>
        <v>0.96764680521255642</v>
      </c>
      <c r="F20" s="5">
        <v>34000</v>
      </c>
      <c r="G20" s="5">
        <f t="shared" si="1"/>
        <v>13240074300000</v>
      </c>
      <c r="H20" s="7">
        <v>20</v>
      </c>
      <c r="I20" s="4">
        <v>9000</v>
      </c>
      <c r="J20" s="5">
        <f t="shared" si="2"/>
        <v>7788279</v>
      </c>
      <c r="K20" s="5">
        <f t="shared" si="3"/>
        <v>70094511000</v>
      </c>
      <c r="L20" s="5">
        <f t="shared" si="4"/>
        <v>13169979789000</v>
      </c>
    </row>
    <row r="21" spans="1:12" ht="15.75" customHeight="1" x14ac:dyDescent="0.3">
      <c r="A21" s="4" t="s">
        <v>27</v>
      </c>
      <c r="B21" s="4" t="s">
        <v>31</v>
      </c>
      <c r="C21" s="4">
        <v>176766.8</v>
      </c>
      <c r="D21" s="4">
        <v>2021</v>
      </c>
      <c r="E21" s="4">
        <f t="shared" ca="1" si="0"/>
        <v>0.57807188900806616</v>
      </c>
      <c r="F21" s="5">
        <v>34000</v>
      </c>
      <c r="G21" s="5">
        <f t="shared" si="1"/>
        <v>6010071200000</v>
      </c>
      <c r="H21" s="7">
        <v>21</v>
      </c>
      <c r="I21" s="4">
        <v>9000</v>
      </c>
      <c r="J21" s="5">
        <f t="shared" si="2"/>
        <v>3712102.8</v>
      </c>
      <c r="K21" s="5">
        <f t="shared" si="3"/>
        <v>33408925200</v>
      </c>
      <c r="L21" s="5">
        <f t="shared" si="4"/>
        <v>5976662274800</v>
      </c>
    </row>
    <row r="22" spans="1:12" ht="15.75" customHeight="1" x14ac:dyDescent="0.3">
      <c r="A22" s="4" t="s">
        <v>27</v>
      </c>
      <c r="B22" s="4" t="s">
        <v>47</v>
      </c>
      <c r="C22" s="4">
        <v>1265.25</v>
      </c>
      <c r="D22" s="4">
        <v>2021</v>
      </c>
      <c r="E22" s="4">
        <f t="shared" ca="1" si="0"/>
        <v>0.51516490822991412</v>
      </c>
      <c r="F22" s="5">
        <v>34000</v>
      </c>
      <c r="G22" s="5">
        <f t="shared" si="1"/>
        <v>43018500000</v>
      </c>
      <c r="H22" s="7">
        <v>21</v>
      </c>
      <c r="I22" s="4">
        <v>9000</v>
      </c>
      <c r="J22" s="5">
        <f t="shared" si="2"/>
        <v>26570.25</v>
      </c>
      <c r="K22" s="5">
        <f t="shared" si="3"/>
        <v>239132250</v>
      </c>
      <c r="L22" s="5">
        <f t="shared" si="4"/>
        <v>42779367750</v>
      </c>
    </row>
    <row r="23" spans="1:12" ht="15.75" customHeight="1" x14ac:dyDescent="0.3">
      <c r="A23" s="4" t="s">
        <v>27</v>
      </c>
      <c r="B23" s="4" t="s">
        <v>48</v>
      </c>
      <c r="C23" s="4">
        <v>235099.35</v>
      </c>
      <c r="D23" s="4">
        <v>2021</v>
      </c>
      <c r="E23" s="4">
        <f t="shared" ca="1" si="0"/>
        <v>0.46757120252036033</v>
      </c>
      <c r="F23" s="5">
        <v>34000</v>
      </c>
      <c r="G23" s="5">
        <f t="shared" si="1"/>
        <v>7993377900000</v>
      </c>
      <c r="H23" s="7">
        <v>21</v>
      </c>
      <c r="I23" s="4">
        <v>9000</v>
      </c>
      <c r="J23" s="5">
        <f t="shared" si="2"/>
        <v>4937086.3500000006</v>
      </c>
      <c r="K23" s="5">
        <f t="shared" si="3"/>
        <v>44433777150.000008</v>
      </c>
      <c r="L23" s="5">
        <f t="shared" si="4"/>
        <v>7948944122850</v>
      </c>
    </row>
    <row r="24" spans="1:12" ht="15.75" customHeight="1" x14ac:dyDescent="0.3">
      <c r="A24" s="4" t="s">
        <v>25</v>
      </c>
      <c r="B24" s="4" t="s">
        <v>45</v>
      </c>
      <c r="C24" s="4">
        <v>243.2</v>
      </c>
      <c r="D24" s="4">
        <v>2021</v>
      </c>
      <c r="E24" s="4">
        <f t="shared" ca="1" si="0"/>
        <v>0.16772844497559047</v>
      </c>
      <c r="F24" s="5">
        <v>50000</v>
      </c>
      <c r="G24" s="5">
        <f t="shared" si="1"/>
        <v>12160000000</v>
      </c>
      <c r="H24" s="7">
        <v>26</v>
      </c>
      <c r="I24" s="4">
        <v>9800</v>
      </c>
      <c r="J24" s="5">
        <f t="shared" si="2"/>
        <v>6323.2</v>
      </c>
      <c r="K24" s="5">
        <f t="shared" si="3"/>
        <v>61967360</v>
      </c>
      <c r="L24" s="5">
        <f t="shared" si="4"/>
        <v>12098032640</v>
      </c>
    </row>
    <row r="25" spans="1:12" ht="15.75" customHeight="1" x14ac:dyDescent="0.3">
      <c r="A25" s="4" t="s">
        <v>27</v>
      </c>
      <c r="B25" s="4" t="s">
        <v>49</v>
      </c>
      <c r="C25" s="4">
        <v>14848.88</v>
      </c>
      <c r="D25" s="4">
        <v>2020</v>
      </c>
      <c r="E25" s="4">
        <f t="shared" ca="1" si="0"/>
        <v>0.8794818452134634</v>
      </c>
      <c r="F25" s="5">
        <v>34000</v>
      </c>
      <c r="G25" s="5">
        <f t="shared" si="1"/>
        <v>504861920000</v>
      </c>
      <c r="H25" s="7">
        <v>25</v>
      </c>
      <c r="I25" s="4">
        <v>9000</v>
      </c>
      <c r="J25" s="5">
        <f t="shared" si="2"/>
        <v>371222</v>
      </c>
      <c r="K25" s="5">
        <f t="shared" si="3"/>
        <v>3340998000</v>
      </c>
      <c r="L25" s="5">
        <f t="shared" si="4"/>
        <v>501520922000</v>
      </c>
    </row>
    <row r="26" spans="1:12" ht="15.75" customHeight="1" x14ac:dyDescent="0.3">
      <c r="A26" s="4" t="s">
        <v>36</v>
      </c>
      <c r="B26" s="4" t="s">
        <v>48</v>
      </c>
      <c r="C26" s="4">
        <v>2317.4699999999998</v>
      </c>
      <c r="D26" s="4">
        <v>2021</v>
      </c>
      <c r="E26" s="4">
        <f t="shared" ca="1" si="0"/>
        <v>0.13412908233563992</v>
      </c>
      <c r="F26" s="5">
        <v>68000</v>
      </c>
      <c r="G26" s="5">
        <f t="shared" si="1"/>
        <v>157587960000</v>
      </c>
      <c r="H26" s="7">
        <v>33</v>
      </c>
      <c r="I26" s="4">
        <v>18000</v>
      </c>
      <c r="J26" s="5">
        <f t="shared" si="2"/>
        <v>76476.509999999995</v>
      </c>
      <c r="K26" s="5">
        <f t="shared" si="3"/>
        <v>1376577180</v>
      </c>
      <c r="L26" s="5">
        <f t="shared" si="4"/>
        <v>156211382820</v>
      </c>
    </row>
    <row r="27" spans="1:12" ht="15.75" customHeight="1" x14ac:dyDescent="0.3">
      <c r="A27" s="4" t="s">
        <v>25</v>
      </c>
      <c r="B27" s="4" t="s">
        <v>47</v>
      </c>
      <c r="C27" s="4">
        <v>1802.87</v>
      </c>
      <c r="D27" s="4">
        <v>2021</v>
      </c>
      <c r="E27" s="4">
        <f t="shared" ca="1" si="0"/>
        <v>0.82448521630060778</v>
      </c>
      <c r="F27" s="5">
        <v>50000</v>
      </c>
      <c r="G27" s="5">
        <f t="shared" si="1"/>
        <v>90143500000</v>
      </c>
      <c r="H27" s="7">
        <v>26</v>
      </c>
      <c r="I27" s="4">
        <v>9800</v>
      </c>
      <c r="J27" s="5">
        <f t="shared" si="2"/>
        <v>46874.619999999995</v>
      </c>
      <c r="K27" s="5">
        <f t="shared" si="3"/>
        <v>459371275.99999994</v>
      </c>
      <c r="L27" s="5">
        <f t="shared" si="4"/>
        <v>89684128724</v>
      </c>
    </row>
    <row r="28" spans="1:12" ht="15.75" customHeight="1" x14ac:dyDescent="0.3">
      <c r="A28" s="4" t="s">
        <v>25</v>
      </c>
      <c r="B28" s="4" t="s">
        <v>42</v>
      </c>
      <c r="C28" s="4">
        <v>136.18</v>
      </c>
      <c r="D28" s="4">
        <v>2021</v>
      </c>
      <c r="E28" s="4">
        <f t="shared" ca="1" si="0"/>
        <v>0.63113405899847363</v>
      </c>
      <c r="F28" s="5">
        <v>50000</v>
      </c>
      <c r="G28" s="5">
        <f t="shared" si="1"/>
        <v>6809000000</v>
      </c>
      <c r="H28" s="7">
        <v>26</v>
      </c>
      <c r="I28" s="4">
        <v>9800</v>
      </c>
      <c r="J28" s="5">
        <f t="shared" si="2"/>
        <v>3540.6800000000003</v>
      </c>
      <c r="K28" s="5">
        <f t="shared" si="3"/>
        <v>34698664</v>
      </c>
      <c r="L28" s="5">
        <f t="shared" si="4"/>
        <v>6774301336</v>
      </c>
    </row>
    <row r="29" spans="1:12" ht="15.75" customHeight="1" x14ac:dyDescent="0.3">
      <c r="A29" s="4" t="s">
        <v>29</v>
      </c>
      <c r="B29" s="4" t="s">
        <v>50</v>
      </c>
      <c r="C29" s="4">
        <v>230.28</v>
      </c>
      <c r="D29" s="4">
        <v>2020</v>
      </c>
      <c r="E29" s="4">
        <f t="shared" ca="1" si="0"/>
        <v>0.61125442174797306</v>
      </c>
      <c r="F29" s="5">
        <v>130000</v>
      </c>
      <c r="G29" s="5">
        <f t="shared" si="1"/>
        <v>29936400000</v>
      </c>
      <c r="H29" s="7">
        <v>35</v>
      </c>
      <c r="I29" s="4">
        <v>17000</v>
      </c>
      <c r="J29" s="5">
        <f t="shared" si="2"/>
        <v>8059.8</v>
      </c>
      <c r="K29" s="5">
        <f t="shared" si="3"/>
        <v>137016600</v>
      </c>
      <c r="L29" s="5">
        <f t="shared" si="4"/>
        <v>29799383400</v>
      </c>
    </row>
    <row r="30" spans="1:12" ht="15.75" customHeight="1" x14ac:dyDescent="0.3">
      <c r="A30" s="4" t="s">
        <v>25</v>
      </c>
      <c r="B30" s="4" t="s">
        <v>51</v>
      </c>
      <c r="C30" s="4">
        <v>1670.38</v>
      </c>
      <c r="D30" s="4">
        <v>2020</v>
      </c>
      <c r="E30" s="4">
        <f t="shared" ca="1" si="0"/>
        <v>0.62938468389079549</v>
      </c>
      <c r="F30" s="5">
        <v>50000</v>
      </c>
      <c r="G30" s="5">
        <f t="shared" si="1"/>
        <v>83519000000</v>
      </c>
      <c r="H30" s="7">
        <v>27</v>
      </c>
      <c r="I30" s="4">
        <v>9800</v>
      </c>
      <c r="J30" s="5">
        <f t="shared" si="2"/>
        <v>45100.26</v>
      </c>
      <c r="K30" s="5">
        <f t="shared" si="3"/>
        <v>441982548</v>
      </c>
      <c r="L30" s="5">
        <f t="shared" si="4"/>
        <v>83077017452</v>
      </c>
    </row>
    <row r="31" spans="1:12" ht="15.75" customHeight="1" x14ac:dyDescent="0.3">
      <c r="A31" s="4" t="s">
        <v>32</v>
      </c>
      <c r="B31" s="4" t="s">
        <v>52</v>
      </c>
      <c r="C31" s="4">
        <v>8680.44</v>
      </c>
      <c r="D31" s="4">
        <v>2022</v>
      </c>
      <c r="E31" s="4">
        <f t="shared" ca="1" si="0"/>
        <v>0.90949261024471206</v>
      </c>
      <c r="F31" s="5">
        <v>150000</v>
      </c>
      <c r="G31" s="5">
        <f t="shared" si="1"/>
        <v>1302066000000</v>
      </c>
      <c r="H31" s="7">
        <v>40</v>
      </c>
      <c r="I31" s="4">
        <v>17800</v>
      </c>
      <c r="J31" s="5">
        <f t="shared" si="2"/>
        <v>347217.60000000003</v>
      </c>
      <c r="K31" s="5">
        <f t="shared" si="3"/>
        <v>6180473280.000001</v>
      </c>
      <c r="L31" s="5">
        <f t="shared" si="4"/>
        <v>1295885526720</v>
      </c>
    </row>
    <row r="32" spans="1:12" ht="15.75" customHeight="1" x14ac:dyDescent="0.3">
      <c r="A32" s="4" t="s">
        <v>36</v>
      </c>
      <c r="B32" s="4" t="s">
        <v>53</v>
      </c>
      <c r="C32" s="4">
        <v>15.58</v>
      </c>
      <c r="D32" s="4">
        <v>2021</v>
      </c>
      <c r="E32" s="4">
        <f t="shared" ca="1" si="0"/>
        <v>0.33923763271446039</v>
      </c>
      <c r="F32" s="5">
        <v>68000</v>
      </c>
      <c r="G32" s="5">
        <f t="shared" si="1"/>
        <v>1059440000</v>
      </c>
      <c r="H32" s="7">
        <v>33</v>
      </c>
      <c r="I32" s="4">
        <v>18000</v>
      </c>
      <c r="J32" s="5">
        <f t="shared" si="2"/>
        <v>514.14</v>
      </c>
      <c r="K32" s="5">
        <f t="shared" si="3"/>
        <v>9254520</v>
      </c>
      <c r="L32" s="5">
        <f t="shared" si="4"/>
        <v>1050185480</v>
      </c>
    </row>
    <row r="33" spans="1:12" ht="15.75" customHeight="1" x14ac:dyDescent="0.3">
      <c r="A33" s="4" t="s">
        <v>29</v>
      </c>
      <c r="B33" s="4" t="s">
        <v>52</v>
      </c>
      <c r="C33" s="4">
        <v>741.26</v>
      </c>
      <c r="D33" s="4">
        <v>2020</v>
      </c>
      <c r="E33" s="4">
        <f t="shared" ca="1" si="0"/>
        <v>0.55430822667747348</v>
      </c>
      <c r="F33" s="5">
        <v>130000</v>
      </c>
      <c r="G33" s="5">
        <f t="shared" si="1"/>
        <v>96363800000</v>
      </c>
      <c r="H33" s="7">
        <v>35</v>
      </c>
      <c r="I33" s="4">
        <v>17000</v>
      </c>
      <c r="J33" s="5">
        <f t="shared" si="2"/>
        <v>25944.1</v>
      </c>
      <c r="K33" s="5">
        <f t="shared" si="3"/>
        <v>441049700</v>
      </c>
      <c r="L33" s="5">
        <f t="shared" si="4"/>
        <v>95922750300</v>
      </c>
    </row>
    <row r="34" spans="1:12" ht="15.75" customHeight="1" x14ac:dyDescent="0.3">
      <c r="A34" s="4" t="s">
        <v>29</v>
      </c>
      <c r="B34" s="4" t="s">
        <v>54</v>
      </c>
      <c r="C34" s="4">
        <v>412.48</v>
      </c>
      <c r="D34" s="4">
        <v>2022</v>
      </c>
      <c r="E34" s="4">
        <f t="shared" ca="1" si="0"/>
        <v>0.55848287509027028</v>
      </c>
      <c r="F34" s="5">
        <v>130000</v>
      </c>
      <c r="G34" s="5">
        <f t="shared" si="1"/>
        <v>53622400000</v>
      </c>
      <c r="H34" s="7">
        <v>37</v>
      </c>
      <c r="I34" s="4">
        <v>17000</v>
      </c>
      <c r="J34" s="5">
        <f t="shared" si="2"/>
        <v>15261.76</v>
      </c>
      <c r="K34" s="5">
        <f t="shared" si="3"/>
        <v>259449920</v>
      </c>
      <c r="L34" s="5">
        <f t="shared" si="4"/>
        <v>53362950080</v>
      </c>
    </row>
    <row r="35" spans="1:12" ht="15.75" customHeight="1" x14ac:dyDescent="0.3">
      <c r="A35" s="4" t="s">
        <v>36</v>
      </c>
      <c r="B35" s="4" t="s">
        <v>28</v>
      </c>
      <c r="C35" s="4">
        <v>0</v>
      </c>
      <c r="D35" s="4">
        <v>2022</v>
      </c>
      <c r="E35" s="4">
        <f t="shared" ca="1" si="0"/>
        <v>0.64510121300434564</v>
      </c>
      <c r="F35" s="5">
        <v>68000</v>
      </c>
      <c r="G35" s="5">
        <f t="shared" si="1"/>
        <v>0</v>
      </c>
      <c r="H35" s="7">
        <v>28</v>
      </c>
      <c r="I35" s="4">
        <v>18000</v>
      </c>
      <c r="J35" s="5">
        <f t="shared" si="2"/>
        <v>0</v>
      </c>
      <c r="K35" s="5">
        <f t="shared" si="3"/>
        <v>0</v>
      </c>
      <c r="L35" s="5">
        <f t="shared" si="4"/>
        <v>0</v>
      </c>
    </row>
    <row r="36" spans="1:12" ht="15.75" customHeight="1" x14ac:dyDescent="0.3">
      <c r="A36" s="4" t="s">
        <v>27</v>
      </c>
      <c r="B36" s="4" t="s">
        <v>44</v>
      </c>
      <c r="C36" s="4">
        <v>17822.64</v>
      </c>
      <c r="D36" s="4">
        <v>2021</v>
      </c>
      <c r="E36" s="4">
        <f t="shared" ca="1" si="0"/>
        <v>0.60994355825207558</v>
      </c>
      <c r="F36" s="5">
        <v>34000</v>
      </c>
      <c r="G36" s="5">
        <f t="shared" si="1"/>
        <v>605969760000</v>
      </c>
      <c r="H36" s="7">
        <v>21</v>
      </c>
      <c r="I36" s="4">
        <v>9000</v>
      </c>
      <c r="J36" s="5">
        <f t="shared" si="2"/>
        <v>374275.44</v>
      </c>
      <c r="K36" s="5">
        <f t="shared" si="3"/>
        <v>3368478960</v>
      </c>
      <c r="L36" s="5">
        <f t="shared" si="4"/>
        <v>602601281040</v>
      </c>
    </row>
    <row r="37" spans="1:12" ht="15.75" customHeight="1" x14ac:dyDescent="0.3">
      <c r="A37" s="4" t="s">
        <v>36</v>
      </c>
      <c r="B37" s="4" t="s">
        <v>55</v>
      </c>
      <c r="C37" s="4">
        <v>218.68</v>
      </c>
      <c r="D37" s="4">
        <v>2022</v>
      </c>
      <c r="E37" s="4">
        <f t="shared" ca="1" si="0"/>
        <v>0.98853061631017836</v>
      </c>
      <c r="F37" s="5">
        <v>68000</v>
      </c>
      <c r="G37" s="5">
        <f t="shared" si="1"/>
        <v>14870240000</v>
      </c>
      <c r="H37" s="7">
        <v>28</v>
      </c>
      <c r="I37" s="4">
        <v>18000</v>
      </c>
      <c r="J37" s="5">
        <f t="shared" si="2"/>
        <v>6123.04</v>
      </c>
      <c r="K37" s="5">
        <f t="shared" si="3"/>
        <v>110214720</v>
      </c>
      <c r="L37" s="5">
        <f t="shared" si="4"/>
        <v>14760025280</v>
      </c>
    </row>
    <row r="38" spans="1:12" ht="15.75" customHeight="1" x14ac:dyDescent="0.3">
      <c r="A38" s="4" t="s">
        <v>25</v>
      </c>
      <c r="B38" s="4" t="s">
        <v>43</v>
      </c>
      <c r="C38" s="4">
        <v>4573.03</v>
      </c>
      <c r="D38" s="4">
        <v>2020</v>
      </c>
      <c r="E38" s="4">
        <f t="shared" ca="1" si="0"/>
        <v>0.84737364650288471</v>
      </c>
      <c r="F38" s="5">
        <v>50000</v>
      </c>
      <c r="G38" s="5">
        <f t="shared" si="1"/>
        <v>228651500000</v>
      </c>
      <c r="H38" s="7">
        <v>27</v>
      </c>
      <c r="I38" s="4">
        <v>9800</v>
      </c>
      <c r="J38" s="5">
        <f t="shared" si="2"/>
        <v>123471.81</v>
      </c>
      <c r="K38" s="5">
        <f t="shared" si="3"/>
        <v>1210023738</v>
      </c>
      <c r="L38" s="5">
        <f t="shared" si="4"/>
        <v>227441476262</v>
      </c>
    </row>
    <row r="39" spans="1:12" ht="15.75" customHeight="1" x14ac:dyDescent="0.3">
      <c r="A39" s="4" t="s">
        <v>25</v>
      </c>
      <c r="B39" s="4" t="s">
        <v>28</v>
      </c>
      <c r="C39" s="4">
        <v>567.23</v>
      </c>
      <c r="D39" s="4">
        <v>2022</v>
      </c>
      <c r="E39" s="4">
        <f t="shared" ca="1" si="0"/>
        <v>0.89603885462293431</v>
      </c>
      <c r="F39" s="5">
        <v>50000</v>
      </c>
      <c r="G39" s="5">
        <f t="shared" si="1"/>
        <v>28361500000</v>
      </c>
      <c r="H39" s="7">
        <v>29</v>
      </c>
      <c r="I39" s="4">
        <v>9800</v>
      </c>
      <c r="J39" s="5">
        <f t="shared" si="2"/>
        <v>16449.670000000002</v>
      </c>
      <c r="K39" s="5">
        <f t="shared" si="3"/>
        <v>161206766.00000003</v>
      </c>
      <c r="L39" s="5">
        <f t="shared" si="4"/>
        <v>28200293234</v>
      </c>
    </row>
    <row r="40" spans="1:12" ht="15.75" customHeight="1" x14ac:dyDescent="0.3">
      <c r="A40" s="4" t="s">
        <v>32</v>
      </c>
      <c r="B40" s="4" t="s">
        <v>49</v>
      </c>
      <c r="C40" s="4">
        <v>2430.88</v>
      </c>
      <c r="D40" s="4">
        <v>2021</v>
      </c>
      <c r="E40" s="4">
        <f t="shared" ca="1" si="0"/>
        <v>0.14385888836299343</v>
      </c>
      <c r="F40" s="5">
        <v>150000</v>
      </c>
      <c r="G40" s="5">
        <f t="shared" si="1"/>
        <v>364632000000</v>
      </c>
      <c r="H40" s="7">
        <v>39</v>
      </c>
      <c r="I40" s="4">
        <v>17800</v>
      </c>
      <c r="J40" s="5">
        <f t="shared" si="2"/>
        <v>94804.32</v>
      </c>
      <c r="K40" s="5">
        <f t="shared" si="3"/>
        <v>1687516896.0000002</v>
      </c>
      <c r="L40" s="5">
        <f t="shared" si="4"/>
        <v>362944483104</v>
      </c>
    </row>
    <row r="41" spans="1:12" ht="15.75" customHeight="1" x14ac:dyDescent="0.3">
      <c r="A41" s="4" t="s">
        <v>32</v>
      </c>
      <c r="B41" s="4" t="s">
        <v>28</v>
      </c>
      <c r="C41" s="4">
        <v>2487.34</v>
      </c>
      <c r="D41" s="4">
        <v>2020</v>
      </c>
      <c r="E41" s="4">
        <f t="shared" ca="1" si="0"/>
        <v>0.4344028620127931</v>
      </c>
      <c r="F41" s="5">
        <v>150000</v>
      </c>
      <c r="G41" s="5">
        <f t="shared" si="1"/>
        <v>373101000000</v>
      </c>
      <c r="H41" s="7">
        <v>38</v>
      </c>
      <c r="I41" s="4">
        <v>17800</v>
      </c>
      <c r="J41" s="5">
        <f t="shared" si="2"/>
        <v>94518.920000000013</v>
      </c>
      <c r="K41" s="5">
        <f t="shared" si="3"/>
        <v>1682436776.0000002</v>
      </c>
      <c r="L41" s="5">
        <f t="shared" si="4"/>
        <v>371418563224</v>
      </c>
    </row>
    <row r="42" spans="1:12" ht="15.75" customHeight="1" x14ac:dyDescent="0.3">
      <c r="A42" s="4" t="s">
        <v>32</v>
      </c>
      <c r="B42" s="4" t="s">
        <v>52</v>
      </c>
      <c r="C42" s="4">
        <v>7350.55</v>
      </c>
      <c r="D42" s="4">
        <v>2020</v>
      </c>
      <c r="E42" s="4">
        <f t="shared" ca="1" si="0"/>
        <v>0.93137825714417299</v>
      </c>
      <c r="F42" s="5">
        <v>150000</v>
      </c>
      <c r="G42" s="5">
        <f t="shared" si="1"/>
        <v>1102582500000</v>
      </c>
      <c r="H42" s="7">
        <v>38</v>
      </c>
      <c r="I42" s="4">
        <v>17800</v>
      </c>
      <c r="J42" s="5">
        <f t="shared" si="2"/>
        <v>279320.90000000002</v>
      </c>
      <c r="K42" s="5">
        <f t="shared" si="3"/>
        <v>4971912020</v>
      </c>
      <c r="L42" s="5">
        <f t="shared" si="4"/>
        <v>1097610587980</v>
      </c>
    </row>
    <row r="43" spans="1:12" ht="15.75" customHeight="1" x14ac:dyDescent="0.3">
      <c r="A43" s="4" t="s">
        <v>25</v>
      </c>
      <c r="B43" s="4" t="s">
        <v>54</v>
      </c>
      <c r="C43" s="4">
        <v>5911.27</v>
      </c>
      <c r="D43" s="4">
        <v>2020</v>
      </c>
      <c r="E43" s="4">
        <f t="shared" ca="1" si="0"/>
        <v>0.95804895362274489</v>
      </c>
      <c r="F43" s="5">
        <v>50000</v>
      </c>
      <c r="G43" s="5">
        <f t="shared" si="1"/>
        <v>295563500000</v>
      </c>
      <c r="H43" s="7">
        <v>27</v>
      </c>
      <c r="I43" s="4">
        <v>9800</v>
      </c>
      <c r="J43" s="5">
        <f t="shared" si="2"/>
        <v>159604.29</v>
      </c>
      <c r="K43" s="5">
        <f t="shared" si="3"/>
        <v>1564122042</v>
      </c>
      <c r="L43" s="5">
        <f t="shared" si="4"/>
        <v>293999377958</v>
      </c>
    </row>
    <row r="44" spans="1:12" ht="15.75" customHeight="1" x14ac:dyDescent="0.3">
      <c r="A44" s="4" t="s">
        <v>32</v>
      </c>
      <c r="B44" s="4" t="s">
        <v>28</v>
      </c>
      <c r="C44" s="4">
        <v>2918.75</v>
      </c>
      <c r="D44" s="4">
        <v>2022</v>
      </c>
      <c r="E44" s="4">
        <f t="shared" ca="1" si="0"/>
        <v>0.13647124797414534</v>
      </c>
      <c r="F44" s="5">
        <v>150000</v>
      </c>
      <c r="G44" s="5">
        <f t="shared" si="1"/>
        <v>437812500000</v>
      </c>
      <c r="H44" s="7">
        <v>40</v>
      </c>
      <c r="I44" s="4">
        <v>17800</v>
      </c>
      <c r="J44" s="5">
        <f t="shared" si="2"/>
        <v>116750</v>
      </c>
      <c r="K44" s="5">
        <f t="shared" si="3"/>
        <v>2078150000</v>
      </c>
      <c r="L44" s="5">
        <f t="shared" si="4"/>
        <v>435734350000</v>
      </c>
    </row>
    <row r="45" spans="1:12" ht="15.75" customHeight="1" x14ac:dyDescent="0.3">
      <c r="A45" s="4" t="s">
        <v>27</v>
      </c>
      <c r="B45" s="4" t="s">
        <v>49</v>
      </c>
      <c r="C45" s="4">
        <v>13987.82</v>
      </c>
      <c r="D45" s="4">
        <v>2021</v>
      </c>
      <c r="E45" s="4">
        <f t="shared" ca="1" si="0"/>
        <v>0.47574803879724015</v>
      </c>
      <c r="F45" s="5">
        <v>34000</v>
      </c>
      <c r="G45" s="5">
        <f t="shared" si="1"/>
        <v>475585880000</v>
      </c>
      <c r="H45" s="7">
        <v>21</v>
      </c>
      <c r="I45" s="4">
        <v>9000</v>
      </c>
      <c r="J45" s="5">
        <f t="shared" si="2"/>
        <v>293744.21999999997</v>
      </c>
      <c r="K45" s="5">
        <f t="shared" si="3"/>
        <v>2643697979.9999995</v>
      </c>
      <c r="L45" s="5">
        <f t="shared" si="4"/>
        <v>472942182020</v>
      </c>
    </row>
    <row r="46" spans="1:12" ht="15.75" customHeight="1" x14ac:dyDescent="0.3">
      <c r="A46" s="4" t="s">
        <v>36</v>
      </c>
      <c r="B46" s="4" t="s">
        <v>52</v>
      </c>
      <c r="C46" s="4">
        <v>79.77</v>
      </c>
      <c r="D46" s="4">
        <v>2022</v>
      </c>
      <c r="E46" s="4">
        <f t="shared" ca="1" si="0"/>
        <v>0.83397773562712474</v>
      </c>
      <c r="F46" s="5">
        <v>68000</v>
      </c>
      <c r="G46" s="5">
        <f t="shared" si="1"/>
        <v>5424360000</v>
      </c>
      <c r="H46" s="7">
        <v>28</v>
      </c>
      <c r="I46" s="4">
        <v>18000</v>
      </c>
      <c r="J46" s="5">
        <f t="shared" si="2"/>
        <v>2233.56</v>
      </c>
      <c r="K46" s="5">
        <f t="shared" si="3"/>
        <v>40204080</v>
      </c>
      <c r="L46" s="5">
        <f t="shared" si="4"/>
        <v>5384155920</v>
      </c>
    </row>
    <row r="47" spans="1:12" ht="15.75" customHeight="1" x14ac:dyDescent="0.3">
      <c r="A47" s="4" t="s">
        <v>29</v>
      </c>
      <c r="B47" s="4" t="s">
        <v>31</v>
      </c>
      <c r="C47" s="4">
        <v>874.84</v>
      </c>
      <c r="D47" s="4">
        <v>2021</v>
      </c>
      <c r="E47" s="4">
        <f t="shared" ca="1" si="0"/>
        <v>0.43828014333097642</v>
      </c>
      <c r="F47" s="5">
        <v>130000</v>
      </c>
      <c r="G47" s="5">
        <f t="shared" si="1"/>
        <v>113729200000</v>
      </c>
      <c r="H47" s="7">
        <v>32</v>
      </c>
      <c r="I47" s="4">
        <v>17000</v>
      </c>
      <c r="J47" s="5">
        <f t="shared" si="2"/>
        <v>27994.880000000001</v>
      </c>
      <c r="K47" s="5">
        <f t="shared" si="3"/>
        <v>475912960</v>
      </c>
      <c r="L47" s="5">
        <f t="shared" si="4"/>
        <v>113253287040</v>
      </c>
    </row>
    <row r="48" spans="1:12" ht="15.75" customHeight="1" x14ac:dyDescent="0.3">
      <c r="A48" s="4" t="s">
        <v>29</v>
      </c>
      <c r="B48" s="4" t="s">
        <v>56</v>
      </c>
      <c r="C48" s="4">
        <v>154.58000000000001</v>
      </c>
      <c r="D48" s="4">
        <v>2020</v>
      </c>
      <c r="E48" s="4">
        <f t="shared" ca="1" si="0"/>
        <v>0.21200284277054726</v>
      </c>
      <c r="F48" s="5">
        <v>130000</v>
      </c>
      <c r="G48" s="5">
        <f t="shared" si="1"/>
        <v>20095400000</v>
      </c>
      <c r="H48" s="7">
        <v>35</v>
      </c>
      <c r="I48" s="4">
        <v>17000</v>
      </c>
      <c r="J48" s="5">
        <f t="shared" si="2"/>
        <v>5410.3</v>
      </c>
      <c r="K48" s="5">
        <f t="shared" si="3"/>
        <v>91975100</v>
      </c>
      <c r="L48" s="5">
        <f t="shared" si="4"/>
        <v>20003424900</v>
      </c>
    </row>
    <row r="49" spans="1:12" ht="15.75" customHeight="1" x14ac:dyDescent="0.3">
      <c r="A49" s="4" t="s">
        <v>25</v>
      </c>
      <c r="B49" s="4" t="s">
        <v>50</v>
      </c>
      <c r="C49" s="4">
        <v>1749.4</v>
      </c>
      <c r="D49" s="4">
        <v>2021</v>
      </c>
      <c r="E49" s="4">
        <f t="shared" ca="1" si="0"/>
        <v>0.13982643662353855</v>
      </c>
      <c r="F49" s="5">
        <v>50000</v>
      </c>
      <c r="G49" s="5">
        <f t="shared" si="1"/>
        <v>87470000000</v>
      </c>
      <c r="H49" s="7">
        <v>26</v>
      </c>
      <c r="I49" s="4">
        <v>9800</v>
      </c>
      <c r="J49" s="5">
        <f t="shared" si="2"/>
        <v>45484.4</v>
      </c>
      <c r="K49" s="5">
        <f t="shared" si="3"/>
        <v>445747120</v>
      </c>
      <c r="L49" s="5">
        <f t="shared" si="4"/>
        <v>87024252880</v>
      </c>
    </row>
    <row r="50" spans="1:12" ht="15.75" customHeight="1" x14ac:dyDescent="0.3">
      <c r="A50" s="4" t="s">
        <v>36</v>
      </c>
      <c r="B50" s="4" t="s">
        <v>30</v>
      </c>
      <c r="C50" s="4">
        <v>5.18</v>
      </c>
      <c r="D50" s="4">
        <v>2020</v>
      </c>
      <c r="E50" s="4">
        <f t="shared" ca="1" si="0"/>
        <v>5.683326521459886E-2</v>
      </c>
      <c r="F50" s="5">
        <v>68000</v>
      </c>
      <c r="G50" s="5">
        <f t="shared" si="1"/>
        <v>352240000</v>
      </c>
      <c r="H50" s="7">
        <v>31</v>
      </c>
      <c r="I50" s="4">
        <v>18000</v>
      </c>
      <c r="J50" s="5">
        <f t="shared" si="2"/>
        <v>160.57999999999998</v>
      </c>
      <c r="K50" s="5">
        <f t="shared" si="3"/>
        <v>2890439.9999999995</v>
      </c>
      <c r="L50" s="5">
        <f t="shared" si="4"/>
        <v>349349560</v>
      </c>
    </row>
    <row r="51" spans="1:12" ht="15.75" customHeight="1" x14ac:dyDescent="0.3">
      <c r="A51" s="4" t="s">
        <v>27</v>
      </c>
      <c r="B51" s="4" t="s">
        <v>33</v>
      </c>
      <c r="C51" s="4">
        <v>827711.57</v>
      </c>
      <c r="D51" s="4">
        <v>2022</v>
      </c>
      <c r="E51" s="4">
        <f t="shared" ca="1" si="0"/>
        <v>0.49893545084174662</v>
      </c>
      <c r="F51" s="5">
        <v>34000</v>
      </c>
      <c r="G51" s="5">
        <f t="shared" si="1"/>
        <v>28142193380000</v>
      </c>
      <c r="H51" s="7">
        <v>20</v>
      </c>
      <c r="I51" s="4">
        <v>9000</v>
      </c>
      <c r="J51" s="5">
        <f t="shared" si="2"/>
        <v>16554231.399999999</v>
      </c>
      <c r="K51" s="5">
        <f t="shared" si="3"/>
        <v>148988082600</v>
      </c>
      <c r="L51" s="5">
        <f t="shared" si="4"/>
        <v>27993205297400</v>
      </c>
    </row>
    <row r="52" spans="1:12" ht="15.75" customHeight="1" x14ac:dyDescent="0.3">
      <c r="A52" s="4" t="s">
        <v>25</v>
      </c>
      <c r="B52" s="4" t="s">
        <v>35</v>
      </c>
      <c r="C52" s="4">
        <v>68098.149999999994</v>
      </c>
      <c r="D52" s="4">
        <v>2021</v>
      </c>
      <c r="E52" s="4">
        <f t="shared" ca="1" si="0"/>
        <v>0.95212002798282391</v>
      </c>
      <c r="F52" s="5">
        <v>50000</v>
      </c>
      <c r="G52" s="5">
        <f t="shared" si="1"/>
        <v>3404907500000</v>
      </c>
      <c r="H52" s="7">
        <v>26</v>
      </c>
      <c r="I52" s="4">
        <v>9800</v>
      </c>
      <c r="J52" s="5">
        <f t="shared" si="2"/>
        <v>1770551.9</v>
      </c>
      <c r="K52" s="5">
        <f t="shared" si="3"/>
        <v>17351408620</v>
      </c>
      <c r="L52" s="5">
        <f t="shared" si="4"/>
        <v>3387556091380</v>
      </c>
    </row>
    <row r="53" spans="1:12" ht="15.75" customHeight="1" x14ac:dyDescent="0.3">
      <c r="A53" s="4" t="s">
        <v>27</v>
      </c>
      <c r="B53" s="4" t="s">
        <v>50</v>
      </c>
      <c r="C53" s="4">
        <v>7338.04</v>
      </c>
      <c r="D53" s="4">
        <v>2020</v>
      </c>
      <c r="E53" s="4">
        <f t="shared" ca="1" si="0"/>
        <v>0.64661129715109666</v>
      </c>
      <c r="F53" s="5">
        <v>34000</v>
      </c>
      <c r="G53" s="5">
        <f t="shared" si="1"/>
        <v>249493360000</v>
      </c>
      <c r="H53" s="7">
        <v>25</v>
      </c>
      <c r="I53" s="4">
        <v>9000</v>
      </c>
      <c r="J53" s="5">
        <f t="shared" si="2"/>
        <v>183451</v>
      </c>
      <c r="K53" s="5">
        <f t="shared" si="3"/>
        <v>1651059000</v>
      </c>
      <c r="L53" s="5">
        <f t="shared" si="4"/>
        <v>247842301000</v>
      </c>
    </row>
    <row r="54" spans="1:12" ht="15.75" customHeight="1" x14ac:dyDescent="0.3">
      <c r="A54" s="4" t="s">
        <v>32</v>
      </c>
      <c r="B54" s="4" t="s">
        <v>31</v>
      </c>
      <c r="C54" s="4">
        <v>15366.14</v>
      </c>
      <c r="D54" s="4">
        <v>2021</v>
      </c>
      <c r="E54" s="4">
        <f t="shared" ca="1" si="0"/>
        <v>0.87917710904187962</v>
      </c>
      <c r="F54" s="5">
        <v>150000</v>
      </c>
      <c r="G54" s="5">
        <f t="shared" si="1"/>
        <v>2304921000000</v>
      </c>
      <c r="H54" s="7">
        <v>39</v>
      </c>
      <c r="I54" s="4">
        <v>17800</v>
      </c>
      <c r="J54" s="5">
        <f t="shared" si="2"/>
        <v>599279.46</v>
      </c>
      <c r="K54" s="5">
        <f t="shared" si="3"/>
        <v>10667174388</v>
      </c>
      <c r="L54" s="5">
        <f t="shared" si="4"/>
        <v>2294253825612</v>
      </c>
    </row>
    <row r="55" spans="1:12" ht="15.75" customHeight="1" x14ac:dyDescent="0.3">
      <c r="A55" s="4" t="s">
        <v>29</v>
      </c>
      <c r="B55" s="4" t="s">
        <v>30</v>
      </c>
      <c r="C55" s="4">
        <v>118.45</v>
      </c>
      <c r="D55" s="4">
        <v>2020</v>
      </c>
      <c r="E55" s="4">
        <f t="shared" ca="1" si="0"/>
        <v>0.44284948050549189</v>
      </c>
      <c r="F55" s="5">
        <v>130000</v>
      </c>
      <c r="G55" s="5">
        <f t="shared" si="1"/>
        <v>15398500000</v>
      </c>
      <c r="H55" s="7">
        <v>35</v>
      </c>
      <c r="I55" s="4">
        <v>17000</v>
      </c>
      <c r="J55" s="5">
        <f t="shared" si="2"/>
        <v>4145.75</v>
      </c>
      <c r="K55" s="5">
        <f t="shared" si="3"/>
        <v>70477750</v>
      </c>
      <c r="L55" s="5">
        <f t="shared" si="4"/>
        <v>15328022250</v>
      </c>
    </row>
    <row r="56" spans="1:12" ht="15.75" customHeight="1" x14ac:dyDescent="0.3">
      <c r="A56" s="4" t="s">
        <v>27</v>
      </c>
      <c r="B56" s="4" t="s">
        <v>54</v>
      </c>
      <c r="C56" s="4">
        <v>45991.24</v>
      </c>
      <c r="D56" s="4">
        <v>2021</v>
      </c>
      <c r="E56" s="4">
        <f t="shared" ca="1" si="0"/>
        <v>0.31395572640139535</v>
      </c>
      <c r="F56" s="5">
        <v>34000</v>
      </c>
      <c r="G56" s="5">
        <f t="shared" si="1"/>
        <v>1563702160000</v>
      </c>
      <c r="H56" s="7">
        <v>21</v>
      </c>
      <c r="I56" s="4">
        <v>9000</v>
      </c>
      <c r="J56" s="5">
        <f t="shared" si="2"/>
        <v>965816.03999999992</v>
      </c>
      <c r="K56" s="5">
        <f t="shared" si="3"/>
        <v>8692344360</v>
      </c>
      <c r="L56" s="5">
        <f t="shared" si="4"/>
        <v>1555009815640</v>
      </c>
    </row>
    <row r="57" spans="1:12" ht="15.75" customHeight="1" x14ac:dyDescent="0.3">
      <c r="A57" s="4" t="s">
        <v>32</v>
      </c>
      <c r="B57" s="4" t="s">
        <v>30</v>
      </c>
      <c r="C57" s="4">
        <v>4348.01</v>
      </c>
      <c r="D57" s="4">
        <v>2021</v>
      </c>
      <c r="E57" s="4">
        <f t="shared" ca="1" si="0"/>
        <v>0.78131233976333969</v>
      </c>
      <c r="F57" s="5">
        <v>150000</v>
      </c>
      <c r="G57" s="5">
        <f t="shared" si="1"/>
        <v>652201500000</v>
      </c>
      <c r="H57" s="7">
        <v>39</v>
      </c>
      <c r="I57" s="4">
        <v>17800</v>
      </c>
      <c r="J57" s="5">
        <f t="shared" si="2"/>
        <v>169572.39</v>
      </c>
      <c r="K57" s="5">
        <f t="shared" si="3"/>
        <v>3018388542.0000005</v>
      </c>
      <c r="L57" s="5">
        <f t="shared" si="4"/>
        <v>649183111458</v>
      </c>
    </row>
    <row r="58" spans="1:12" ht="15.75" customHeight="1" x14ac:dyDescent="0.3">
      <c r="A58" s="4" t="s">
        <v>32</v>
      </c>
      <c r="B58" s="4" t="s">
        <v>57</v>
      </c>
      <c r="C58" s="4">
        <v>1740.88</v>
      </c>
      <c r="D58" s="4">
        <v>2020</v>
      </c>
      <c r="E58" s="4">
        <f t="shared" ca="1" si="0"/>
        <v>0.2008740432005226</v>
      </c>
      <c r="F58" s="5">
        <v>150000</v>
      </c>
      <c r="G58" s="5">
        <f t="shared" si="1"/>
        <v>261132000000</v>
      </c>
      <c r="H58" s="7">
        <v>38</v>
      </c>
      <c r="I58" s="4">
        <v>17800</v>
      </c>
      <c r="J58" s="5">
        <f t="shared" si="2"/>
        <v>66153.440000000002</v>
      </c>
      <c r="K58" s="5">
        <f t="shared" si="3"/>
        <v>1177531232</v>
      </c>
      <c r="L58" s="5">
        <f t="shared" si="4"/>
        <v>259954468768</v>
      </c>
    </row>
    <row r="59" spans="1:12" ht="15.75" customHeight="1" x14ac:dyDescent="0.3">
      <c r="A59" s="4" t="s">
        <v>32</v>
      </c>
      <c r="B59" s="4" t="s">
        <v>33</v>
      </c>
      <c r="C59" s="4">
        <v>65150.77</v>
      </c>
      <c r="D59" s="4">
        <v>2021</v>
      </c>
      <c r="E59" s="4">
        <f t="shared" ca="1" si="0"/>
        <v>0.17187101454900766</v>
      </c>
      <c r="F59" s="5">
        <v>150000</v>
      </c>
      <c r="G59" s="5">
        <f t="shared" si="1"/>
        <v>9772615500000</v>
      </c>
      <c r="H59" s="7">
        <v>39</v>
      </c>
      <c r="I59" s="4">
        <v>17800</v>
      </c>
      <c r="J59" s="5">
        <f t="shared" si="2"/>
        <v>2540880.0299999998</v>
      </c>
      <c r="K59" s="5">
        <f t="shared" si="3"/>
        <v>45227664534</v>
      </c>
      <c r="L59" s="5">
        <f t="shared" si="4"/>
        <v>9727387835466</v>
      </c>
    </row>
    <row r="60" spans="1:12" ht="15.75" customHeight="1" x14ac:dyDescent="0.3">
      <c r="A60" s="4" t="s">
        <v>32</v>
      </c>
      <c r="B60" s="4" t="s">
        <v>38</v>
      </c>
      <c r="C60" s="4">
        <v>13859.09</v>
      </c>
      <c r="D60" s="4">
        <v>2022</v>
      </c>
      <c r="E60" s="4">
        <f t="shared" ca="1" si="0"/>
        <v>0.26494275994100536</v>
      </c>
      <c r="F60" s="5">
        <v>150000</v>
      </c>
      <c r="G60" s="5">
        <f t="shared" si="1"/>
        <v>2078863500000</v>
      </c>
      <c r="H60" s="7">
        <v>40</v>
      </c>
      <c r="I60" s="4">
        <v>17800</v>
      </c>
      <c r="J60" s="5">
        <f t="shared" si="2"/>
        <v>554363.6</v>
      </c>
      <c r="K60" s="5">
        <f t="shared" si="3"/>
        <v>9867672080</v>
      </c>
      <c r="L60" s="5">
        <f t="shared" si="4"/>
        <v>2068995827920</v>
      </c>
    </row>
    <row r="61" spans="1:12" ht="15.75" customHeight="1" x14ac:dyDescent="0.3">
      <c r="A61" s="4" t="s">
        <v>29</v>
      </c>
      <c r="B61" s="4" t="s">
        <v>58</v>
      </c>
      <c r="C61" s="4">
        <v>369.23</v>
      </c>
      <c r="D61" s="4">
        <v>2022</v>
      </c>
      <c r="E61" s="4">
        <f t="shared" ca="1" si="0"/>
        <v>0.53157070529369366</v>
      </c>
      <c r="F61" s="5">
        <v>130000</v>
      </c>
      <c r="G61" s="5">
        <f t="shared" si="1"/>
        <v>47999900000</v>
      </c>
      <c r="H61" s="7">
        <v>37</v>
      </c>
      <c r="I61" s="4">
        <v>17000</v>
      </c>
      <c r="J61" s="5">
        <f t="shared" si="2"/>
        <v>13661.51</v>
      </c>
      <c r="K61" s="5">
        <f t="shared" si="3"/>
        <v>232245670</v>
      </c>
      <c r="L61" s="5">
        <f t="shared" si="4"/>
        <v>47767654330</v>
      </c>
    </row>
    <row r="62" spans="1:12" ht="15.75" customHeight="1" x14ac:dyDescent="0.3">
      <c r="A62" s="4" t="s">
        <v>27</v>
      </c>
      <c r="B62" s="4" t="s">
        <v>43</v>
      </c>
      <c r="C62" s="4">
        <v>30341.74</v>
      </c>
      <c r="D62" s="4">
        <v>2020</v>
      </c>
      <c r="E62" s="4">
        <f t="shared" ca="1" si="0"/>
        <v>1.9879466413077806E-2</v>
      </c>
      <c r="F62" s="5">
        <v>34000</v>
      </c>
      <c r="G62" s="5">
        <f t="shared" si="1"/>
        <v>1031619160000</v>
      </c>
      <c r="H62" s="7">
        <v>25</v>
      </c>
      <c r="I62" s="4">
        <v>9000</v>
      </c>
      <c r="J62" s="5">
        <f t="shared" si="2"/>
        <v>758543.5</v>
      </c>
      <c r="K62" s="5">
        <f t="shared" si="3"/>
        <v>6826891500</v>
      </c>
      <c r="L62" s="5">
        <f t="shared" si="4"/>
        <v>1024792268500</v>
      </c>
    </row>
    <row r="63" spans="1:12" ht="15.75" customHeight="1" x14ac:dyDescent="0.3">
      <c r="A63" s="4" t="s">
        <v>27</v>
      </c>
      <c r="B63" s="4" t="s">
        <v>30</v>
      </c>
      <c r="C63" s="4">
        <v>6739.02</v>
      </c>
      <c r="D63" s="4">
        <v>2020</v>
      </c>
      <c r="E63" s="4">
        <f t="shared" ca="1" si="0"/>
        <v>0.88084783972061687</v>
      </c>
      <c r="F63" s="5">
        <v>34000</v>
      </c>
      <c r="G63" s="5">
        <f t="shared" si="1"/>
        <v>229126680000</v>
      </c>
      <c r="H63" s="7">
        <v>25</v>
      </c>
      <c r="I63" s="4">
        <v>9000</v>
      </c>
      <c r="J63" s="5">
        <f t="shared" si="2"/>
        <v>168475.5</v>
      </c>
      <c r="K63" s="5">
        <f t="shared" si="3"/>
        <v>1516279500</v>
      </c>
      <c r="L63" s="5">
        <f t="shared" si="4"/>
        <v>227610400500</v>
      </c>
    </row>
    <row r="64" spans="1:12" ht="15.75" customHeight="1" x14ac:dyDescent="0.3">
      <c r="A64" s="4" t="s">
        <v>27</v>
      </c>
      <c r="B64" s="4" t="s">
        <v>42</v>
      </c>
      <c r="C64" s="4">
        <v>0</v>
      </c>
      <c r="D64" s="4">
        <v>2022</v>
      </c>
      <c r="E64" s="4">
        <f t="shared" ca="1" si="0"/>
        <v>0.47845130812330106</v>
      </c>
      <c r="F64" s="5">
        <v>34000</v>
      </c>
      <c r="G64" s="5">
        <f t="shared" si="1"/>
        <v>0</v>
      </c>
      <c r="H64" s="7">
        <v>20</v>
      </c>
      <c r="I64" s="4">
        <v>9000</v>
      </c>
      <c r="J64" s="5">
        <f t="shared" si="2"/>
        <v>0</v>
      </c>
      <c r="K64" s="5">
        <f t="shared" si="3"/>
        <v>0</v>
      </c>
      <c r="L64" s="5">
        <f t="shared" si="4"/>
        <v>0</v>
      </c>
    </row>
    <row r="65" spans="1:12" ht="15.75" customHeight="1" x14ac:dyDescent="0.3">
      <c r="A65" s="4" t="s">
        <v>29</v>
      </c>
      <c r="B65" s="4" t="s">
        <v>52</v>
      </c>
      <c r="C65" s="4">
        <v>965.11</v>
      </c>
      <c r="D65" s="4">
        <v>2022</v>
      </c>
      <c r="E65" s="4">
        <f t="shared" ca="1" si="0"/>
        <v>0.34533609245298424</v>
      </c>
      <c r="F65" s="5">
        <v>130000</v>
      </c>
      <c r="G65" s="5">
        <f t="shared" si="1"/>
        <v>125464300000</v>
      </c>
      <c r="H65" s="7">
        <v>37</v>
      </c>
      <c r="I65" s="4">
        <v>17000</v>
      </c>
      <c r="J65" s="5">
        <f t="shared" si="2"/>
        <v>35709.07</v>
      </c>
      <c r="K65" s="5">
        <f t="shared" si="3"/>
        <v>607054190</v>
      </c>
      <c r="L65" s="5">
        <f t="shared" si="4"/>
        <v>124857245810</v>
      </c>
    </row>
    <row r="66" spans="1:12" ht="15.75" customHeight="1" x14ac:dyDescent="0.3">
      <c r="A66" s="4" t="s">
        <v>25</v>
      </c>
      <c r="B66" s="4" t="s">
        <v>37</v>
      </c>
      <c r="C66" s="4">
        <v>3941.11</v>
      </c>
      <c r="D66" s="4">
        <v>2020</v>
      </c>
      <c r="E66" s="4">
        <f t="shared" ca="1" si="0"/>
        <v>0.36866776589906602</v>
      </c>
      <c r="F66" s="5">
        <v>50000</v>
      </c>
      <c r="G66" s="5">
        <f t="shared" si="1"/>
        <v>197055500000</v>
      </c>
      <c r="H66" s="7">
        <v>27</v>
      </c>
      <c r="I66" s="4">
        <v>9800</v>
      </c>
      <c r="J66" s="5">
        <f t="shared" si="2"/>
        <v>106409.97</v>
      </c>
      <c r="K66" s="5">
        <f t="shared" si="3"/>
        <v>1042817706</v>
      </c>
      <c r="L66" s="5">
        <f t="shared" si="4"/>
        <v>196012682294</v>
      </c>
    </row>
    <row r="67" spans="1:12" ht="15.75" customHeight="1" x14ac:dyDescent="0.3">
      <c r="A67" s="4" t="s">
        <v>36</v>
      </c>
      <c r="B67" s="4" t="s">
        <v>59</v>
      </c>
      <c r="C67" s="4">
        <v>41.4</v>
      </c>
      <c r="D67" s="4">
        <v>2022</v>
      </c>
      <c r="E67" s="4">
        <f t="shared" ca="1" si="0"/>
        <v>0.66822372308066236</v>
      </c>
      <c r="F67" s="5">
        <v>68000</v>
      </c>
      <c r="G67" s="5">
        <f t="shared" si="1"/>
        <v>2815200000</v>
      </c>
      <c r="H67" s="7">
        <v>28</v>
      </c>
      <c r="I67" s="4">
        <v>18000</v>
      </c>
      <c r="J67" s="5">
        <f t="shared" si="2"/>
        <v>1159.2</v>
      </c>
      <c r="K67" s="5">
        <f t="shared" si="3"/>
        <v>20865600</v>
      </c>
      <c r="L67" s="5">
        <f t="shared" si="4"/>
        <v>2794334400</v>
      </c>
    </row>
    <row r="68" spans="1:12" ht="15.75" customHeight="1" x14ac:dyDescent="0.3">
      <c r="A68" s="4" t="s">
        <v>29</v>
      </c>
      <c r="B68" s="4" t="s">
        <v>54</v>
      </c>
      <c r="C68" s="4">
        <v>381.13</v>
      </c>
      <c r="D68" s="4">
        <v>2020</v>
      </c>
      <c r="E68" s="4">
        <f t="shared" ca="1" si="0"/>
        <v>0.33119893750576113</v>
      </c>
      <c r="F68" s="5">
        <v>130000</v>
      </c>
      <c r="G68" s="5">
        <f t="shared" si="1"/>
        <v>49546900000</v>
      </c>
      <c r="H68" s="7">
        <v>35</v>
      </c>
      <c r="I68" s="4">
        <v>17000</v>
      </c>
      <c r="J68" s="5">
        <f t="shared" si="2"/>
        <v>13339.55</v>
      </c>
      <c r="K68" s="5">
        <f t="shared" si="3"/>
        <v>226772350</v>
      </c>
      <c r="L68" s="5">
        <f t="shared" si="4"/>
        <v>49320127650</v>
      </c>
    </row>
    <row r="69" spans="1:12" ht="15.75" customHeight="1" x14ac:dyDescent="0.3">
      <c r="A69" s="4" t="s">
        <v>27</v>
      </c>
      <c r="B69" s="4" t="s">
        <v>44</v>
      </c>
      <c r="C69" s="4">
        <v>20897.07</v>
      </c>
      <c r="D69" s="4">
        <v>2022</v>
      </c>
      <c r="E69" s="4">
        <f t="shared" ca="1" si="0"/>
        <v>0.83860953037242969</v>
      </c>
      <c r="F69" s="5">
        <v>34000</v>
      </c>
      <c r="G69" s="5">
        <f t="shared" si="1"/>
        <v>710500380000</v>
      </c>
      <c r="H69" s="7">
        <v>20</v>
      </c>
      <c r="I69" s="4">
        <v>9000</v>
      </c>
      <c r="J69" s="5">
        <f t="shared" si="2"/>
        <v>417941.4</v>
      </c>
      <c r="K69" s="5">
        <f t="shared" si="3"/>
        <v>3761472600</v>
      </c>
      <c r="L69" s="5">
        <f t="shared" si="4"/>
        <v>706738907400</v>
      </c>
    </row>
    <row r="70" spans="1:12" ht="15.75" customHeight="1" x14ac:dyDescent="0.3">
      <c r="A70" s="4" t="s">
        <v>32</v>
      </c>
      <c r="B70" s="4" t="s">
        <v>31</v>
      </c>
      <c r="C70" s="4">
        <v>15596.78</v>
      </c>
      <c r="D70" s="4">
        <v>2020</v>
      </c>
      <c r="E70" s="4">
        <f t="shared" ca="1" si="0"/>
        <v>4.6579359512824769E-2</v>
      </c>
      <c r="F70" s="5">
        <v>150000</v>
      </c>
      <c r="G70" s="5">
        <f t="shared" si="1"/>
        <v>2339517000000</v>
      </c>
      <c r="H70" s="7">
        <v>38</v>
      </c>
      <c r="I70" s="4">
        <v>17800</v>
      </c>
      <c r="J70" s="5">
        <f t="shared" si="2"/>
        <v>592677.64</v>
      </c>
      <c r="K70" s="5">
        <f t="shared" si="3"/>
        <v>10549661992</v>
      </c>
      <c r="L70" s="5">
        <f t="shared" si="4"/>
        <v>2328967338008</v>
      </c>
    </row>
    <row r="71" spans="1:12" ht="15.75" customHeight="1" x14ac:dyDescent="0.3">
      <c r="A71" s="4" t="s">
        <v>27</v>
      </c>
      <c r="B71" s="4" t="s">
        <v>60</v>
      </c>
      <c r="C71" s="4">
        <v>87548.47</v>
      </c>
      <c r="D71" s="4">
        <v>2020</v>
      </c>
      <c r="E71" s="4">
        <f t="shared" ca="1" si="0"/>
        <v>0.60832190115356122</v>
      </c>
      <c r="F71" s="5">
        <v>34000</v>
      </c>
      <c r="G71" s="5">
        <f t="shared" si="1"/>
        <v>2976647980000</v>
      </c>
      <c r="H71" s="7">
        <v>25</v>
      </c>
      <c r="I71" s="4">
        <v>9000</v>
      </c>
      <c r="J71" s="5">
        <f t="shared" si="2"/>
        <v>2188711.75</v>
      </c>
      <c r="K71" s="5">
        <f t="shared" si="3"/>
        <v>19698405750</v>
      </c>
      <c r="L71" s="5">
        <f t="shared" si="4"/>
        <v>2956949574250</v>
      </c>
    </row>
    <row r="72" spans="1:12" ht="15.75" customHeight="1" x14ac:dyDescent="0.3">
      <c r="A72" s="4" t="s">
        <v>27</v>
      </c>
      <c r="B72" s="4" t="s">
        <v>38</v>
      </c>
      <c r="C72" s="4">
        <v>452308.8</v>
      </c>
      <c r="D72" s="4">
        <v>2020</v>
      </c>
      <c r="E72" s="4">
        <f t="shared" ca="1" si="0"/>
        <v>0.83058272040996994</v>
      </c>
      <c r="F72" s="5">
        <v>34000</v>
      </c>
      <c r="G72" s="5">
        <f t="shared" si="1"/>
        <v>15378499200000</v>
      </c>
      <c r="H72" s="7">
        <v>25</v>
      </c>
      <c r="I72" s="4">
        <v>9000</v>
      </c>
      <c r="J72" s="5">
        <f t="shared" si="2"/>
        <v>11307720</v>
      </c>
      <c r="K72" s="5">
        <f t="shared" si="3"/>
        <v>101769480000</v>
      </c>
      <c r="L72" s="5">
        <f t="shared" si="4"/>
        <v>15276729720000</v>
      </c>
    </row>
    <row r="73" spans="1:12" ht="15.75" customHeight="1" x14ac:dyDescent="0.3">
      <c r="A73" s="4" t="s">
        <v>32</v>
      </c>
      <c r="B73" s="4" t="s">
        <v>44</v>
      </c>
      <c r="C73" s="4">
        <v>2263.1</v>
      </c>
      <c r="D73" s="4">
        <v>2020</v>
      </c>
      <c r="E73" s="4">
        <f t="shared" ca="1" si="0"/>
        <v>0.69244715035330595</v>
      </c>
      <c r="F73" s="5">
        <v>150000</v>
      </c>
      <c r="G73" s="5">
        <f t="shared" si="1"/>
        <v>339465000000</v>
      </c>
      <c r="H73" s="7">
        <v>38</v>
      </c>
      <c r="I73" s="4">
        <v>17800</v>
      </c>
      <c r="J73" s="5">
        <f t="shared" si="2"/>
        <v>85997.8</v>
      </c>
      <c r="K73" s="5">
        <f t="shared" si="3"/>
        <v>1530760840</v>
      </c>
      <c r="L73" s="5">
        <f t="shared" si="4"/>
        <v>337934239160</v>
      </c>
    </row>
    <row r="74" spans="1:12" ht="15.75" customHeight="1" x14ac:dyDescent="0.3">
      <c r="A74" s="4" t="s">
        <v>25</v>
      </c>
      <c r="B74" s="4" t="s">
        <v>48</v>
      </c>
      <c r="C74" s="4">
        <v>12533.78</v>
      </c>
      <c r="D74" s="4">
        <v>2020</v>
      </c>
      <c r="E74" s="4">
        <f t="shared" ca="1" si="0"/>
        <v>0.54999658272343066</v>
      </c>
      <c r="F74" s="5">
        <v>50000</v>
      </c>
      <c r="G74" s="5">
        <f t="shared" si="1"/>
        <v>626689000000</v>
      </c>
      <c r="H74" s="7">
        <v>27</v>
      </c>
      <c r="I74" s="4">
        <v>9800</v>
      </c>
      <c r="J74" s="5">
        <f t="shared" si="2"/>
        <v>338412.06</v>
      </c>
      <c r="K74" s="5">
        <f t="shared" si="3"/>
        <v>3316438188</v>
      </c>
      <c r="L74" s="5">
        <f t="shared" si="4"/>
        <v>623372561812</v>
      </c>
    </row>
    <row r="75" spans="1:12" ht="15.75" customHeight="1" x14ac:dyDescent="0.3">
      <c r="A75" s="4" t="s">
        <v>36</v>
      </c>
      <c r="B75" s="4" t="s">
        <v>46</v>
      </c>
      <c r="C75" s="4">
        <v>35.159999999999997</v>
      </c>
      <c r="D75" s="4">
        <v>2020</v>
      </c>
      <c r="E75" s="4">
        <f t="shared" ca="1" si="0"/>
        <v>0.95423387066279641</v>
      </c>
      <c r="F75" s="5">
        <v>68000</v>
      </c>
      <c r="G75" s="5">
        <f t="shared" si="1"/>
        <v>2390880000</v>
      </c>
      <c r="H75" s="7">
        <v>31</v>
      </c>
      <c r="I75" s="4">
        <v>18000</v>
      </c>
      <c r="J75" s="5">
        <f t="shared" si="2"/>
        <v>1089.9599999999998</v>
      </c>
      <c r="K75" s="5">
        <f t="shared" si="3"/>
        <v>19619279.999999996</v>
      </c>
      <c r="L75" s="5">
        <f t="shared" si="4"/>
        <v>2371260720</v>
      </c>
    </row>
    <row r="76" spans="1:12" ht="15.75" customHeight="1" x14ac:dyDescent="0.3">
      <c r="A76" s="4" t="s">
        <v>36</v>
      </c>
      <c r="B76" s="4" t="s">
        <v>38</v>
      </c>
      <c r="C76" s="4">
        <v>588.72</v>
      </c>
      <c r="D76" s="4">
        <v>2022</v>
      </c>
      <c r="E76" s="4">
        <f t="shared" ca="1" si="0"/>
        <v>0.81226904247362564</v>
      </c>
      <c r="F76" s="5">
        <v>68000</v>
      </c>
      <c r="G76" s="5">
        <f t="shared" si="1"/>
        <v>40032960000</v>
      </c>
      <c r="H76" s="7">
        <v>28</v>
      </c>
      <c r="I76" s="4">
        <v>18000</v>
      </c>
      <c r="J76" s="5">
        <f t="shared" si="2"/>
        <v>16484.16</v>
      </c>
      <c r="K76" s="5">
        <f t="shared" si="3"/>
        <v>296714880</v>
      </c>
      <c r="L76" s="5">
        <f t="shared" si="4"/>
        <v>39736245120</v>
      </c>
    </row>
    <row r="77" spans="1:12" ht="15.75" customHeight="1" x14ac:dyDescent="0.3">
      <c r="A77" s="4" t="s">
        <v>32</v>
      </c>
      <c r="B77" s="4" t="s">
        <v>47</v>
      </c>
      <c r="C77" s="4">
        <v>2308.12</v>
      </c>
      <c r="D77" s="4">
        <v>2022</v>
      </c>
      <c r="E77" s="4">
        <f t="shared" ca="1" si="0"/>
        <v>0.51728085149705338</v>
      </c>
      <c r="F77" s="5">
        <v>150000</v>
      </c>
      <c r="G77" s="5">
        <f t="shared" si="1"/>
        <v>346218000000</v>
      </c>
      <c r="H77" s="7">
        <v>40</v>
      </c>
      <c r="I77" s="4">
        <v>17800</v>
      </c>
      <c r="J77" s="5">
        <f t="shared" si="2"/>
        <v>92324.799999999988</v>
      </c>
      <c r="K77" s="5">
        <f t="shared" si="3"/>
        <v>1643381439.9999998</v>
      </c>
      <c r="L77" s="5">
        <f t="shared" si="4"/>
        <v>344574618560</v>
      </c>
    </row>
    <row r="78" spans="1:12" ht="15.75" customHeight="1" x14ac:dyDescent="0.3">
      <c r="A78" s="4" t="s">
        <v>25</v>
      </c>
      <c r="B78" s="4" t="s">
        <v>61</v>
      </c>
      <c r="C78" s="4">
        <v>9187.5499999999993</v>
      </c>
      <c r="D78" s="4">
        <v>2022</v>
      </c>
      <c r="E78" s="4">
        <f t="shared" ca="1" si="0"/>
        <v>0.200816360445915</v>
      </c>
      <c r="F78" s="5">
        <v>50000</v>
      </c>
      <c r="G78" s="5">
        <f t="shared" si="1"/>
        <v>459377500000</v>
      </c>
      <c r="H78" s="7">
        <v>29</v>
      </c>
      <c r="I78" s="4">
        <v>9800</v>
      </c>
      <c r="J78" s="5">
        <f t="shared" si="2"/>
        <v>266438.94999999995</v>
      </c>
      <c r="K78" s="5">
        <f t="shared" si="3"/>
        <v>2611101709.9999995</v>
      </c>
      <c r="L78" s="5">
        <f t="shared" si="4"/>
        <v>456766398290</v>
      </c>
    </row>
    <row r="79" spans="1:12" ht="15.75" customHeight="1" x14ac:dyDescent="0.3">
      <c r="A79" s="4" t="s">
        <v>25</v>
      </c>
      <c r="B79" s="4" t="s">
        <v>56</v>
      </c>
      <c r="C79" s="4">
        <v>1643.69</v>
      </c>
      <c r="D79" s="4">
        <v>2022</v>
      </c>
      <c r="E79" s="4">
        <f t="shared" ca="1" si="0"/>
        <v>0.9929906648321265</v>
      </c>
      <c r="F79" s="5">
        <v>50000</v>
      </c>
      <c r="G79" s="5">
        <f t="shared" si="1"/>
        <v>82184500000</v>
      </c>
      <c r="H79" s="7">
        <v>29</v>
      </c>
      <c r="I79" s="4">
        <v>9800</v>
      </c>
      <c r="J79" s="5">
        <f t="shared" si="2"/>
        <v>47667.01</v>
      </c>
      <c r="K79" s="5">
        <f t="shared" si="3"/>
        <v>467136698</v>
      </c>
      <c r="L79" s="5">
        <f t="shared" si="4"/>
        <v>81717363302</v>
      </c>
    </row>
    <row r="80" spans="1:12" ht="15.75" customHeight="1" x14ac:dyDescent="0.3">
      <c r="A80" s="4" t="s">
        <v>29</v>
      </c>
      <c r="B80" s="4" t="s">
        <v>26</v>
      </c>
      <c r="C80" s="4">
        <v>20651.82</v>
      </c>
      <c r="D80" s="4">
        <v>2022</v>
      </c>
      <c r="E80" s="4">
        <f t="shared" ca="1" si="0"/>
        <v>0.68212572657078541</v>
      </c>
      <c r="F80" s="5">
        <v>130000</v>
      </c>
      <c r="G80" s="5">
        <f t="shared" si="1"/>
        <v>2684736600000</v>
      </c>
      <c r="H80" s="7">
        <v>37</v>
      </c>
      <c r="I80" s="4">
        <v>17000</v>
      </c>
      <c r="J80" s="5">
        <f t="shared" si="2"/>
        <v>764117.34</v>
      </c>
      <c r="K80" s="5">
        <f t="shared" si="3"/>
        <v>12989994780</v>
      </c>
      <c r="L80" s="5">
        <f t="shared" si="4"/>
        <v>2671746605220</v>
      </c>
    </row>
    <row r="81" spans="1:12" ht="15.75" customHeight="1" x14ac:dyDescent="0.3">
      <c r="A81" s="4" t="s">
        <v>36</v>
      </c>
      <c r="B81" s="4" t="s">
        <v>45</v>
      </c>
      <c r="C81" s="4">
        <v>0</v>
      </c>
      <c r="D81" s="4">
        <v>2022</v>
      </c>
      <c r="E81" s="4">
        <f t="shared" ca="1" si="0"/>
        <v>0.19922887929941424</v>
      </c>
      <c r="F81" s="5">
        <v>68000</v>
      </c>
      <c r="G81" s="5">
        <f t="shared" si="1"/>
        <v>0</v>
      </c>
      <c r="H81" s="7">
        <v>28</v>
      </c>
      <c r="I81" s="4">
        <v>18000</v>
      </c>
      <c r="J81" s="5">
        <f t="shared" si="2"/>
        <v>0</v>
      </c>
      <c r="K81" s="5">
        <f t="shared" si="3"/>
        <v>0</v>
      </c>
      <c r="L81" s="5">
        <f t="shared" si="4"/>
        <v>0</v>
      </c>
    </row>
    <row r="82" spans="1:12" ht="15.75" customHeight="1" x14ac:dyDescent="0.3">
      <c r="A82" s="4" t="s">
        <v>29</v>
      </c>
      <c r="B82" s="4" t="s">
        <v>30</v>
      </c>
      <c r="C82" s="4">
        <v>111.11</v>
      </c>
      <c r="D82" s="4">
        <v>2021</v>
      </c>
      <c r="E82" s="4">
        <f t="shared" ca="1" si="0"/>
        <v>5.3552337642567172E-2</v>
      </c>
      <c r="F82" s="5">
        <v>130000</v>
      </c>
      <c r="G82" s="5">
        <f t="shared" si="1"/>
        <v>14444300000</v>
      </c>
      <c r="H82" s="7">
        <v>32</v>
      </c>
      <c r="I82" s="4">
        <v>17000</v>
      </c>
      <c r="J82" s="5">
        <f t="shared" si="2"/>
        <v>3555.52</v>
      </c>
      <c r="K82" s="5">
        <f t="shared" si="3"/>
        <v>60443840</v>
      </c>
      <c r="L82" s="5">
        <f t="shared" si="4"/>
        <v>14383856160</v>
      </c>
    </row>
    <row r="83" spans="1:12" ht="15.75" customHeight="1" x14ac:dyDescent="0.3">
      <c r="A83" s="4" t="s">
        <v>25</v>
      </c>
      <c r="B83" s="4" t="s">
        <v>62</v>
      </c>
      <c r="C83" s="4">
        <v>6892.99</v>
      </c>
      <c r="D83" s="4">
        <v>2020</v>
      </c>
      <c r="E83" s="4">
        <f t="shared" ca="1" si="0"/>
        <v>0.65554042628500064</v>
      </c>
      <c r="F83" s="5">
        <v>50000</v>
      </c>
      <c r="G83" s="5">
        <f t="shared" si="1"/>
        <v>344649500000</v>
      </c>
      <c r="H83" s="7">
        <v>27</v>
      </c>
      <c r="I83" s="4">
        <v>9800</v>
      </c>
      <c r="J83" s="5">
        <f t="shared" si="2"/>
        <v>186110.72999999998</v>
      </c>
      <c r="K83" s="5">
        <f t="shared" si="3"/>
        <v>1823885153.9999998</v>
      </c>
      <c r="L83" s="5">
        <f t="shared" si="4"/>
        <v>342825614846</v>
      </c>
    </row>
    <row r="84" spans="1:12" ht="15.75" customHeight="1" x14ac:dyDescent="0.3">
      <c r="A84" s="4" t="s">
        <v>25</v>
      </c>
      <c r="B84" s="4" t="s">
        <v>30</v>
      </c>
      <c r="C84" s="4">
        <v>1173.2</v>
      </c>
      <c r="D84" s="4">
        <v>2021</v>
      </c>
      <c r="E84" s="4">
        <f t="shared" ca="1" si="0"/>
        <v>5.0587559900001189E-2</v>
      </c>
      <c r="F84" s="5">
        <v>50000</v>
      </c>
      <c r="G84" s="5">
        <f t="shared" si="1"/>
        <v>58660000000</v>
      </c>
      <c r="H84" s="7">
        <v>26</v>
      </c>
      <c r="I84" s="4">
        <v>9800</v>
      </c>
      <c r="J84" s="5">
        <f t="shared" si="2"/>
        <v>30503.200000000001</v>
      </c>
      <c r="K84" s="5">
        <f t="shared" si="3"/>
        <v>298931360</v>
      </c>
      <c r="L84" s="5">
        <f t="shared" si="4"/>
        <v>58361068640</v>
      </c>
    </row>
    <row r="85" spans="1:12" ht="15.75" customHeight="1" x14ac:dyDescent="0.3">
      <c r="A85" s="4" t="s">
        <v>25</v>
      </c>
      <c r="B85" s="4" t="s">
        <v>54</v>
      </c>
      <c r="C85" s="4">
        <v>6241.05</v>
      </c>
      <c r="D85" s="4">
        <v>2021</v>
      </c>
      <c r="E85" s="4">
        <f t="shared" ca="1" si="0"/>
        <v>0.42694552300614297</v>
      </c>
      <c r="F85" s="5">
        <v>50000</v>
      </c>
      <c r="G85" s="5">
        <f t="shared" si="1"/>
        <v>312052500000</v>
      </c>
      <c r="H85" s="7">
        <v>26</v>
      </c>
      <c r="I85" s="4">
        <v>9800</v>
      </c>
      <c r="J85" s="5">
        <f t="shared" si="2"/>
        <v>162267.30000000002</v>
      </c>
      <c r="K85" s="5">
        <f t="shared" si="3"/>
        <v>1590219540.0000002</v>
      </c>
      <c r="L85" s="5">
        <f t="shared" si="4"/>
        <v>310462280460</v>
      </c>
    </row>
    <row r="86" spans="1:12" ht="15.75" customHeight="1" x14ac:dyDescent="0.3">
      <c r="A86" s="4" t="s">
        <v>25</v>
      </c>
      <c r="B86" s="4" t="s">
        <v>30</v>
      </c>
      <c r="C86" s="4">
        <v>1394.5</v>
      </c>
      <c r="D86" s="4">
        <v>2020</v>
      </c>
      <c r="E86" s="4">
        <f t="shared" ca="1" si="0"/>
        <v>0.10800579580682634</v>
      </c>
      <c r="F86" s="5">
        <v>50000</v>
      </c>
      <c r="G86" s="5">
        <f t="shared" si="1"/>
        <v>69725000000</v>
      </c>
      <c r="H86" s="7">
        <v>27</v>
      </c>
      <c r="I86" s="4">
        <v>9800</v>
      </c>
      <c r="J86" s="5">
        <f t="shared" si="2"/>
        <v>37651.5</v>
      </c>
      <c r="K86" s="5">
        <f t="shared" si="3"/>
        <v>368984700</v>
      </c>
      <c r="L86" s="5">
        <f t="shared" si="4"/>
        <v>69356015300</v>
      </c>
    </row>
    <row r="87" spans="1:12" ht="15.75" customHeight="1" x14ac:dyDescent="0.3">
      <c r="A87" s="4" t="s">
        <v>36</v>
      </c>
      <c r="B87" s="4" t="s">
        <v>37</v>
      </c>
      <c r="C87" s="4">
        <v>0</v>
      </c>
      <c r="D87" s="4">
        <v>2021</v>
      </c>
      <c r="E87" s="4">
        <f t="shared" ca="1" si="0"/>
        <v>0.65150915566246625</v>
      </c>
      <c r="F87" s="5">
        <v>68000</v>
      </c>
      <c r="G87" s="5">
        <f t="shared" si="1"/>
        <v>0</v>
      </c>
      <c r="H87" s="7">
        <v>33</v>
      </c>
      <c r="I87" s="4">
        <v>18000</v>
      </c>
      <c r="J87" s="5">
        <f t="shared" si="2"/>
        <v>0</v>
      </c>
      <c r="K87" s="5">
        <f t="shared" si="3"/>
        <v>0</v>
      </c>
      <c r="L87" s="5">
        <f t="shared" si="4"/>
        <v>0</v>
      </c>
    </row>
    <row r="88" spans="1:12" ht="15.75" customHeight="1" x14ac:dyDescent="0.3">
      <c r="A88" s="4" t="s">
        <v>27</v>
      </c>
      <c r="B88" s="4" t="s">
        <v>31</v>
      </c>
      <c r="C88" s="4">
        <v>188248.24</v>
      </c>
      <c r="D88" s="4">
        <v>2022</v>
      </c>
      <c r="E88" s="4">
        <f t="shared" ca="1" si="0"/>
        <v>0.65763876487980266</v>
      </c>
      <c r="F88" s="5">
        <v>34000</v>
      </c>
      <c r="G88" s="5">
        <f t="shared" si="1"/>
        <v>6400440160000</v>
      </c>
      <c r="H88" s="7">
        <v>20</v>
      </c>
      <c r="I88" s="4">
        <v>9000</v>
      </c>
      <c r="J88" s="5">
        <f t="shared" si="2"/>
        <v>3764964.8</v>
      </c>
      <c r="K88" s="5">
        <f t="shared" si="3"/>
        <v>33884683200</v>
      </c>
      <c r="L88" s="5">
        <f t="shared" si="4"/>
        <v>6366555476800</v>
      </c>
    </row>
    <row r="89" spans="1:12" ht="15.75" customHeight="1" x14ac:dyDescent="0.3">
      <c r="A89" s="4" t="s">
        <v>36</v>
      </c>
      <c r="B89" s="4" t="s">
        <v>59</v>
      </c>
      <c r="C89" s="4">
        <v>10.54</v>
      </c>
      <c r="D89" s="4">
        <v>2020</v>
      </c>
      <c r="E89" s="4">
        <f t="shared" ca="1" si="0"/>
        <v>0.10460009782169455</v>
      </c>
      <c r="F89" s="5">
        <v>68000</v>
      </c>
      <c r="G89" s="5">
        <f t="shared" si="1"/>
        <v>716720000</v>
      </c>
      <c r="H89" s="7">
        <v>31</v>
      </c>
      <c r="I89" s="4">
        <v>18000</v>
      </c>
      <c r="J89" s="5">
        <f t="shared" si="2"/>
        <v>326.73999999999995</v>
      </c>
      <c r="K89" s="5">
        <f t="shared" si="3"/>
        <v>5881319.9999999991</v>
      </c>
      <c r="L89" s="5">
        <f t="shared" si="4"/>
        <v>710838680</v>
      </c>
    </row>
    <row r="90" spans="1:12" ht="15.75" customHeight="1" x14ac:dyDescent="0.3">
      <c r="A90" s="4" t="s">
        <v>25</v>
      </c>
      <c r="B90" s="4" t="s">
        <v>57</v>
      </c>
      <c r="C90" s="4">
        <v>2295.14</v>
      </c>
      <c r="D90" s="4">
        <v>2020</v>
      </c>
      <c r="E90" s="4">
        <f t="shared" ca="1" si="0"/>
        <v>3.0557285540692591E-2</v>
      </c>
      <c r="F90" s="5">
        <v>50000</v>
      </c>
      <c r="G90" s="5">
        <f t="shared" si="1"/>
        <v>114757000000</v>
      </c>
      <c r="H90" s="7">
        <v>27</v>
      </c>
      <c r="I90" s="4">
        <v>9800</v>
      </c>
      <c r="J90" s="5">
        <f t="shared" si="2"/>
        <v>61968.78</v>
      </c>
      <c r="K90" s="5">
        <f t="shared" si="3"/>
        <v>607294044</v>
      </c>
      <c r="L90" s="5">
        <f t="shared" si="4"/>
        <v>114149705956</v>
      </c>
    </row>
    <row r="91" spans="1:12" ht="15.75" customHeight="1" x14ac:dyDescent="0.3">
      <c r="A91" s="4" t="s">
        <v>25</v>
      </c>
      <c r="B91" s="4" t="s">
        <v>38</v>
      </c>
      <c r="C91" s="4">
        <v>15737.5</v>
      </c>
      <c r="D91" s="4">
        <v>2020</v>
      </c>
      <c r="E91" s="4">
        <f t="shared" ca="1" si="0"/>
        <v>0.27845253379767254</v>
      </c>
      <c r="F91" s="5">
        <v>50000</v>
      </c>
      <c r="G91" s="5">
        <f t="shared" si="1"/>
        <v>786875000000</v>
      </c>
      <c r="H91" s="7">
        <v>27</v>
      </c>
      <c r="I91" s="4">
        <v>9800</v>
      </c>
      <c r="J91" s="5">
        <f t="shared" si="2"/>
        <v>424912.5</v>
      </c>
      <c r="K91" s="5">
        <f t="shared" si="3"/>
        <v>4164142500</v>
      </c>
      <c r="L91" s="5">
        <f t="shared" si="4"/>
        <v>782710857500</v>
      </c>
    </row>
    <row r="92" spans="1:12" ht="15.75" customHeight="1" x14ac:dyDescent="0.3">
      <c r="A92" s="4" t="s">
        <v>25</v>
      </c>
      <c r="B92" s="4" t="s">
        <v>55</v>
      </c>
      <c r="C92" s="4">
        <v>22826.93</v>
      </c>
      <c r="D92" s="4">
        <v>2021</v>
      </c>
      <c r="E92" s="4">
        <f t="shared" ca="1" si="0"/>
        <v>0.78246636731006336</v>
      </c>
      <c r="F92" s="5">
        <v>50000</v>
      </c>
      <c r="G92" s="5">
        <f t="shared" si="1"/>
        <v>1141346500000</v>
      </c>
      <c r="H92" s="7">
        <v>26</v>
      </c>
      <c r="I92" s="4">
        <v>9800</v>
      </c>
      <c r="J92" s="5">
        <f t="shared" si="2"/>
        <v>593500.18000000005</v>
      </c>
      <c r="K92" s="5">
        <f t="shared" si="3"/>
        <v>5816301764.000001</v>
      </c>
      <c r="L92" s="5">
        <f t="shared" si="4"/>
        <v>1135530198236</v>
      </c>
    </row>
    <row r="93" spans="1:12" ht="15.75" customHeight="1" x14ac:dyDescent="0.3">
      <c r="A93" s="4" t="s">
        <v>32</v>
      </c>
      <c r="B93" s="4" t="s">
        <v>28</v>
      </c>
      <c r="C93" s="4">
        <v>2899.38</v>
      </c>
      <c r="D93" s="4">
        <v>2021</v>
      </c>
      <c r="E93" s="4">
        <f t="shared" ca="1" si="0"/>
        <v>0.27858039285654346</v>
      </c>
      <c r="F93" s="5">
        <v>150000</v>
      </c>
      <c r="G93" s="5">
        <f t="shared" si="1"/>
        <v>434907000000</v>
      </c>
      <c r="H93" s="7">
        <v>39</v>
      </c>
      <c r="I93" s="4">
        <v>17800</v>
      </c>
      <c r="J93" s="5">
        <f t="shared" si="2"/>
        <v>113075.82</v>
      </c>
      <c r="K93" s="5">
        <f t="shared" si="3"/>
        <v>2012749596.0000002</v>
      </c>
      <c r="L93" s="5">
        <f t="shared" si="4"/>
        <v>432894250404</v>
      </c>
    </row>
    <row r="94" spans="1:12" ht="15.75" customHeight="1" x14ac:dyDescent="0.3">
      <c r="A94" s="4" t="s">
        <v>36</v>
      </c>
      <c r="B94" s="4" t="s">
        <v>63</v>
      </c>
      <c r="C94" s="4">
        <v>4.88</v>
      </c>
      <c r="D94" s="4">
        <v>2022</v>
      </c>
      <c r="E94" s="4">
        <f t="shared" ca="1" si="0"/>
        <v>0.93999321269397451</v>
      </c>
      <c r="F94" s="5">
        <v>68000</v>
      </c>
      <c r="G94" s="5">
        <f t="shared" si="1"/>
        <v>331840000</v>
      </c>
      <c r="H94" s="7">
        <v>28</v>
      </c>
      <c r="I94" s="4">
        <v>18000</v>
      </c>
      <c r="J94" s="5">
        <f t="shared" si="2"/>
        <v>136.63999999999999</v>
      </c>
      <c r="K94" s="5">
        <f t="shared" si="3"/>
        <v>2459519.9999999995</v>
      </c>
      <c r="L94" s="5">
        <f t="shared" si="4"/>
        <v>329380480</v>
      </c>
    </row>
    <row r="95" spans="1:12" ht="15.75" customHeight="1" x14ac:dyDescent="0.3">
      <c r="A95" s="4" t="s">
        <v>36</v>
      </c>
      <c r="B95" s="4" t="s">
        <v>26</v>
      </c>
      <c r="C95" s="4">
        <v>6040.64</v>
      </c>
      <c r="D95" s="4">
        <v>2021</v>
      </c>
      <c r="E95" s="4">
        <f t="shared" ca="1" si="0"/>
        <v>0.8001299606420238</v>
      </c>
      <c r="F95" s="5">
        <v>68000</v>
      </c>
      <c r="G95" s="5">
        <f t="shared" si="1"/>
        <v>410763520000</v>
      </c>
      <c r="H95" s="7">
        <v>33</v>
      </c>
      <c r="I95" s="4">
        <v>18000</v>
      </c>
      <c r="J95" s="5">
        <f t="shared" si="2"/>
        <v>199341.12000000002</v>
      </c>
      <c r="K95" s="5">
        <f t="shared" si="3"/>
        <v>3588140160.0000005</v>
      </c>
      <c r="L95" s="5">
        <f t="shared" si="4"/>
        <v>407175379840</v>
      </c>
    </row>
    <row r="96" spans="1:12" ht="15.75" customHeight="1" x14ac:dyDescent="0.3">
      <c r="A96" s="4" t="s">
        <v>32</v>
      </c>
      <c r="B96" s="4" t="s">
        <v>52</v>
      </c>
      <c r="C96" s="4">
        <v>8176.8</v>
      </c>
      <c r="D96" s="4">
        <v>2021</v>
      </c>
      <c r="E96" s="4">
        <f t="shared" ca="1" si="0"/>
        <v>0.71193460131512754</v>
      </c>
      <c r="F96" s="5">
        <v>150000</v>
      </c>
      <c r="G96" s="5">
        <f t="shared" si="1"/>
        <v>1226520000000</v>
      </c>
      <c r="H96" s="7">
        <v>39</v>
      </c>
      <c r="I96" s="4">
        <v>17800</v>
      </c>
      <c r="J96" s="5">
        <f t="shared" si="2"/>
        <v>318895.2</v>
      </c>
      <c r="K96" s="5">
        <f t="shared" si="3"/>
        <v>5676334560</v>
      </c>
      <c r="L96" s="5">
        <f t="shared" si="4"/>
        <v>1220843665440</v>
      </c>
    </row>
    <row r="97" spans="1:12" ht="15.75" customHeight="1" x14ac:dyDescent="0.3">
      <c r="A97" s="4" t="s">
        <v>29</v>
      </c>
      <c r="B97" s="4" t="s">
        <v>31</v>
      </c>
      <c r="C97" s="4">
        <v>762.87</v>
      </c>
      <c r="D97" s="4">
        <v>2020</v>
      </c>
      <c r="E97" s="4">
        <f t="shared" ca="1" si="0"/>
        <v>3.0946841343486797E-2</v>
      </c>
      <c r="F97" s="5">
        <v>130000</v>
      </c>
      <c r="G97" s="5">
        <f t="shared" si="1"/>
        <v>99173100000</v>
      </c>
      <c r="H97" s="7">
        <v>35</v>
      </c>
      <c r="I97" s="4">
        <v>17000</v>
      </c>
      <c r="J97" s="5">
        <f t="shared" si="2"/>
        <v>26700.45</v>
      </c>
      <c r="K97" s="5">
        <f t="shared" si="3"/>
        <v>453907650</v>
      </c>
      <c r="L97" s="5">
        <f t="shared" si="4"/>
        <v>98719192350</v>
      </c>
    </row>
    <row r="98" spans="1:12" ht="15.75" customHeight="1" x14ac:dyDescent="0.3">
      <c r="A98" s="4" t="s">
        <v>25</v>
      </c>
      <c r="B98" s="4" t="s">
        <v>39</v>
      </c>
      <c r="C98" s="4">
        <v>692.58</v>
      </c>
      <c r="D98" s="4">
        <v>2022</v>
      </c>
      <c r="E98" s="4">
        <f t="shared" ca="1" si="0"/>
        <v>0.50193583627277871</v>
      </c>
      <c r="F98" s="5">
        <v>50000</v>
      </c>
      <c r="G98" s="5">
        <f t="shared" si="1"/>
        <v>34629000000</v>
      </c>
      <c r="H98" s="7">
        <v>29</v>
      </c>
      <c r="I98" s="4">
        <v>9800</v>
      </c>
      <c r="J98" s="5">
        <f t="shared" si="2"/>
        <v>20084.82</v>
      </c>
      <c r="K98" s="5">
        <f t="shared" si="3"/>
        <v>196831236</v>
      </c>
      <c r="L98" s="5">
        <f t="shared" si="4"/>
        <v>34432168764</v>
      </c>
    </row>
    <row r="99" spans="1:12" ht="15.75" customHeight="1" x14ac:dyDescent="0.3">
      <c r="A99" s="4" t="s">
        <v>29</v>
      </c>
      <c r="B99" s="4" t="s">
        <v>47</v>
      </c>
      <c r="C99" s="4">
        <v>324.49</v>
      </c>
      <c r="D99" s="4">
        <v>2022</v>
      </c>
      <c r="E99" s="4">
        <f t="shared" ca="1" si="0"/>
        <v>0.85798978827882466</v>
      </c>
      <c r="F99" s="5">
        <v>130000</v>
      </c>
      <c r="G99" s="5">
        <f t="shared" si="1"/>
        <v>42183700000</v>
      </c>
      <c r="H99" s="7">
        <v>37</v>
      </c>
      <c r="I99" s="4">
        <v>17000</v>
      </c>
      <c r="J99" s="5">
        <f t="shared" si="2"/>
        <v>12006.130000000001</v>
      </c>
      <c r="K99" s="5">
        <f t="shared" si="3"/>
        <v>204104210.00000003</v>
      </c>
      <c r="L99" s="5">
        <f t="shared" si="4"/>
        <v>41979595790</v>
      </c>
    </row>
    <row r="100" spans="1:12" ht="15.75" customHeight="1" x14ac:dyDescent="0.3">
      <c r="A100" s="4" t="s">
        <v>27</v>
      </c>
      <c r="B100" s="4" t="s">
        <v>35</v>
      </c>
      <c r="C100" s="4">
        <v>587201.77</v>
      </c>
      <c r="D100" s="4">
        <v>2020</v>
      </c>
      <c r="E100" s="4">
        <f t="shared" ca="1" si="0"/>
        <v>0.45848031921105381</v>
      </c>
      <c r="F100" s="5">
        <v>34000</v>
      </c>
      <c r="G100" s="5">
        <f t="shared" si="1"/>
        <v>19964860180000</v>
      </c>
      <c r="H100" s="7">
        <v>25</v>
      </c>
      <c r="I100" s="4">
        <v>9000</v>
      </c>
      <c r="J100" s="5">
        <f t="shared" si="2"/>
        <v>14680044.25</v>
      </c>
      <c r="K100" s="5">
        <f t="shared" si="3"/>
        <v>132120398250</v>
      </c>
      <c r="L100" s="5">
        <f t="shared" si="4"/>
        <v>19832739781750</v>
      </c>
    </row>
    <row r="101" spans="1:12" ht="15.75" customHeight="1" x14ac:dyDescent="0.3">
      <c r="A101" s="4" t="s">
        <v>29</v>
      </c>
      <c r="B101" s="4" t="s">
        <v>44</v>
      </c>
      <c r="C101" s="4">
        <v>291.58</v>
      </c>
      <c r="D101" s="4">
        <v>2021</v>
      </c>
      <c r="E101" s="4">
        <f t="shared" ca="1" si="0"/>
        <v>0.1035604910761263</v>
      </c>
      <c r="F101" s="5">
        <v>130000</v>
      </c>
      <c r="G101" s="5">
        <f t="shared" si="1"/>
        <v>37905400000</v>
      </c>
      <c r="H101" s="7">
        <v>32</v>
      </c>
      <c r="I101" s="4">
        <v>17000</v>
      </c>
      <c r="J101" s="5">
        <f t="shared" si="2"/>
        <v>9330.56</v>
      </c>
      <c r="K101" s="5">
        <f t="shared" si="3"/>
        <v>158619520</v>
      </c>
      <c r="L101" s="5">
        <f t="shared" si="4"/>
        <v>37746780480</v>
      </c>
    </row>
    <row r="102" spans="1:12" ht="15.75" customHeight="1" x14ac:dyDescent="0.3">
      <c r="A102" s="4" t="s">
        <v>29</v>
      </c>
      <c r="B102" s="4" t="s">
        <v>63</v>
      </c>
      <c r="C102" s="4">
        <v>757.49</v>
      </c>
      <c r="D102" s="4">
        <v>2021</v>
      </c>
      <c r="E102" s="4">
        <f t="shared" ca="1" si="0"/>
        <v>0.9312209058176345</v>
      </c>
      <c r="F102" s="5">
        <v>130000</v>
      </c>
      <c r="G102" s="5">
        <f t="shared" si="1"/>
        <v>98473700000</v>
      </c>
      <c r="H102" s="7">
        <v>32</v>
      </c>
      <c r="I102" s="4">
        <v>17000</v>
      </c>
      <c r="J102" s="5">
        <f t="shared" si="2"/>
        <v>24239.68</v>
      </c>
      <c r="K102" s="5">
        <f t="shared" si="3"/>
        <v>412074560</v>
      </c>
      <c r="L102" s="5">
        <f t="shared" si="4"/>
        <v>98061625440</v>
      </c>
    </row>
    <row r="103" spans="1:12" ht="15.75" customHeight="1" x14ac:dyDescent="0.3">
      <c r="A103" s="4" t="s">
        <v>36</v>
      </c>
      <c r="B103" s="4" t="s">
        <v>33</v>
      </c>
      <c r="C103" s="4">
        <v>6209.92</v>
      </c>
      <c r="D103" s="4">
        <v>2021</v>
      </c>
      <c r="E103" s="4">
        <f t="shared" ca="1" si="0"/>
        <v>0.81514002593023427</v>
      </c>
      <c r="F103" s="5">
        <v>68000</v>
      </c>
      <c r="G103" s="5">
        <f t="shared" si="1"/>
        <v>422274560000</v>
      </c>
      <c r="H103" s="7">
        <v>33</v>
      </c>
      <c r="I103" s="4">
        <v>18000</v>
      </c>
      <c r="J103" s="5">
        <f t="shared" si="2"/>
        <v>204927.36000000002</v>
      </c>
      <c r="K103" s="5">
        <f t="shared" si="3"/>
        <v>3688692480.0000005</v>
      </c>
      <c r="L103" s="5">
        <f t="shared" si="4"/>
        <v>418585867520</v>
      </c>
    </row>
    <row r="104" spans="1:12" ht="15.75" customHeight="1" x14ac:dyDescent="0.3">
      <c r="A104" s="4" t="s">
        <v>27</v>
      </c>
      <c r="B104" s="4" t="s">
        <v>61</v>
      </c>
      <c r="C104" s="4">
        <v>774.4</v>
      </c>
      <c r="D104" s="4">
        <v>2021</v>
      </c>
      <c r="E104" s="4">
        <f t="shared" ca="1" si="0"/>
        <v>0.18750847764442735</v>
      </c>
      <c r="F104" s="5">
        <v>34000</v>
      </c>
      <c r="G104" s="5">
        <f t="shared" si="1"/>
        <v>26329600000</v>
      </c>
      <c r="H104" s="7">
        <v>21</v>
      </c>
      <c r="I104" s="4">
        <v>9000</v>
      </c>
      <c r="J104" s="5">
        <f t="shared" si="2"/>
        <v>16262.4</v>
      </c>
      <c r="K104" s="5">
        <f t="shared" si="3"/>
        <v>146361600</v>
      </c>
      <c r="L104" s="5">
        <f t="shared" si="4"/>
        <v>26183238400</v>
      </c>
    </row>
    <row r="105" spans="1:12" ht="15.75" customHeight="1" x14ac:dyDescent="0.3">
      <c r="A105" s="4" t="s">
        <v>25</v>
      </c>
      <c r="B105" s="4" t="s">
        <v>44</v>
      </c>
      <c r="C105" s="4">
        <v>291.51</v>
      </c>
      <c r="D105" s="4">
        <v>2021</v>
      </c>
      <c r="E105" s="4">
        <f t="shared" ca="1" si="0"/>
        <v>0.96361862796246145</v>
      </c>
      <c r="F105" s="5">
        <v>50000</v>
      </c>
      <c r="G105" s="5">
        <f t="shared" si="1"/>
        <v>14575500000</v>
      </c>
      <c r="H105" s="7">
        <v>26</v>
      </c>
      <c r="I105" s="4">
        <v>9800</v>
      </c>
      <c r="J105" s="5">
        <f t="shared" si="2"/>
        <v>7579.26</v>
      </c>
      <c r="K105" s="5">
        <f t="shared" si="3"/>
        <v>74276748</v>
      </c>
      <c r="L105" s="5">
        <f t="shared" si="4"/>
        <v>14501223252</v>
      </c>
    </row>
    <row r="106" spans="1:12" ht="15.75" customHeight="1" x14ac:dyDescent="0.3">
      <c r="A106" s="4" t="s">
        <v>27</v>
      </c>
      <c r="B106" s="4" t="s">
        <v>53</v>
      </c>
      <c r="C106" s="4">
        <v>4066.73</v>
      </c>
      <c r="D106" s="4">
        <v>2021</v>
      </c>
      <c r="E106" s="4">
        <f t="shared" ca="1" si="0"/>
        <v>0.5910708860239956</v>
      </c>
      <c r="F106" s="5">
        <v>34000</v>
      </c>
      <c r="G106" s="5">
        <f t="shared" si="1"/>
        <v>138268820000</v>
      </c>
      <c r="H106" s="7">
        <v>21</v>
      </c>
      <c r="I106" s="4">
        <v>9000</v>
      </c>
      <c r="J106" s="5">
        <f t="shared" si="2"/>
        <v>85401.33</v>
      </c>
      <c r="K106" s="5">
        <f t="shared" si="3"/>
        <v>768611970</v>
      </c>
      <c r="L106" s="5">
        <f t="shared" si="4"/>
        <v>137500208030</v>
      </c>
    </row>
    <row r="107" spans="1:12" ht="15.75" customHeight="1" x14ac:dyDescent="0.3">
      <c r="A107" s="4" t="s">
        <v>36</v>
      </c>
      <c r="B107" s="4" t="s">
        <v>57</v>
      </c>
      <c r="C107" s="4">
        <v>0</v>
      </c>
      <c r="D107" s="4">
        <v>2021</v>
      </c>
      <c r="E107" s="4">
        <f t="shared" ca="1" si="0"/>
        <v>0.4707383964653733</v>
      </c>
      <c r="F107" s="5">
        <v>68000</v>
      </c>
      <c r="G107" s="5">
        <f t="shared" si="1"/>
        <v>0</v>
      </c>
      <c r="H107" s="7">
        <v>33</v>
      </c>
      <c r="I107" s="4">
        <v>18000</v>
      </c>
      <c r="J107" s="5">
        <f t="shared" si="2"/>
        <v>0</v>
      </c>
      <c r="K107" s="5">
        <f t="shared" si="3"/>
        <v>0</v>
      </c>
      <c r="L107" s="5">
        <f t="shared" si="4"/>
        <v>0</v>
      </c>
    </row>
    <row r="108" spans="1:12" ht="15.75" customHeight="1" x14ac:dyDescent="0.3">
      <c r="A108" s="4" t="s">
        <v>29</v>
      </c>
      <c r="B108" s="4" t="s">
        <v>28</v>
      </c>
      <c r="C108" s="4">
        <v>290.73</v>
      </c>
      <c r="D108" s="4">
        <v>2022</v>
      </c>
      <c r="E108" s="4">
        <f t="shared" ca="1" si="0"/>
        <v>1.7108284086504888E-2</v>
      </c>
      <c r="F108" s="5">
        <v>130000</v>
      </c>
      <c r="G108" s="5">
        <f t="shared" si="1"/>
        <v>37794900000</v>
      </c>
      <c r="H108" s="7">
        <v>37</v>
      </c>
      <c r="I108" s="4">
        <v>17000</v>
      </c>
      <c r="J108" s="5">
        <f t="shared" si="2"/>
        <v>10757.01</v>
      </c>
      <c r="K108" s="5">
        <f t="shared" si="3"/>
        <v>182869170</v>
      </c>
      <c r="L108" s="5">
        <f t="shared" si="4"/>
        <v>37612030830</v>
      </c>
    </row>
    <row r="109" spans="1:12" ht="15.75" customHeight="1" x14ac:dyDescent="0.3">
      <c r="A109" s="4" t="s">
        <v>27</v>
      </c>
      <c r="B109" s="4" t="s">
        <v>55</v>
      </c>
      <c r="C109" s="4">
        <v>183084.08</v>
      </c>
      <c r="D109" s="4">
        <v>2020</v>
      </c>
      <c r="E109" s="4">
        <f t="shared" ca="1" si="0"/>
        <v>0.34084729059052365</v>
      </c>
      <c r="F109" s="5">
        <v>34000</v>
      </c>
      <c r="G109" s="5">
        <f t="shared" si="1"/>
        <v>6224858720000</v>
      </c>
      <c r="H109" s="7">
        <v>25</v>
      </c>
      <c r="I109" s="4">
        <v>9000</v>
      </c>
      <c r="J109" s="5">
        <f t="shared" si="2"/>
        <v>4577102</v>
      </c>
      <c r="K109" s="5">
        <f t="shared" si="3"/>
        <v>41193918000</v>
      </c>
      <c r="L109" s="5">
        <f t="shared" si="4"/>
        <v>6183664802000</v>
      </c>
    </row>
    <row r="110" spans="1:12" ht="15.75" customHeight="1" x14ac:dyDescent="0.3">
      <c r="A110" s="4" t="s">
        <v>36</v>
      </c>
      <c r="B110" s="4" t="s">
        <v>58</v>
      </c>
      <c r="C110" s="4">
        <v>0.17</v>
      </c>
      <c r="D110" s="4">
        <v>2020</v>
      </c>
      <c r="E110" s="4">
        <f t="shared" ca="1" si="0"/>
        <v>4.3062450048364287E-2</v>
      </c>
      <c r="F110" s="5">
        <v>68000</v>
      </c>
      <c r="G110" s="5">
        <f t="shared" si="1"/>
        <v>11560000</v>
      </c>
      <c r="H110" s="7">
        <v>31</v>
      </c>
      <c r="I110" s="4">
        <v>18000</v>
      </c>
      <c r="J110" s="5">
        <f t="shared" si="2"/>
        <v>5.2700000000000005</v>
      </c>
      <c r="K110" s="5">
        <f t="shared" si="3"/>
        <v>94860.000000000015</v>
      </c>
      <c r="L110" s="5">
        <f t="shared" si="4"/>
        <v>11465140</v>
      </c>
    </row>
    <row r="111" spans="1:12" ht="15.75" customHeight="1" x14ac:dyDescent="0.3">
      <c r="A111" s="4" t="s">
        <v>32</v>
      </c>
      <c r="B111" s="4" t="s">
        <v>30</v>
      </c>
      <c r="C111" s="4">
        <v>3329.27</v>
      </c>
      <c r="D111" s="4">
        <v>2022</v>
      </c>
      <c r="E111" s="4">
        <f t="shared" ca="1" si="0"/>
        <v>0.31479927471491531</v>
      </c>
      <c r="F111" s="5">
        <v>150000</v>
      </c>
      <c r="G111" s="5">
        <f t="shared" si="1"/>
        <v>499390500000</v>
      </c>
      <c r="H111" s="7">
        <v>40</v>
      </c>
      <c r="I111" s="4">
        <v>17800</v>
      </c>
      <c r="J111" s="5">
        <f t="shared" si="2"/>
        <v>133170.79999999999</v>
      </c>
      <c r="K111" s="5">
        <f t="shared" si="3"/>
        <v>2370440240</v>
      </c>
      <c r="L111" s="5">
        <f t="shared" si="4"/>
        <v>497020059760</v>
      </c>
    </row>
    <row r="112" spans="1:12" ht="15.75" customHeight="1" x14ac:dyDescent="0.3">
      <c r="A112" s="4" t="s">
        <v>29</v>
      </c>
      <c r="B112" s="4" t="s">
        <v>60</v>
      </c>
      <c r="C112" s="4">
        <v>227.32</v>
      </c>
      <c r="D112" s="4">
        <v>2020</v>
      </c>
      <c r="E112" s="4">
        <f t="shared" ca="1" si="0"/>
        <v>0.96669470143984748</v>
      </c>
      <c r="F112" s="5">
        <v>130000</v>
      </c>
      <c r="G112" s="5">
        <f t="shared" si="1"/>
        <v>29551600000</v>
      </c>
      <c r="H112" s="7">
        <v>35</v>
      </c>
      <c r="I112" s="4">
        <v>17000</v>
      </c>
      <c r="J112" s="5">
        <f t="shared" si="2"/>
        <v>7956.2</v>
      </c>
      <c r="K112" s="5">
        <f t="shared" si="3"/>
        <v>135255400</v>
      </c>
      <c r="L112" s="5">
        <f t="shared" si="4"/>
        <v>29416344600</v>
      </c>
    </row>
    <row r="113" spans="1:12" ht="15.75" customHeight="1" x14ac:dyDescent="0.3">
      <c r="A113" s="4" t="s">
        <v>32</v>
      </c>
      <c r="B113" s="4" t="s">
        <v>47</v>
      </c>
      <c r="C113" s="4">
        <v>2306.54</v>
      </c>
      <c r="D113" s="4">
        <v>2021</v>
      </c>
      <c r="E113" s="4">
        <f t="shared" ca="1" si="0"/>
        <v>0.62744993871000632</v>
      </c>
      <c r="F113" s="5">
        <v>150000</v>
      </c>
      <c r="G113" s="5">
        <f t="shared" si="1"/>
        <v>345981000000</v>
      </c>
      <c r="H113" s="7">
        <v>39</v>
      </c>
      <c r="I113" s="4">
        <v>17800</v>
      </c>
      <c r="J113" s="5">
        <f t="shared" si="2"/>
        <v>89955.06</v>
      </c>
      <c r="K113" s="5">
        <f t="shared" si="3"/>
        <v>1601200068</v>
      </c>
      <c r="L113" s="5">
        <f t="shared" si="4"/>
        <v>344379799932</v>
      </c>
    </row>
    <row r="114" spans="1:12" ht="15.75" customHeight="1" x14ac:dyDescent="0.3">
      <c r="A114" s="4" t="s">
        <v>32</v>
      </c>
      <c r="B114" s="4" t="s">
        <v>51</v>
      </c>
      <c r="C114" s="4">
        <v>4694.03</v>
      </c>
      <c r="D114" s="4">
        <v>2022</v>
      </c>
      <c r="E114" s="4">
        <f t="shared" ca="1" si="0"/>
        <v>0.12361273429699715</v>
      </c>
      <c r="F114" s="5">
        <v>150000</v>
      </c>
      <c r="G114" s="5">
        <f t="shared" si="1"/>
        <v>704104500000</v>
      </c>
      <c r="H114" s="7">
        <v>40</v>
      </c>
      <c r="I114" s="4">
        <v>17800</v>
      </c>
      <c r="J114" s="5">
        <f t="shared" si="2"/>
        <v>187761.19999999998</v>
      </c>
      <c r="K114" s="5">
        <f t="shared" si="3"/>
        <v>3342149359.9999995</v>
      </c>
      <c r="L114" s="5">
        <f t="shared" si="4"/>
        <v>700762350640</v>
      </c>
    </row>
    <row r="115" spans="1:12" ht="15.75" customHeight="1" x14ac:dyDescent="0.3">
      <c r="A115" s="4" t="s">
        <v>27</v>
      </c>
      <c r="B115" s="4" t="s">
        <v>54</v>
      </c>
      <c r="C115" s="4">
        <v>40154.99</v>
      </c>
      <c r="D115" s="4">
        <v>2022</v>
      </c>
      <c r="E115" s="4">
        <f t="shared" ca="1" si="0"/>
        <v>0.7920123039153727</v>
      </c>
      <c r="F115" s="5">
        <v>34000</v>
      </c>
      <c r="G115" s="5">
        <f t="shared" si="1"/>
        <v>1365269660000</v>
      </c>
      <c r="H115" s="7">
        <v>20</v>
      </c>
      <c r="I115" s="4">
        <v>9000</v>
      </c>
      <c r="J115" s="5">
        <f t="shared" si="2"/>
        <v>803099.79999999993</v>
      </c>
      <c r="K115" s="5">
        <f t="shared" si="3"/>
        <v>7227898199.999999</v>
      </c>
      <c r="L115" s="5">
        <f t="shared" si="4"/>
        <v>1358041761800</v>
      </c>
    </row>
    <row r="116" spans="1:12" ht="15.75" customHeight="1" x14ac:dyDescent="0.3">
      <c r="A116" s="4" t="s">
        <v>36</v>
      </c>
      <c r="B116" s="4" t="s">
        <v>46</v>
      </c>
      <c r="C116" s="4">
        <v>20.66</v>
      </c>
      <c r="D116" s="4">
        <v>2021</v>
      </c>
      <c r="E116" s="4">
        <f t="shared" ca="1" si="0"/>
        <v>2.1832212622706626E-3</v>
      </c>
      <c r="F116" s="5">
        <v>68000</v>
      </c>
      <c r="G116" s="5">
        <f t="shared" si="1"/>
        <v>1404880000</v>
      </c>
      <c r="H116" s="7">
        <v>33</v>
      </c>
      <c r="I116" s="4">
        <v>18000</v>
      </c>
      <c r="J116" s="5">
        <f t="shared" si="2"/>
        <v>681.78</v>
      </c>
      <c r="K116" s="5">
        <f t="shared" si="3"/>
        <v>12272040</v>
      </c>
      <c r="L116" s="5">
        <f t="shared" si="4"/>
        <v>1392607960</v>
      </c>
    </row>
    <row r="117" spans="1:12" ht="15.75" customHeight="1" x14ac:dyDescent="0.3">
      <c r="A117" s="4" t="s">
        <v>32</v>
      </c>
      <c r="B117" s="4" t="s">
        <v>33</v>
      </c>
      <c r="C117" s="4">
        <v>59952.11</v>
      </c>
      <c r="D117" s="4">
        <v>2020</v>
      </c>
      <c r="E117" s="4">
        <f t="shared" ca="1" si="0"/>
        <v>0.40018941134039654</v>
      </c>
      <c r="F117" s="5">
        <v>150000</v>
      </c>
      <c r="G117" s="5">
        <f t="shared" si="1"/>
        <v>8992816500000</v>
      </c>
      <c r="H117" s="7">
        <v>38</v>
      </c>
      <c r="I117" s="4">
        <v>17800</v>
      </c>
      <c r="J117" s="5">
        <f t="shared" si="2"/>
        <v>2278180.1800000002</v>
      </c>
      <c r="K117" s="5">
        <f t="shared" si="3"/>
        <v>40551607204</v>
      </c>
      <c r="L117" s="5">
        <f t="shared" si="4"/>
        <v>8952264892796</v>
      </c>
    </row>
    <row r="118" spans="1:12" ht="15.75" customHeight="1" x14ac:dyDescent="0.3">
      <c r="A118" s="4" t="s">
        <v>25</v>
      </c>
      <c r="B118" s="4" t="s">
        <v>37</v>
      </c>
      <c r="C118" s="4">
        <v>5316.2</v>
      </c>
      <c r="D118" s="4">
        <v>2022</v>
      </c>
      <c r="E118" s="4">
        <f t="shared" ca="1" si="0"/>
        <v>8.7372377451799044E-2</v>
      </c>
      <c r="F118" s="5">
        <v>50000</v>
      </c>
      <c r="G118" s="5">
        <f t="shared" si="1"/>
        <v>265810000000</v>
      </c>
      <c r="H118" s="7">
        <v>29</v>
      </c>
      <c r="I118" s="4">
        <v>9800</v>
      </c>
      <c r="J118" s="5">
        <f t="shared" si="2"/>
        <v>154169.79999999999</v>
      </c>
      <c r="K118" s="5">
        <f t="shared" si="3"/>
        <v>1510864040</v>
      </c>
      <c r="L118" s="5">
        <f t="shared" si="4"/>
        <v>264299135960</v>
      </c>
    </row>
    <row r="119" spans="1:12" ht="15.75" customHeight="1" x14ac:dyDescent="0.3">
      <c r="A119" s="4" t="s">
        <v>29</v>
      </c>
      <c r="B119" s="4" t="s">
        <v>43</v>
      </c>
      <c r="C119" s="4">
        <v>653.48</v>
      </c>
      <c r="D119" s="4">
        <v>2022</v>
      </c>
      <c r="E119" s="4">
        <f t="shared" ca="1" si="0"/>
        <v>0.30430060847430673</v>
      </c>
      <c r="F119" s="5">
        <v>130000</v>
      </c>
      <c r="G119" s="5">
        <f t="shared" si="1"/>
        <v>84952400000</v>
      </c>
      <c r="H119" s="7">
        <v>37</v>
      </c>
      <c r="I119" s="4">
        <v>17000</v>
      </c>
      <c r="J119" s="5">
        <f t="shared" si="2"/>
        <v>24178.760000000002</v>
      </c>
      <c r="K119" s="5">
        <f t="shared" si="3"/>
        <v>411038920.00000006</v>
      </c>
      <c r="L119" s="5">
        <f t="shared" si="4"/>
        <v>84541361080</v>
      </c>
    </row>
    <row r="120" spans="1:12" ht="15.75" customHeight="1" x14ac:dyDescent="0.3">
      <c r="A120" s="4" t="s">
        <v>27</v>
      </c>
      <c r="B120" s="4" t="s">
        <v>40</v>
      </c>
      <c r="C120" s="4">
        <v>160.21</v>
      </c>
      <c r="D120" s="4">
        <v>2022</v>
      </c>
      <c r="E120" s="4">
        <f t="shared" ca="1" si="0"/>
        <v>0.64104195185231805</v>
      </c>
      <c r="F120" s="5">
        <v>34000</v>
      </c>
      <c r="G120" s="5">
        <f t="shared" si="1"/>
        <v>5447140000</v>
      </c>
      <c r="H120" s="7">
        <v>20</v>
      </c>
      <c r="I120" s="4">
        <v>9000</v>
      </c>
      <c r="J120" s="5">
        <f t="shared" si="2"/>
        <v>3204.2000000000003</v>
      </c>
      <c r="K120" s="5">
        <f t="shared" si="3"/>
        <v>28837800.000000004</v>
      </c>
      <c r="L120" s="5">
        <f t="shared" si="4"/>
        <v>5418302200</v>
      </c>
    </row>
    <row r="121" spans="1:12" ht="15.75" customHeight="1" x14ac:dyDescent="0.3">
      <c r="A121" s="4" t="s">
        <v>27</v>
      </c>
      <c r="B121" s="4" t="s">
        <v>48</v>
      </c>
      <c r="C121" s="4">
        <v>318552.40000000002</v>
      </c>
      <c r="D121" s="4">
        <v>2022</v>
      </c>
      <c r="E121" s="4">
        <f t="shared" ca="1" si="0"/>
        <v>0.62965777041461002</v>
      </c>
      <c r="F121" s="5">
        <v>34000</v>
      </c>
      <c r="G121" s="5">
        <f t="shared" si="1"/>
        <v>10830781600000</v>
      </c>
      <c r="H121" s="7">
        <v>20</v>
      </c>
      <c r="I121" s="4">
        <v>9000</v>
      </c>
      <c r="J121" s="5">
        <f t="shared" si="2"/>
        <v>6371048</v>
      </c>
      <c r="K121" s="5">
        <f t="shared" si="3"/>
        <v>57339432000</v>
      </c>
      <c r="L121" s="5">
        <f t="shared" si="4"/>
        <v>10773442168000</v>
      </c>
    </row>
    <row r="122" spans="1:12" ht="15.75" customHeight="1" x14ac:dyDescent="0.3">
      <c r="A122" s="4" t="s">
        <v>27</v>
      </c>
      <c r="B122" s="4" t="s">
        <v>61</v>
      </c>
      <c r="C122" s="4">
        <v>1406.31</v>
      </c>
      <c r="D122" s="4">
        <v>2022</v>
      </c>
      <c r="E122" s="4">
        <f t="shared" ca="1" si="0"/>
        <v>0.75172573881621474</v>
      </c>
      <c r="F122" s="5">
        <v>34000</v>
      </c>
      <c r="G122" s="5">
        <f t="shared" si="1"/>
        <v>47814540000</v>
      </c>
      <c r="H122" s="7">
        <v>20</v>
      </c>
      <c r="I122" s="4">
        <v>9000</v>
      </c>
      <c r="J122" s="5">
        <f t="shared" si="2"/>
        <v>28126.199999999997</v>
      </c>
      <c r="K122" s="5">
        <f t="shared" si="3"/>
        <v>253135799.99999997</v>
      </c>
      <c r="L122" s="5">
        <f t="shared" si="4"/>
        <v>47561404200</v>
      </c>
    </row>
    <row r="123" spans="1:12" ht="15.75" customHeight="1" x14ac:dyDescent="0.3">
      <c r="A123" s="4" t="s">
        <v>25</v>
      </c>
      <c r="B123" s="4" t="s">
        <v>62</v>
      </c>
      <c r="C123" s="4">
        <v>7816.08</v>
      </c>
      <c r="D123" s="4">
        <v>2021</v>
      </c>
      <c r="E123" s="4">
        <f t="shared" ca="1" si="0"/>
        <v>0.65923774295588311</v>
      </c>
      <c r="F123" s="5">
        <v>50000</v>
      </c>
      <c r="G123" s="5">
        <f t="shared" si="1"/>
        <v>390804000000</v>
      </c>
      <c r="H123" s="7">
        <v>26</v>
      </c>
      <c r="I123" s="4">
        <v>9800</v>
      </c>
      <c r="J123" s="5">
        <f t="shared" si="2"/>
        <v>203218.08</v>
      </c>
      <c r="K123" s="5">
        <f t="shared" si="3"/>
        <v>1991537183.9999998</v>
      </c>
      <c r="L123" s="5">
        <f t="shared" si="4"/>
        <v>388812462816</v>
      </c>
    </row>
    <row r="124" spans="1:12" ht="15.75" customHeight="1" x14ac:dyDescent="0.3">
      <c r="A124" s="4" t="s">
        <v>29</v>
      </c>
      <c r="B124" s="4" t="s">
        <v>62</v>
      </c>
      <c r="C124" s="4">
        <v>2664.59</v>
      </c>
      <c r="D124" s="4">
        <v>2020</v>
      </c>
      <c r="E124" s="4">
        <f t="shared" ca="1" si="0"/>
        <v>0.18847003421864406</v>
      </c>
      <c r="F124" s="5">
        <v>130000</v>
      </c>
      <c r="G124" s="5">
        <f t="shared" si="1"/>
        <v>346396700000</v>
      </c>
      <c r="H124" s="7">
        <v>35</v>
      </c>
      <c r="I124" s="4">
        <v>17000</v>
      </c>
      <c r="J124" s="5">
        <f t="shared" si="2"/>
        <v>93260.650000000009</v>
      </c>
      <c r="K124" s="5">
        <f t="shared" si="3"/>
        <v>1585431050.0000002</v>
      </c>
      <c r="L124" s="5">
        <f t="shared" si="4"/>
        <v>344811268950</v>
      </c>
    </row>
    <row r="125" spans="1:12" ht="15.75" customHeight="1" x14ac:dyDescent="0.3">
      <c r="A125" s="4" t="s">
        <v>36</v>
      </c>
      <c r="B125" s="4" t="s">
        <v>53</v>
      </c>
      <c r="C125" s="4">
        <v>23.25</v>
      </c>
      <c r="D125" s="4">
        <v>2022</v>
      </c>
      <c r="E125" s="4">
        <f t="shared" ca="1" si="0"/>
        <v>9.8799882348728718E-2</v>
      </c>
      <c r="F125" s="5">
        <v>68000</v>
      </c>
      <c r="G125" s="5">
        <f t="shared" si="1"/>
        <v>1581000000</v>
      </c>
      <c r="H125" s="7">
        <v>28</v>
      </c>
      <c r="I125" s="4">
        <v>18000</v>
      </c>
      <c r="J125" s="5">
        <f t="shared" si="2"/>
        <v>651</v>
      </c>
      <c r="K125" s="5">
        <f t="shared" si="3"/>
        <v>11718000</v>
      </c>
      <c r="L125" s="5">
        <f t="shared" si="4"/>
        <v>1569282000</v>
      </c>
    </row>
    <row r="126" spans="1:12" ht="15.75" customHeight="1" x14ac:dyDescent="0.3">
      <c r="A126" s="4" t="s">
        <v>25</v>
      </c>
      <c r="B126" s="4" t="s">
        <v>63</v>
      </c>
      <c r="C126" s="4">
        <v>2331.3200000000002</v>
      </c>
      <c r="D126" s="4">
        <v>2020</v>
      </c>
      <c r="E126" s="4">
        <f t="shared" ca="1" si="0"/>
        <v>0.91401517246490671</v>
      </c>
      <c r="F126" s="5">
        <v>50000</v>
      </c>
      <c r="G126" s="5">
        <f t="shared" si="1"/>
        <v>116566000000</v>
      </c>
      <c r="H126" s="7">
        <v>27</v>
      </c>
      <c r="I126" s="4">
        <v>9800</v>
      </c>
      <c r="J126" s="5">
        <f t="shared" si="2"/>
        <v>62945.640000000007</v>
      </c>
      <c r="K126" s="5">
        <f t="shared" si="3"/>
        <v>616867272.00000012</v>
      </c>
      <c r="L126" s="5">
        <f t="shared" si="4"/>
        <v>115949132728</v>
      </c>
    </row>
    <row r="127" spans="1:12" ht="15.75" customHeight="1" x14ac:dyDescent="0.3">
      <c r="A127" s="4" t="s">
        <v>27</v>
      </c>
      <c r="B127" s="4" t="s">
        <v>39</v>
      </c>
      <c r="C127" s="4">
        <v>8436.25</v>
      </c>
      <c r="D127" s="4">
        <v>2020</v>
      </c>
      <c r="E127" s="4">
        <f t="shared" ca="1" si="0"/>
        <v>0.36982348059759107</v>
      </c>
      <c r="F127" s="5">
        <v>34000</v>
      </c>
      <c r="G127" s="5">
        <f t="shared" si="1"/>
        <v>286832500000</v>
      </c>
      <c r="H127" s="7">
        <v>25</v>
      </c>
      <c r="I127" s="4">
        <v>9000</v>
      </c>
      <c r="J127" s="5">
        <f t="shared" si="2"/>
        <v>210906.25</v>
      </c>
      <c r="K127" s="5">
        <f t="shared" si="3"/>
        <v>1898156250</v>
      </c>
      <c r="L127" s="5">
        <f t="shared" si="4"/>
        <v>284934343750</v>
      </c>
    </row>
    <row r="128" spans="1:12" ht="15.75" customHeight="1" x14ac:dyDescent="0.3">
      <c r="A128" s="4" t="s">
        <v>29</v>
      </c>
      <c r="B128" s="4" t="s">
        <v>47</v>
      </c>
      <c r="C128" s="4">
        <v>254.3</v>
      </c>
      <c r="D128" s="4">
        <v>2021</v>
      </c>
      <c r="E128" s="4">
        <f t="shared" ca="1" si="0"/>
        <v>0.7755307053921161</v>
      </c>
      <c r="F128" s="5">
        <v>130000</v>
      </c>
      <c r="G128" s="5">
        <f t="shared" si="1"/>
        <v>33059000000</v>
      </c>
      <c r="H128" s="7">
        <v>32</v>
      </c>
      <c r="I128" s="4">
        <v>17000</v>
      </c>
      <c r="J128" s="5">
        <f t="shared" si="2"/>
        <v>8137.6</v>
      </c>
      <c r="K128" s="5">
        <f t="shared" si="3"/>
        <v>138339200</v>
      </c>
      <c r="L128" s="5">
        <f t="shared" si="4"/>
        <v>32920660800</v>
      </c>
    </row>
    <row r="129" spans="1:12" ht="15.75" customHeight="1" x14ac:dyDescent="0.3">
      <c r="A129" s="4" t="s">
        <v>36</v>
      </c>
      <c r="B129" s="4" t="s">
        <v>43</v>
      </c>
      <c r="C129" s="4">
        <v>111.78</v>
      </c>
      <c r="D129" s="4">
        <v>2021</v>
      </c>
      <c r="E129" s="4">
        <f t="shared" ca="1" si="0"/>
        <v>0.17238665064661296</v>
      </c>
      <c r="F129" s="5">
        <v>68000</v>
      </c>
      <c r="G129" s="5">
        <f t="shared" si="1"/>
        <v>7601040000</v>
      </c>
      <c r="H129" s="7">
        <v>33</v>
      </c>
      <c r="I129" s="4">
        <v>18000</v>
      </c>
      <c r="J129" s="5">
        <f t="shared" si="2"/>
        <v>3688.7400000000002</v>
      </c>
      <c r="K129" s="5">
        <f t="shared" si="3"/>
        <v>66397320.000000007</v>
      </c>
      <c r="L129" s="5">
        <f t="shared" si="4"/>
        <v>7534642680</v>
      </c>
    </row>
    <row r="130" spans="1:12" ht="15.75" customHeight="1" x14ac:dyDescent="0.3">
      <c r="A130" s="4" t="s">
        <v>27</v>
      </c>
      <c r="B130" s="4" t="s">
        <v>37</v>
      </c>
      <c r="C130" s="4">
        <v>2134.85</v>
      </c>
      <c r="D130" s="4">
        <v>2021</v>
      </c>
      <c r="E130" s="4">
        <f t="shared" ca="1" si="0"/>
        <v>0.71458645258722098</v>
      </c>
      <c r="F130" s="5">
        <v>34000</v>
      </c>
      <c r="G130" s="5">
        <f t="shared" si="1"/>
        <v>72584900000</v>
      </c>
      <c r="H130" s="7">
        <v>21</v>
      </c>
      <c r="I130" s="4">
        <v>9000</v>
      </c>
      <c r="J130" s="5">
        <f t="shared" si="2"/>
        <v>44831.85</v>
      </c>
      <c r="K130" s="5">
        <f t="shared" si="3"/>
        <v>403486650</v>
      </c>
      <c r="L130" s="5">
        <f t="shared" si="4"/>
        <v>72181413350</v>
      </c>
    </row>
    <row r="131" spans="1:12" ht="15.75" customHeight="1" x14ac:dyDescent="0.3">
      <c r="A131" s="4" t="s">
        <v>32</v>
      </c>
      <c r="B131" s="4" t="s">
        <v>54</v>
      </c>
      <c r="C131" s="4">
        <v>11310.36</v>
      </c>
      <c r="D131" s="4">
        <v>2020</v>
      </c>
      <c r="E131" s="4">
        <f t="shared" ca="1" si="0"/>
        <v>0.47674209896857078</v>
      </c>
      <c r="F131" s="5">
        <v>150000</v>
      </c>
      <c r="G131" s="5">
        <f t="shared" si="1"/>
        <v>1696554000000</v>
      </c>
      <c r="H131" s="7">
        <v>38</v>
      </c>
      <c r="I131" s="4">
        <v>17800</v>
      </c>
      <c r="J131" s="5">
        <f t="shared" si="2"/>
        <v>429793.68000000005</v>
      </c>
      <c r="K131" s="5">
        <f t="shared" si="3"/>
        <v>7650327504.000001</v>
      </c>
      <c r="L131" s="5">
        <f t="shared" si="4"/>
        <v>1688903672496</v>
      </c>
    </row>
    <row r="132" spans="1:12" ht="15.75" customHeight="1" x14ac:dyDescent="0.3">
      <c r="A132" s="4" t="s">
        <v>36</v>
      </c>
      <c r="B132" s="4" t="s">
        <v>62</v>
      </c>
      <c r="C132" s="4">
        <v>156.4</v>
      </c>
      <c r="D132" s="4">
        <v>2022</v>
      </c>
      <c r="E132" s="4">
        <f t="shared" ca="1" si="0"/>
        <v>0.43086784032713799</v>
      </c>
      <c r="F132" s="5">
        <v>68000</v>
      </c>
      <c r="G132" s="5">
        <f t="shared" si="1"/>
        <v>10635200000</v>
      </c>
      <c r="H132" s="7">
        <v>28</v>
      </c>
      <c r="I132" s="4">
        <v>18000</v>
      </c>
      <c r="J132" s="5">
        <f t="shared" si="2"/>
        <v>4379.2</v>
      </c>
      <c r="K132" s="5">
        <f t="shared" si="3"/>
        <v>78825600</v>
      </c>
      <c r="L132" s="5">
        <f t="shared" si="4"/>
        <v>10556374400</v>
      </c>
    </row>
    <row r="133" spans="1:12" ht="15.75" customHeight="1" x14ac:dyDescent="0.3">
      <c r="A133" s="4" t="s">
        <v>36</v>
      </c>
      <c r="B133" s="4" t="s">
        <v>51</v>
      </c>
      <c r="C133" s="4">
        <v>0</v>
      </c>
      <c r="D133" s="4">
        <v>2020</v>
      </c>
      <c r="E133" s="4">
        <f t="shared" ca="1" si="0"/>
        <v>0.74588583087493698</v>
      </c>
      <c r="F133" s="5">
        <v>68000</v>
      </c>
      <c r="G133" s="5">
        <f t="shared" si="1"/>
        <v>0</v>
      </c>
      <c r="H133" s="7">
        <v>31</v>
      </c>
      <c r="I133" s="4">
        <v>18000</v>
      </c>
      <c r="J133" s="5">
        <f t="shared" si="2"/>
        <v>0</v>
      </c>
      <c r="K133" s="5">
        <f t="shared" si="3"/>
        <v>0</v>
      </c>
      <c r="L133" s="5">
        <f t="shared" si="4"/>
        <v>0</v>
      </c>
    </row>
    <row r="134" spans="1:12" ht="15.75" customHeight="1" x14ac:dyDescent="0.3">
      <c r="A134" s="4" t="s">
        <v>32</v>
      </c>
      <c r="B134" s="4" t="s">
        <v>46</v>
      </c>
      <c r="C134" s="4">
        <v>20980.53</v>
      </c>
      <c r="D134" s="4">
        <v>2020</v>
      </c>
      <c r="E134" s="4">
        <f t="shared" ca="1" si="0"/>
        <v>0.7539219544698631</v>
      </c>
      <c r="F134" s="5">
        <v>150000</v>
      </c>
      <c r="G134" s="5">
        <f t="shared" si="1"/>
        <v>3147079500000</v>
      </c>
      <c r="H134" s="7">
        <v>38</v>
      </c>
      <c r="I134" s="4">
        <v>17800</v>
      </c>
      <c r="J134" s="5">
        <f t="shared" si="2"/>
        <v>797260.1399999999</v>
      </c>
      <c r="K134" s="5">
        <f t="shared" si="3"/>
        <v>14191230491.999998</v>
      </c>
      <c r="L134" s="5">
        <f t="shared" si="4"/>
        <v>3132888269508</v>
      </c>
    </row>
    <row r="135" spans="1:12" ht="15.75" customHeight="1" x14ac:dyDescent="0.3">
      <c r="A135" s="4" t="s">
        <v>32</v>
      </c>
      <c r="B135" s="4" t="s">
        <v>56</v>
      </c>
      <c r="C135" s="4">
        <v>3103.44</v>
      </c>
      <c r="D135" s="4">
        <v>2021</v>
      </c>
      <c r="E135" s="4">
        <f t="shared" ca="1" si="0"/>
        <v>0.73342865744595331</v>
      </c>
      <c r="F135" s="5">
        <v>150000</v>
      </c>
      <c r="G135" s="5">
        <f t="shared" si="1"/>
        <v>465516000000</v>
      </c>
      <c r="H135" s="7">
        <v>39</v>
      </c>
      <c r="I135" s="4">
        <v>17800</v>
      </c>
      <c r="J135" s="5">
        <f t="shared" si="2"/>
        <v>121034.16</v>
      </c>
      <c r="K135" s="5">
        <f t="shared" si="3"/>
        <v>2154408048</v>
      </c>
      <c r="L135" s="5">
        <f t="shared" si="4"/>
        <v>463361591952</v>
      </c>
    </row>
    <row r="136" spans="1:12" ht="15.75" customHeight="1" x14ac:dyDescent="0.3">
      <c r="A136" s="4" t="s">
        <v>25</v>
      </c>
      <c r="B136" s="4" t="s">
        <v>35</v>
      </c>
      <c r="C136" s="4">
        <v>73406.490000000005</v>
      </c>
      <c r="D136" s="4">
        <v>2020</v>
      </c>
      <c r="E136" s="4">
        <f t="shared" ca="1" si="0"/>
        <v>0.22704163388322229</v>
      </c>
      <c r="F136" s="5">
        <v>50000</v>
      </c>
      <c r="G136" s="5">
        <f t="shared" si="1"/>
        <v>3670324500000</v>
      </c>
      <c r="H136" s="7">
        <v>27</v>
      </c>
      <c r="I136" s="4">
        <v>9800</v>
      </c>
      <c r="J136" s="5">
        <f t="shared" si="2"/>
        <v>1981975.2300000002</v>
      </c>
      <c r="K136" s="5">
        <f t="shared" si="3"/>
        <v>19423357254.000004</v>
      </c>
      <c r="L136" s="5">
        <f t="shared" si="4"/>
        <v>3650901142746</v>
      </c>
    </row>
    <row r="137" spans="1:12" ht="15.75" customHeight="1" x14ac:dyDescent="0.3">
      <c r="A137" s="4" t="s">
        <v>25</v>
      </c>
      <c r="B137" s="4" t="s">
        <v>51</v>
      </c>
      <c r="C137" s="4">
        <v>1761.91</v>
      </c>
      <c r="D137" s="4">
        <v>2021</v>
      </c>
      <c r="E137" s="4">
        <f t="shared" ca="1" si="0"/>
        <v>0.69046467135927059</v>
      </c>
      <c r="F137" s="5">
        <v>50000</v>
      </c>
      <c r="G137" s="5">
        <f t="shared" si="1"/>
        <v>88095500000</v>
      </c>
      <c r="H137" s="7">
        <v>26</v>
      </c>
      <c r="I137" s="4">
        <v>9800</v>
      </c>
      <c r="J137" s="5">
        <f t="shared" si="2"/>
        <v>45809.66</v>
      </c>
      <c r="K137" s="5">
        <f t="shared" si="3"/>
        <v>448934668.00000006</v>
      </c>
      <c r="L137" s="5">
        <f t="shared" si="4"/>
        <v>87646565332</v>
      </c>
    </row>
    <row r="138" spans="1:12" ht="15.75" customHeight="1" x14ac:dyDescent="0.3">
      <c r="A138" s="4" t="s">
        <v>27</v>
      </c>
      <c r="B138" s="4" t="s">
        <v>41</v>
      </c>
      <c r="C138" s="4">
        <v>107288.18</v>
      </c>
      <c r="D138" s="4">
        <v>2020</v>
      </c>
      <c r="E138" s="4">
        <f t="shared" ca="1" si="0"/>
        <v>0.33180864753695993</v>
      </c>
      <c r="F138" s="5">
        <v>34000</v>
      </c>
      <c r="G138" s="5">
        <f t="shared" si="1"/>
        <v>3647798120000</v>
      </c>
      <c r="H138" s="7">
        <v>25</v>
      </c>
      <c r="I138" s="4">
        <v>9000</v>
      </c>
      <c r="J138" s="5">
        <f t="shared" si="2"/>
        <v>2682204.5</v>
      </c>
      <c r="K138" s="5">
        <f t="shared" si="3"/>
        <v>24139840500</v>
      </c>
      <c r="L138" s="5">
        <f t="shared" si="4"/>
        <v>3623658279500</v>
      </c>
    </row>
    <row r="139" spans="1:12" ht="15.75" customHeight="1" x14ac:dyDescent="0.3">
      <c r="A139" s="4" t="s">
        <v>25</v>
      </c>
      <c r="B139" s="4" t="s">
        <v>31</v>
      </c>
      <c r="C139" s="4">
        <v>41053.370000000003</v>
      </c>
      <c r="D139" s="4">
        <v>2021</v>
      </c>
      <c r="E139" s="4">
        <f t="shared" ca="1" si="0"/>
        <v>0.17433937390840626</v>
      </c>
      <c r="F139" s="5">
        <v>50000</v>
      </c>
      <c r="G139" s="5">
        <f t="shared" si="1"/>
        <v>2052668500000</v>
      </c>
      <c r="H139" s="7">
        <v>26</v>
      </c>
      <c r="I139" s="4">
        <v>9800</v>
      </c>
      <c r="J139" s="5">
        <f t="shared" si="2"/>
        <v>1067387.6200000001</v>
      </c>
      <c r="K139" s="5">
        <f t="shared" si="3"/>
        <v>10460398676.000002</v>
      </c>
      <c r="L139" s="5">
        <f t="shared" si="4"/>
        <v>2042208101324</v>
      </c>
    </row>
    <row r="140" spans="1:12" ht="15.75" customHeight="1" x14ac:dyDescent="0.3">
      <c r="A140" s="4" t="s">
        <v>27</v>
      </c>
      <c r="B140" s="4" t="s">
        <v>42</v>
      </c>
      <c r="C140" s="4">
        <v>0</v>
      </c>
      <c r="D140" s="4">
        <v>2021</v>
      </c>
      <c r="E140" s="4">
        <f t="shared" ca="1" si="0"/>
        <v>0.89715130352870787</v>
      </c>
      <c r="F140" s="5">
        <v>34000</v>
      </c>
      <c r="G140" s="5">
        <f t="shared" si="1"/>
        <v>0</v>
      </c>
      <c r="H140" s="7">
        <v>21</v>
      </c>
      <c r="I140" s="4">
        <v>9000</v>
      </c>
      <c r="J140" s="5">
        <f t="shared" si="2"/>
        <v>0</v>
      </c>
      <c r="K140" s="5">
        <f t="shared" si="3"/>
        <v>0</v>
      </c>
      <c r="L140" s="5">
        <f t="shared" si="4"/>
        <v>0</v>
      </c>
    </row>
    <row r="141" spans="1:12" ht="15.75" customHeight="1" x14ac:dyDescent="0.3">
      <c r="A141" s="4" t="s">
        <v>27</v>
      </c>
      <c r="B141" s="4" t="s">
        <v>41</v>
      </c>
      <c r="C141" s="4">
        <v>129785.12</v>
      </c>
      <c r="D141" s="4">
        <v>2021</v>
      </c>
      <c r="E141" s="4">
        <f t="shared" ca="1" si="0"/>
        <v>4.4218006425841394E-2</v>
      </c>
      <c r="F141" s="5">
        <v>34000</v>
      </c>
      <c r="G141" s="5">
        <f t="shared" si="1"/>
        <v>4412694080000</v>
      </c>
      <c r="H141" s="7">
        <v>21</v>
      </c>
      <c r="I141" s="4">
        <v>9000</v>
      </c>
      <c r="J141" s="5">
        <f t="shared" si="2"/>
        <v>2725487.52</v>
      </c>
      <c r="K141" s="5">
        <f t="shared" si="3"/>
        <v>24529387680</v>
      </c>
      <c r="L141" s="5">
        <f t="shared" si="4"/>
        <v>4388164692320</v>
      </c>
    </row>
    <row r="142" spans="1:12" ht="15.75" customHeight="1" x14ac:dyDescent="0.3">
      <c r="A142" s="4" t="s">
        <v>29</v>
      </c>
      <c r="B142" s="4" t="s">
        <v>46</v>
      </c>
      <c r="C142" s="4">
        <v>682.86</v>
      </c>
      <c r="D142" s="4">
        <v>2020</v>
      </c>
      <c r="E142" s="4">
        <f t="shared" ca="1" si="0"/>
        <v>0.83206703438671559</v>
      </c>
      <c r="F142" s="5">
        <v>130000</v>
      </c>
      <c r="G142" s="5">
        <f t="shared" si="1"/>
        <v>88771800000</v>
      </c>
      <c r="H142" s="7">
        <v>35</v>
      </c>
      <c r="I142" s="4">
        <v>17000</v>
      </c>
      <c r="J142" s="5">
        <f t="shared" si="2"/>
        <v>23900.100000000002</v>
      </c>
      <c r="K142" s="5">
        <f t="shared" si="3"/>
        <v>406301700.00000006</v>
      </c>
      <c r="L142" s="5">
        <f t="shared" si="4"/>
        <v>88365498300</v>
      </c>
    </row>
    <row r="143" spans="1:12" ht="15.75" customHeight="1" x14ac:dyDescent="0.3">
      <c r="A143" s="4" t="s">
        <v>36</v>
      </c>
      <c r="B143" s="4" t="s">
        <v>52</v>
      </c>
      <c r="C143" s="4">
        <v>72.52</v>
      </c>
      <c r="D143" s="4">
        <v>2021</v>
      </c>
      <c r="E143" s="4">
        <f t="shared" ca="1" si="0"/>
        <v>0.28225896729831668</v>
      </c>
      <c r="F143" s="5">
        <v>68000</v>
      </c>
      <c r="G143" s="5">
        <f t="shared" si="1"/>
        <v>4931360000</v>
      </c>
      <c r="H143" s="7">
        <v>33</v>
      </c>
      <c r="I143" s="4">
        <v>18000</v>
      </c>
      <c r="J143" s="5">
        <f t="shared" si="2"/>
        <v>2393.16</v>
      </c>
      <c r="K143" s="5">
        <f t="shared" si="3"/>
        <v>43076880</v>
      </c>
      <c r="L143" s="5">
        <f t="shared" si="4"/>
        <v>4888283120</v>
      </c>
    </row>
    <row r="144" spans="1:12" ht="15.75" customHeight="1" x14ac:dyDescent="0.3">
      <c r="A144" s="4" t="s">
        <v>25</v>
      </c>
      <c r="B144" s="4" t="s">
        <v>58</v>
      </c>
      <c r="C144" s="4">
        <v>3498.78</v>
      </c>
      <c r="D144" s="4">
        <v>2021</v>
      </c>
      <c r="E144" s="4">
        <f t="shared" ca="1" si="0"/>
        <v>0.78180210812160889</v>
      </c>
      <c r="F144" s="5">
        <v>50000</v>
      </c>
      <c r="G144" s="5">
        <f t="shared" si="1"/>
        <v>174939000000</v>
      </c>
      <c r="H144" s="7">
        <v>26</v>
      </c>
      <c r="I144" s="4">
        <v>9800</v>
      </c>
      <c r="J144" s="5">
        <f t="shared" si="2"/>
        <v>90968.28</v>
      </c>
      <c r="K144" s="5">
        <f t="shared" si="3"/>
        <v>891489144</v>
      </c>
      <c r="L144" s="5">
        <f t="shared" si="4"/>
        <v>174047510856</v>
      </c>
    </row>
    <row r="145" spans="1:12" ht="15.75" customHeight="1" x14ac:dyDescent="0.3">
      <c r="A145" s="4" t="s">
        <v>29</v>
      </c>
      <c r="B145" s="4" t="s">
        <v>34</v>
      </c>
      <c r="C145" s="4">
        <v>60.71</v>
      </c>
      <c r="D145" s="4">
        <v>2020</v>
      </c>
      <c r="E145" s="4">
        <f t="shared" ca="1" si="0"/>
        <v>8.0518401123531591E-2</v>
      </c>
      <c r="F145" s="5">
        <v>130000</v>
      </c>
      <c r="G145" s="5">
        <f t="shared" si="1"/>
        <v>7892300000</v>
      </c>
      <c r="H145" s="7">
        <v>35</v>
      </c>
      <c r="I145" s="4">
        <v>17000</v>
      </c>
      <c r="J145" s="5">
        <f t="shared" si="2"/>
        <v>2124.85</v>
      </c>
      <c r="K145" s="5">
        <f t="shared" si="3"/>
        <v>36122450</v>
      </c>
      <c r="L145" s="5">
        <f t="shared" si="4"/>
        <v>7856177550</v>
      </c>
    </row>
    <row r="146" spans="1:12" ht="15.75" customHeight="1" x14ac:dyDescent="0.3">
      <c r="A146" s="4" t="s">
        <v>25</v>
      </c>
      <c r="B146" s="4" t="s">
        <v>62</v>
      </c>
      <c r="C146" s="4">
        <v>8311.4500000000007</v>
      </c>
      <c r="D146" s="4">
        <v>2022</v>
      </c>
      <c r="E146" s="4">
        <f t="shared" ca="1" si="0"/>
        <v>0.73779279939809128</v>
      </c>
      <c r="F146" s="5">
        <v>50000</v>
      </c>
      <c r="G146" s="5">
        <f t="shared" si="1"/>
        <v>415572500000.00006</v>
      </c>
      <c r="H146" s="7">
        <v>29</v>
      </c>
      <c r="I146" s="4">
        <v>9800</v>
      </c>
      <c r="J146" s="5">
        <f t="shared" si="2"/>
        <v>241032.05000000002</v>
      </c>
      <c r="K146" s="5">
        <f t="shared" si="3"/>
        <v>2362114090</v>
      </c>
      <c r="L146" s="5">
        <f t="shared" si="4"/>
        <v>413210385910.00006</v>
      </c>
    </row>
    <row r="147" spans="1:12" ht="15.75" customHeight="1" x14ac:dyDescent="0.3">
      <c r="A147" s="4" t="s">
        <v>25</v>
      </c>
      <c r="B147" s="4" t="s">
        <v>56</v>
      </c>
      <c r="C147" s="4">
        <v>1643.35</v>
      </c>
      <c r="D147" s="4">
        <v>2020</v>
      </c>
      <c r="E147" s="4">
        <f t="shared" ca="1" si="0"/>
        <v>0.21847130357815459</v>
      </c>
      <c r="F147" s="5">
        <v>50000</v>
      </c>
      <c r="G147" s="5">
        <f t="shared" si="1"/>
        <v>82167500000</v>
      </c>
      <c r="H147" s="7">
        <v>27</v>
      </c>
      <c r="I147" s="4">
        <v>9800</v>
      </c>
      <c r="J147" s="5">
        <f t="shared" si="2"/>
        <v>44370.45</v>
      </c>
      <c r="K147" s="5">
        <f t="shared" si="3"/>
        <v>434830410</v>
      </c>
      <c r="L147" s="5">
        <f t="shared" si="4"/>
        <v>81732669590</v>
      </c>
    </row>
    <row r="148" spans="1:12" ht="15.75" customHeight="1" x14ac:dyDescent="0.3">
      <c r="A148" s="4" t="s">
        <v>25</v>
      </c>
      <c r="B148" s="4" t="s">
        <v>55</v>
      </c>
      <c r="C148" s="4">
        <v>23392.240000000002</v>
      </c>
      <c r="D148" s="4">
        <v>2022</v>
      </c>
      <c r="E148" s="4">
        <f t="shared" ca="1" si="0"/>
        <v>0.31774300163530589</v>
      </c>
      <c r="F148" s="5">
        <v>50000</v>
      </c>
      <c r="G148" s="5">
        <f t="shared" si="1"/>
        <v>1169612000000</v>
      </c>
      <c r="H148" s="7">
        <v>29</v>
      </c>
      <c r="I148" s="4">
        <v>9800</v>
      </c>
      <c r="J148" s="5">
        <f t="shared" si="2"/>
        <v>678374.96000000008</v>
      </c>
      <c r="K148" s="5">
        <f t="shared" si="3"/>
        <v>6648074608.000001</v>
      </c>
      <c r="L148" s="5">
        <f t="shared" si="4"/>
        <v>1162963925392</v>
      </c>
    </row>
    <row r="149" spans="1:12" ht="15.75" customHeight="1" x14ac:dyDescent="0.3">
      <c r="A149" s="4" t="s">
        <v>25</v>
      </c>
      <c r="B149" s="4" t="s">
        <v>58</v>
      </c>
      <c r="C149" s="4">
        <v>3503.32</v>
      </c>
      <c r="D149" s="4">
        <v>2022</v>
      </c>
      <c r="E149" s="4">
        <f t="shared" ca="1" si="0"/>
        <v>0.22509624532979877</v>
      </c>
      <c r="F149" s="5">
        <v>50000</v>
      </c>
      <c r="G149" s="5">
        <f t="shared" si="1"/>
        <v>175166000000</v>
      </c>
      <c r="H149" s="7">
        <v>29</v>
      </c>
      <c r="I149" s="4">
        <v>9800</v>
      </c>
      <c r="J149" s="5">
        <f t="shared" si="2"/>
        <v>101596.28</v>
      </c>
      <c r="K149" s="5">
        <f t="shared" si="3"/>
        <v>995643544</v>
      </c>
      <c r="L149" s="5">
        <f t="shared" si="4"/>
        <v>174170356456</v>
      </c>
    </row>
    <row r="150" spans="1:12" ht="15.75" customHeight="1" x14ac:dyDescent="0.3">
      <c r="A150" s="4" t="s">
        <v>36</v>
      </c>
      <c r="B150" s="4" t="s">
        <v>45</v>
      </c>
      <c r="C150" s="4">
        <v>0</v>
      </c>
      <c r="D150" s="4">
        <v>2020</v>
      </c>
      <c r="E150" s="4">
        <f t="shared" ca="1" si="0"/>
        <v>0.33615365077300985</v>
      </c>
      <c r="F150" s="5">
        <v>68000</v>
      </c>
      <c r="G150" s="5">
        <f t="shared" si="1"/>
        <v>0</v>
      </c>
      <c r="H150" s="7">
        <v>31</v>
      </c>
      <c r="I150" s="4">
        <v>18000</v>
      </c>
      <c r="J150" s="5">
        <f t="shared" si="2"/>
        <v>0</v>
      </c>
      <c r="K150" s="5">
        <f t="shared" si="3"/>
        <v>0</v>
      </c>
      <c r="L150" s="5">
        <f t="shared" si="4"/>
        <v>0</v>
      </c>
    </row>
    <row r="151" spans="1:12" ht="15.75" customHeight="1" x14ac:dyDescent="0.3">
      <c r="A151" s="4" t="s">
        <v>25</v>
      </c>
      <c r="B151" s="4" t="s">
        <v>55</v>
      </c>
      <c r="C151" s="4">
        <v>16913.05</v>
      </c>
      <c r="D151" s="4">
        <v>2020</v>
      </c>
      <c r="E151" s="4">
        <f t="shared" ca="1" si="0"/>
        <v>5.3009395894816347E-3</v>
      </c>
      <c r="F151" s="5">
        <v>50000</v>
      </c>
      <c r="G151" s="5">
        <f t="shared" si="1"/>
        <v>845652500000</v>
      </c>
      <c r="H151" s="7">
        <v>27</v>
      </c>
      <c r="I151" s="4">
        <v>9800</v>
      </c>
      <c r="J151" s="5">
        <f t="shared" si="2"/>
        <v>456652.35</v>
      </c>
      <c r="K151" s="5">
        <f t="shared" si="3"/>
        <v>4475193030</v>
      </c>
      <c r="L151" s="5">
        <f t="shared" si="4"/>
        <v>841177306970</v>
      </c>
    </row>
    <row r="152" spans="1:12" ht="15.75" customHeight="1" x14ac:dyDescent="0.3">
      <c r="A152" s="4" t="s">
        <v>29</v>
      </c>
      <c r="B152" s="4" t="s">
        <v>52</v>
      </c>
      <c r="C152" s="4">
        <v>876.62</v>
      </c>
      <c r="D152" s="4">
        <v>2021</v>
      </c>
      <c r="E152" s="4">
        <f t="shared" ca="1" si="0"/>
        <v>6.9688678120201519E-2</v>
      </c>
      <c r="F152" s="5">
        <v>130000</v>
      </c>
      <c r="G152" s="5">
        <f t="shared" si="1"/>
        <v>113960600000</v>
      </c>
      <c r="H152" s="7">
        <v>32</v>
      </c>
      <c r="I152" s="4">
        <v>17000</v>
      </c>
      <c r="J152" s="5">
        <f t="shared" si="2"/>
        <v>28051.84</v>
      </c>
      <c r="K152" s="5">
        <f t="shared" si="3"/>
        <v>476881280</v>
      </c>
      <c r="L152" s="5">
        <f t="shared" si="4"/>
        <v>113483718720</v>
      </c>
    </row>
    <row r="153" spans="1:12" ht="15.75" customHeight="1" x14ac:dyDescent="0.3">
      <c r="A153" s="4" t="s">
        <v>36</v>
      </c>
      <c r="B153" s="4" t="s">
        <v>37</v>
      </c>
      <c r="C153" s="4">
        <v>0</v>
      </c>
      <c r="D153" s="4">
        <v>2020</v>
      </c>
      <c r="E153" s="4">
        <f t="shared" ca="1" si="0"/>
        <v>0.21780779915294268</v>
      </c>
      <c r="F153" s="5">
        <v>68000</v>
      </c>
      <c r="G153" s="5">
        <f t="shared" si="1"/>
        <v>0</v>
      </c>
      <c r="H153" s="7">
        <v>31</v>
      </c>
      <c r="I153" s="4">
        <v>18000</v>
      </c>
      <c r="J153" s="5">
        <f t="shared" si="2"/>
        <v>0</v>
      </c>
      <c r="K153" s="5">
        <f t="shared" si="3"/>
        <v>0</v>
      </c>
      <c r="L153" s="5">
        <f t="shared" si="4"/>
        <v>0</v>
      </c>
    </row>
    <row r="154" spans="1:12" ht="15.75" customHeight="1" x14ac:dyDescent="0.3">
      <c r="A154" s="4" t="s">
        <v>27</v>
      </c>
      <c r="B154" s="4" t="s">
        <v>26</v>
      </c>
      <c r="C154" s="4">
        <v>1475886.12</v>
      </c>
      <c r="D154" s="4">
        <v>2021</v>
      </c>
      <c r="E154" s="4">
        <f t="shared" ca="1" si="0"/>
        <v>0.82887467057776143</v>
      </c>
      <c r="F154" s="5">
        <v>34000</v>
      </c>
      <c r="G154" s="5">
        <f t="shared" si="1"/>
        <v>50180128080000</v>
      </c>
      <c r="H154" s="7">
        <v>21</v>
      </c>
      <c r="I154" s="4">
        <v>9000</v>
      </c>
      <c r="J154" s="5">
        <f t="shared" si="2"/>
        <v>30993608.520000003</v>
      </c>
      <c r="K154" s="5">
        <f t="shared" si="3"/>
        <v>278942476680</v>
      </c>
      <c r="L154" s="5">
        <f t="shared" si="4"/>
        <v>49901185603320</v>
      </c>
    </row>
    <row r="155" spans="1:12" ht="15.75" customHeight="1" x14ac:dyDescent="0.3">
      <c r="A155" s="4" t="s">
        <v>27</v>
      </c>
      <c r="B155" s="4" t="s">
        <v>52</v>
      </c>
      <c r="C155" s="4">
        <v>3885.97</v>
      </c>
      <c r="D155" s="4">
        <v>2020</v>
      </c>
      <c r="E155" s="4">
        <f t="shared" ca="1" si="0"/>
        <v>0.92700318455403763</v>
      </c>
      <c r="F155" s="5">
        <v>34000</v>
      </c>
      <c r="G155" s="5">
        <f t="shared" si="1"/>
        <v>132122980000</v>
      </c>
      <c r="H155" s="7">
        <v>25</v>
      </c>
      <c r="I155" s="4">
        <v>9000</v>
      </c>
      <c r="J155" s="5">
        <f t="shared" si="2"/>
        <v>97149.25</v>
      </c>
      <c r="K155" s="5">
        <f t="shared" si="3"/>
        <v>874343250</v>
      </c>
      <c r="L155" s="5">
        <f t="shared" si="4"/>
        <v>131248636750</v>
      </c>
    </row>
    <row r="156" spans="1:12" ht="15.75" customHeight="1" x14ac:dyDescent="0.3">
      <c r="A156" s="4" t="s">
        <v>25</v>
      </c>
      <c r="B156" s="4" t="s">
        <v>41</v>
      </c>
      <c r="C156" s="4">
        <v>2870.38</v>
      </c>
      <c r="D156" s="4">
        <v>2020</v>
      </c>
      <c r="E156" s="4">
        <f t="shared" ca="1" si="0"/>
        <v>0.55005343974345144</v>
      </c>
      <c r="F156" s="5">
        <v>50000</v>
      </c>
      <c r="G156" s="5">
        <f t="shared" si="1"/>
        <v>143519000000</v>
      </c>
      <c r="H156" s="7">
        <v>27</v>
      </c>
      <c r="I156" s="4">
        <v>9800</v>
      </c>
      <c r="J156" s="5">
        <f t="shared" si="2"/>
        <v>77500.260000000009</v>
      </c>
      <c r="K156" s="5">
        <f t="shared" si="3"/>
        <v>759502548.00000012</v>
      </c>
      <c r="L156" s="5">
        <f t="shared" si="4"/>
        <v>142759497452</v>
      </c>
    </row>
    <row r="157" spans="1:12" ht="15.75" customHeight="1" x14ac:dyDescent="0.3">
      <c r="A157" s="4" t="s">
        <v>36</v>
      </c>
      <c r="B157" s="4" t="s">
        <v>48</v>
      </c>
      <c r="C157" s="4">
        <v>3062.45</v>
      </c>
      <c r="D157" s="4">
        <v>2020</v>
      </c>
      <c r="E157" s="4">
        <f t="shared" ca="1" si="0"/>
        <v>0.39521356051682255</v>
      </c>
      <c r="F157" s="5">
        <v>68000</v>
      </c>
      <c r="G157" s="5">
        <f t="shared" si="1"/>
        <v>208246600000</v>
      </c>
      <c r="H157" s="7">
        <v>31</v>
      </c>
      <c r="I157" s="4">
        <v>18000</v>
      </c>
      <c r="J157" s="5">
        <f t="shared" si="2"/>
        <v>94935.95</v>
      </c>
      <c r="K157" s="5">
        <f t="shared" si="3"/>
        <v>1708847100</v>
      </c>
      <c r="L157" s="5">
        <f t="shared" si="4"/>
        <v>206537752900</v>
      </c>
    </row>
    <row r="158" spans="1:12" ht="15.75" customHeight="1" x14ac:dyDescent="0.3">
      <c r="A158" s="4" t="s">
        <v>29</v>
      </c>
      <c r="B158" s="4" t="s">
        <v>35</v>
      </c>
      <c r="C158" s="4">
        <v>5790.1</v>
      </c>
      <c r="D158" s="4">
        <v>2020</v>
      </c>
      <c r="E158" s="4">
        <f t="shared" ca="1" si="0"/>
        <v>0.89598675781632908</v>
      </c>
      <c r="F158" s="5">
        <v>130000</v>
      </c>
      <c r="G158" s="5">
        <f t="shared" si="1"/>
        <v>752713000000</v>
      </c>
      <c r="H158" s="7">
        <v>35</v>
      </c>
      <c r="I158" s="4">
        <v>17000</v>
      </c>
      <c r="J158" s="5">
        <f t="shared" si="2"/>
        <v>202653.5</v>
      </c>
      <c r="K158" s="5">
        <f t="shared" si="3"/>
        <v>3445109500</v>
      </c>
      <c r="L158" s="5">
        <f t="shared" si="4"/>
        <v>749267890500</v>
      </c>
    </row>
    <row r="159" spans="1:12" ht="15.75" customHeight="1" x14ac:dyDescent="0.3">
      <c r="A159" s="4" t="s">
        <v>36</v>
      </c>
      <c r="B159" s="4" t="s">
        <v>34</v>
      </c>
      <c r="C159" s="4">
        <v>0</v>
      </c>
      <c r="D159" s="4">
        <v>2021</v>
      </c>
      <c r="E159" s="4">
        <f t="shared" ca="1" si="0"/>
        <v>0.28375457270074989</v>
      </c>
      <c r="F159" s="5">
        <v>68000</v>
      </c>
      <c r="G159" s="5">
        <f t="shared" si="1"/>
        <v>0</v>
      </c>
      <c r="H159" s="7">
        <v>33</v>
      </c>
      <c r="I159" s="4">
        <v>18000</v>
      </c>
      <c r="J159" s="5">
        <f t="shared" si="2"/>
        <v>0</v>
      </c>
      <c r="K159" s="5">
        <f t="shared" si="3"/>
        <v>0</v>
      </c>
      <c r="L159" s="5">
        <f t="shared" si="4"/>
        <v>0</v>
      </c>
    </row>
    <row r="160" spans="1:12" ht="15.75" customHeight="1" x14ac:dyDescent="0.3">
      <c r="A160" s="4" t="s">
        <v>27</v>
      </c>
      <c r="B160" s="4" t="s">
        <v>35</v>
      </c>
      <c r="C160" s="4">
        <v>661895.15</v>
      </c>
      <c r="D160" s="4">
        <v>2021</v>
      </c>
      <c r="E160" s="4">
        <f t="shared" ca="1" si="0"/>
        <v>0.55738397400641959</v>
      </c>
      <c r="F160" s="5">
        <v>34000</v>
      </c>
      <c r="G160" s="5">
        <f t="shared" si="1"/>
        <v>22504435100000</v>
      </c>
      <c r="H160" s="7">
        <v>21</v>
      </c>
      <c r="I160" s="4">
        <v>9000</v>
      </c>
      <c r="J160" s="5">
        <f t="shared" si="2"/>
        <v>13899798.15</v>
      </c>
      <c r="K160" s="5">
        <f t="shared" si="3"/>
        <v>125098183350</v>
      </c>
      <c r="L160" s="5">
        <f t="shared" si="4"/>
        <v>22379336916650</v>
      </c>
    </row>
    <row r="161" spans="1:12" ht="15.75" customHeight="1" x14ac:dyDescent="0.3">
      <c r="A161" s="4" t="s">
        <v>29</v>
      </c>
      <c r="B161" s="4" t="s">
        <v>40</v>
      </c>
      <c r="C161" s="4">
        <v>82.51</v>
      </c>
      <c r="D161" s="4">
        <v>2021</v>
      </c>
      <c r="E161" s="4">
        <f t="shared" ca="1" si="0"/>
        <v>0.10616464564729156</v>
      </c>
      <c r="F161" s="5">
        <v>130000</v>
      </c>
      <c r="G161" s="5">
        <f t="shared" si="1"/>
        <v>10726300000</v>
      </c>
      <c r="H161" s="7">
        <v>32</v>
      </c>
      <c r="I161" s="4">
        <v>17000</v>
      </c>
      <c r="J161" s="5">
        <f t="shared" si="2"/>
        <v>2640.32</v>
      </c>
      <c r="K161" s="5">
        <f t="shared" si="3"/>
        <v>44885440</v>
      </c>
      <c r="L161" s="5">
        <f t="shared" si="4"/>
        <v>10681414560</v>
      </c>
    </row>
    <row r="162" spans="1:12" ht="15.75" customHeight="1" x14ac:dyDescent="0.3">
      <c r="A162" s="4" t="s">
        <v>25</v>
      </c>
      <c r="B162" s="4" t="s">
        <v>43</v>
      </c>
      <c r="C162" s="4">
        <v>3938.86</v>
      </c>
      <c r="D162" s="4">
        <v>2021</v>
      </c>
      <c r="E162" s="4">
        <f t="shared" ca="1" si="0"/>
        <v>0.33418243599440201</v>
      </c>
      <c r="F162" s="5">
        <v>50000</v>
      </c>
      <c r="G162" s="5">
        <f t="shared" si="1"/>
        <v>196943000000</v>
      </c>
      <c r="H162" s="7">
        <v>26</v>
      </c>
      <c r="I162" s="4">
        <v>9800</v>
      </c>
      <c r="J162" s="5">
        <f t="shared" si="2"/>
        <v>102410.36</v>
      </c>
      <c r="K162" s="5">
        <f t="shared" si="3"/>
        <v>1003621528</v>
      </c>
      <c r="L162" s="5">
        <f t="shared" si="4"/>
        <v>195939378472</v>
      </c>
    </row>
    <row r="163" spans="1:12" ht="15.75" customHeight="1" x14ac:dyDescent="0.3">
      <c r="A163" s="4" t="s">
        <v>29</v>
      </c>
      <c r="B163" s="4" t="s">
        <v>59</v>
      </c>
      <c r="C163" s="4">
        <v>1746.02</v>
      </c>
      <c r="D163" s="4">
        <v>2022</v>
      </c>
      <c r="E163" s="4">
        <f t="shared" ca="1" si="0"/>
        <v>0.74514384326706906</v>
      </c>
      <c r="F163" s="5">
        <v>130000</v>
      </c>
      <c r="G163" s="5">
        <f t="shared" si="1"/>
        <v>226982600000</v>
      </c>
      <c r="H163" s="7">
        <v>37</v>
      </c>
      <c r="I163" s="4">
        <v>17000</v>
      </c>
      <c r="J163" s="5">
        <f t="shared" si="2"/>
        <v>64602.74</v>
      </c>
      <c r="K163" s="5">
        <f t="shared" si="3"/>
        <v>1098246580</v>
      </c>
      <c r="L163" s="5">
        <f t="shared" si="4"/>
        <v>225884353420</v>
      </c>
    </row>
    <row r="164" spans="1:12" ht="15.75" customHeight="1" x14ac:dyDescent="0.3">
      <c r="A164" s="4" t="s">
        <v>25</v>
      </c>
      <c r="B164" s="4" t="s">
        <v>49</v>
      </c>
      <c r="C164" s="4">
        <v>1244.6300000000001</v>
      </c>
      <c r="D164" s="4">
        <v>2020</v>
      </c>
      <c r="E164" s="4">
        <f t="shared" ca="1" si="0"/>
        <v>0.34693540101792131</v>
      </c>
      <c r="F164" s="5">
        <v>50000</v>
      </c>
      <c r="G164" s="5">
        <f t="shared" si="1"/>
        <v>62231500000</v>
      </c>
      <c r="H164" s="7">
        <v>27</v>
      </c>
      <c r="I164" s="4">
        <v>9800</v>
      </c>
      <c r="J164" s="5">
        <f t="shared" si="2"/>
        <v>33605.01</v>
      </c>
      <c r="K164" s="5">
        <f t="shared" si="3"/>
        <v>329329098</v>
      </c>
      <c r="L164" s="5">
        <f t="shared" si="4"/>
        <v>61902170902</v>
      </c>
    </row>
    <row r="165" spans="1:12" ht="15.75" customHeight="1" x14ac:dyDescent="0.3">
      <c r="A165" s="4" t="s">
        <v>36</v>
      </c>
      <c r="B165" s="4" t="s">
        <v>42</v>
      </c>
      <c r="C165" s="4">
        <v>61.45</v>
      </c>
      <c r="D165" s="4">
        <v>2021</v>
      </c>
      <c r="E165" s="4">
        <f t="shared" ca="1" si="0"/>
        <v>0.5933084978764902</v>
      </c>
      <c r="F165" s="5">
        <v>68000</v>
      </c>
      <c r="G165" s="5">
        <f t="shared" si="1"/>
        <v>4178600000</v>
      </c>
      <c r="H165" s="7">
        <v>33</v>
      </c>
      <c r="I165" s="4">
        <v>18000</v>
      </c>
      <c r="J165" s="5">
        <f t="shared" si="2"/>
        <v>2027.8500000000001</v>
      </c>
      <c r="K165" s="5">
        <f t="shared" si="3"/>
        <v>36501300</v>
      </c>
      <c r="L165" s="5">
        <f t="shared" si="4"/>
        <v>4142098700</v>
      </c>
    </row>
    <row r="166" spans="1:12" ht="15.75" customHeight="1" x14ac:dyDescent="0.3">
      <c r="A166" s="4" t="s">
        <v>32</v>
      </c>
      <c r="B166" s="4" t="s">
        <v>61</v>
      </c>
      <c r="C166" s="4">
        <v>12927.76</v>
      </c>
      <c r="D166" s="4">
        <v>2020</v>
      </c>
      <c r="E166" s="4">
        <f t="shared" ca="1" si="0"/>
        <v>0.74605590788194887</v>
      </c>
      <c r="F166" s="5">
        <v>150000</v>
      </c>
      <c r="G166" s="5">
        <f t="shared" si="1"/>
        <v>1939164000000</v>
      </c>
      <c r="H166" s="7">
        <v>38</v>
      </c>
      <c r="I166" s="4">
        <v>17800</v>
      </c>
      <c r="J166" s="5">
        <f t="shared" si="2"/>
        <v>491254.88</v>
      </c>
      <c r="K166" s="5">
        <f t="shared" si="3"/>
        <v>8744336864</v>
      </c>
      <c r="L166" s="5">
        <f t="shared" si="4"/>
        <v>1930419663136</v>
      </c>
    </row>
    <row r="167" spans="1:12" ht="15.75" customHeight="1" x14ac:dyDescent="0.3">
      <c r="A167" s="4" t="s">
        <v>32</v>
      </c>
      <c r="B167" s="4" t="s">
        <v>37</v>
      </c>
      <c r="C167" s="4">
        <v>4525.62</v>
      </c>
      <c r="D167" s="4">
        <v>2022</v>
      </c>
      <c r="E167" s="4">
        <f t="shared" ca="1" si="0"/>
        <v>0.69511591845666221</v>
      </c>
      <c r="F167" s="5">
        <v>150000</v>
      </c>
      <c r="G167" s="5">
        <f t="shared" si="1"/>
        <v>678843000000</v>
      </c>
      <c r="H167" s="7">
        <v>40</v>
      </c>
      <c r="I167" s="4">
        <v>17800</v>
      </c>
      <c r="J167" s="5">
        <f t="shared" si="2"/>
        <v>181024.8</v>
      </c>
      <c r="K167" s="5">
        <f t="shared" si="3"/>
        <v>3222241440</v>
      </c>
      <c r="L167" s="5">
        <f t="shared" si="4"/>
        <v>675620758560</v>
      </c>
    </row>
    <row r="168" spans="1:12" ht="15.75" customHeight="1" x14ac:dyDescent="0.3">
      <c r="A168" s="4" t="s">
        <v>29</v>
      </c>
      <c r="B168" s="4" t="s">
        <v>28</v>
      </c>
      <c r="C168" s="4">
        <v>276.88</v>
      </c>
      <c r="D168" s="4">
        <v>2021</v>
      </c>
      <c r="E168" s="4">
        <f t="shared" ca="1" si="0"/>
        <v>0.3142253420975033</v>
      </c>
      <c r="F168" s="5">
        <v>130000</v>
      </c>
      <c r="G168" s="5">
        <f t="shared" si="1"/>
        <v>35994400000</v>
      </c>
      <c r="H168" s="7">
        <v>32</v>
      </c>
      <c r="I168" s="4">
        <v>17000</v>
      </c>
      <c r="J168" s="5">
        <f t="shared" si="2"/>
        <v>8860.16</v>
      </c>
      <c r="K168" s="5">
        <f t="shared" si="3"/>
        <v>150622720</v>
      </c>
      <c r="L168" s="5">
        <f t="shared" si="4"/>
        <v>35843777280</v>
      </c>
    </row>
    <row r="169" spans="1:12" ht="15.75" customHeight="1" x14ac:dyDescent="0.3">
      <c r="A169" s="4" t="s">
        <v>29</v>
      </c>
      <c r="B169" s="4" t="s">
        <v>49</v>
      </c>
      <c r="C169" s="4">
        <v>186.63</v>
      </c>
      <c r="D169" s="4">
        <v>2022</v>
      </c>
      <c r="E169" s="4">
        <f t="shared" ca="1" si="0"/>
        <v>0.2836976640731802</v>
      </c>
      <c r="F169" s="5">
        <v>130000</v>
      </c>
      <c r="G169" s="5">
        <f t="shared" si="1"/>
        <v>24261900000</v>
      </c>
      <c r="H169" s="7">
        <v>37</v>
      </c>
      <c r="I169" s="4">
        <v>17000</v>
      </c>
      <c r="J169" s="5">
        <f t="shared" si="2"/>
        <v>6905.3099999999995</v>
      </c>
      <c r="K169" s="5">
        <f t="shared" si="3"/>
        <v>117390269.99999999</v>
      </c>
      <c r="L169" s="5">
        <f t="shared" si="4"/>
        <v>24144509730</v>
      </c>
    </row>
    <row r="170" spans="1:12" ht="15.75" customHeight="1" x14ac:dyDescent="0.3">
      <c r="A170" s="4" t="s">
        <v>27</v>
      </c>
      <c r="B170" s="4" t="s">
        <v>63</v>
      </c>
      <c r="C170" s="4">
        <v>29051.65</v>
      </c>
      <c r="D170" s="4">
        <v>2022</v>
      </c>
      <c r="E170" s="4">
        <f t="shared" ca="1" si="0"/>
        <v>0.92356818948445007</v>
      </c>
      <c r="F170" s="5">
        <v>34000</v>
      </c>
      <c r="G170" s="5">
        <f t="shared" si="1"/>
        <v>987756100000</v>
      </c>
      <c r="H170" s="7">
        <v>20</v>
      </c>
      <c r="I170" s="4">
        <v>9000</v>
      </c>
      <c r="J170" s="5">
        <f t="shared" si="2"/>
        <v>581033</v>
      </c>
      <c r="K170" s="5">
        <f t="shared" si="3"/>
        <v>5229297000</v>
      </c>
      <c r="L170" s="5">
        <f t="shared" si="4"/>
        <v>982526803000</v>
      </c>
    </row>
    <row r="171" spans="1:12" ht="15.75" customHeight="1" x14ac:dyDescent="0.3">
      <c r="A171" s="4" t="s">
        <v>25</v>
      </c>
      <c r="B171" s="4" t="s">
        <v>44</v>
      </c>
      <c r="C171" s="4">
        <v>289.52</v>
      </c>
      <c r="D171" s="4">
        <v>2020</v>
      </c>
      <c r="E171" s="4">
        <f t="shared" ca="1" si="0"/>
        <v>0.55019538298708182</v>
      </c>
      <c r="F171" s="5">
        <v>50000</v>
      </c>
      <c r="G171" s="5">
        <f t="shared" si="1"/>
        <v>14476000000</v>
      </c>
      <c r="H171" s="7">
        <v>27</v>
      </c>
      <c r="I171" s="4">
        <v>9800</v>
      </c>
      <c r="J171" s="5">
        <f t="shared" si="2"/>
        <v>7817.0399999999991</v>
      </c>
      <c r="K171" s="5">
        <f t="shared" si="3"/>
        <v>76606991.999999985</v>
      </c>
      <c r="L171" s="5">
        <f t="shared" si="4"/>
        <v>14399393008</v>
      </c>
    </row>
    <row r="172" spans="1:12" ht="15.75" customHeight="1" x14ac:dyDescent="0.3">
      <c r="A172" s="4" t="s">
        <v>29</v>
      </c>
      <c r="B172" s="4" t="s">
        <v>61</v>
      </c>
      <c r="C172" s="4">
        <v>1946.25</v>
      </c>
      <c r="D172" s="4">
        <v>2020</v>
      </c>
      <c r="E172" s="4">
        <f t="shared" ca="1" si="0"/>
        <v>0.4011066411740718</v>
      </c>
      <c r="F172" s="5">
        <v>130000</v>
      </c>
      <c r="G172" s="5">
        <f t="shared" si="1"/>
        <v>253012500000</v>
      </c>
      <c r="H172" s="7">
        <v>35</v>
      </c>
      <c r="I172" s="4">
        <v>17000</v>
      </c>
      <c r="J172" s="5">
        <f t="shared" si="2"/>
        <v>68118.75</v>
      </c>
      <c r="K172" s="5">
        <f t="shared" si="3"/>
        <v>1158018750</v>
      </c>
      <c r="L172" s="5">
        <f t="shared" si="4"/>
        <v>251854481250</v>
      </c>
    </row>
    <row r="173" spans="1:12" ht="15.75" customHeight="1" x14ac:dyDescent="0.3">
      <c r="A173" s="4" t="s">
        <v>29</v>
      </c>
      <c r="B173" s="4" t="s">
        <v>55</v>
      </c>
      <c r="C173" s="4">
        <v>1441.19</v>
      </c>
      <c r="D173" s="4">
        <v>2020</v>
      </c>
      <c r="E173" s="4">
        <f t="shared" ca="1" si="0"/>
        <v>0.27184875080221982</v>
      </c>
      <c r="F173" s="5">
        <v>130000</v>
      </c>
      <c r="G173" s="5">
        <f t="shared" si="1"/>
        <v>187354700000</v>
      </c>
      <c r="H173" s="7">
        <v>35</v>
      </c>
      <c r="I173" s="4">
        <v>17000</v>
      </c>
      <c r="J173" s="5">
        <f t="shared" si="2"/>
        <v>50441.65</v>
      </c>
      <c r="K173" s="5">
        <f t="shared" si="3"/>
        <v>857508050</v>
      </c>
      <c r="L173" s="5">
        <f t="shared" si="4"/>
        <v>186497191950</v>
      </c>
    </row>
    <row r="174" spans="1:12" ht="15.75" customHeight="1" x14ac:dyDescent="0.3">
      <c r="A174" s="4" t="s">
        <v>36</v>
      </c>
      <c r="B174" s="4" t="s">
        <v>44</v>
      </c>
      <c r="C174" s="4">
        <v>0</v>
      </c>
      <c r="D174" s="4">
        <v>2022</v>
      </c>
      <c r="E174" s="4">
        <f t="shared" ca="1" si="0"/>
        <v>0.25978922986448527</v>
      </c>
      <c r="F174" s="5">
        <v>68000</v>
      </c>
      <c r="G174" s="5">
        <f t="shared" si="1"/>
        <v>0</v>
      </c>
      <c r="H174" s="7">
        <v>28</v>
      </c>
      <c r="I174" s="4">
        <v>18000</v>
      </c>
      <c r="J174" s="5">
        <f t="shared" si="2"/>
        <v>0</v>
      </c>
      <c r="K174" s="5">
        <f t="shared" si="3"/>
        <v>0</v>
      </c>
      <c r="L174" s="5">
        <f t="shared" si="4"/>
        <v>0</v>
      </c>
    </row>
    <row r="175" spans="1:12" ht="15.75" customHeight="1" x14ac:dyDescent="0.3">
      <c r="A175" s="4" t="s">
        <v>32</v>
      </c>
      <c r="B175" s="4" t="s">
        <v>58</v>
      </c>
      <c r="C175" s="4">
        <v>5095.8900000000003</v>
      </c>
      <c r="D175" s="4">
        <v>2022</v>
      </c>
      <c r="E175" s="4">
        <f t="shared" ca="1" si="0"/>
        <v>0.71678198023249995</v>
      </c>
      <c r="F175" s="5">
        <v>150000</v>
      </c>
      <c r="G175" s="5">
        <f t="shared" si="1"/>
        <v>764383500000</v>
      </c>
      <c r="H175" s="7">
        <v>40</v>
      </c>
      <c r="I175" s="4">
        <v>17800</v>
      </c>
      <c r="J175" s="5">
        <f t="shared" si="2"/>
        <v>203835.6</v>
      </c>
      <c r="K175" s="5">
        <f t="shared" si="3"/>
        <v>3628273680</v>
      </c>
      <c r="L175" s="5">
        <f t="shared" si="4"/>
        <v>760755226320</v>
      </c>
    </row>
    <row r="176" spans="1:12" ht="15.75" customHeight="1" x14ac:dyDescent="0.3">
      <c r="A176" s="4" t="s">
        <v>29</v>
      </c>
      <c r="B176" s="4" t="s">
        <v>48</v>
      </c>
      <c r="C176" s="4">
        <v>2610.69</v>
      </c>
      <c r="D176" s="4">
        <v>2022</v>
      </c>
      <c r="E176" s="4">
        <f t="shared" ca="1" si="0"/>
        <v>3.2521469018224392E-2</v>
      </c>
      <c r="F176" s="5">
        <v>130000</v>
      </c>
      <c r="G176" s="5">
        <f t="shared" si="1"/>
        <v>339389700000</v>
      </c>
      <c r="H176" s="7">
        <v>37</v>
      </c>
      <c r="I176" s="4">
        <v>17000</v>
      </c>
      <c r="J176" s="5">
        <f t="shared" si="2"/>
        <v>96595.53</v>
      </c>
      <c r="K176" s="5">
        <f t="shared" si="3"/>
        <v>1642124010</v>
      </c>
      <c r="L176" s="5">
        <f t="shared" si="4"/>
        <v>337747575990</v>
      </c>
    </row>
    <row r="177" spans="1:12" ht="15.75" customHeight="1" x14ac:dyDescent="0.3">
      <c r="A177" s="4" t="s">
        <v>32</v>
      </c>
      <c r="B177" s="4" t="s">
        <v>54</v>
      </c>
      <c r="C177" s="4">
        <v>11014.08</v>
      </c>
      <c r="D177" s="4">
        <v>2021</v>
      </c>
      <c r="E177" s="4">
        <f t="shared" ca="1" si="0"/>
        <v>0.63856985501840324</v>
      </c>
      <c r="F177" s="5">
        <v>150000</v>
      </c>
      <c r="G177" s="5">
        <f t="shared" si="1"/>
        <v>1652112000000</v>
      </c>
      <c r="H177" s="7">
        <v>39</v>
      </c>
      <c r="I177" s="4">
        <v>17800</v>
      </c>
      <c r="J177" s="5">
        <f t="shared" si="2"/>
        <v>429549.12</v>
      </c>
      <c r="K177" s="5">
        <f t="shared" si="3"/>
        <v>7645974336</v>
      </c>
      <c r="L177" s="5">
        <f t="shared" si="4"/>
        <v>1644466025664</v>
      </c>
    </row>
    <row r="178" spans="1:12" ht="15.75" customHeight="1" x14ac:dyDescent="0.3">
      <c r="A178" s="4" t="s">
        <v>27</v>
      </c>
      <c r="B178" s="4" t="s">
        <v>58</v>
      </c>
      <c r="C178" s="4">
        <v>70235.91</v>
      </c>
      <c r="D178" s="4">
        <v>2022</v>
      </c>
      <c r="E178" s="4">
        <f t="shared" ca="1" si="0"/>
        <v>0.57823357364458683</v>
      </c>
      <c r="F178" s="5">
        <v>34000</v>
      </c>
      <c r="G178" s="5">
        <f t="shared" si="1"/>
        <v>2388020940000</v>
      </c>
      <c r="H178" s="7">
        <v>20</v>
      </c>
      <c r="I178" s="4">
        <v>9000</v>
      </c>
      <c r="J178" s="5">
        <f t="shared" si="2"/>
        <v>1404718.2000000002</v>
      </c>
      <c r="K178" s="5">
        <f t="shared" si="3"/>
        <v>12642463800.000002</v>
      </c>
      <c r="L178" s="5">
        <f t="shared" si="4"/>
        <v>2375378476200</v>
      </c>
    </row>
    <row r="179" spans="1:12" ht="15.75" customHeight="1" x14ac:dyDescent="0.3">
      <c r="A179" s="4" t="s">
        <v>36</v>
      </c>
      <c r="B179" s="4" t="s">
        <v>28</v>
      </c>
      <c r="C179" s="4">
        <v>0</v>
      </c>
      <c r="D179" s="4">
        <v>2021</v>
      </c>
      <c r="E179" s="4">
        <f t="shared" ca="1" si="0"/>
        <v>0.61601173367136897</v>
      </c>
      <c r="F179" s="5">
        <v>68000</v>
      </c>
      <c r="G179" s="5">
        <f t="shared" si="1"/>
        <v>0</v>
      </c>
      <c r="H179" s="7">
        <v>33</v>
      </c>
      <c r="I179" s="4">
        <v>18000</v>
      </c>
      <c r="J179" s="5">
        <f t="shared" si="2"/>
        <v>0</v>
      </c>
      <c r="K179" s="5">
        <f t="shared" si="3"/>
        <v>0</v>
      </c>
      <c r="L179" s="5">
        <f t="shared" si="4"/>
        <v>0</v>
      </c>
    </row>
    <row r="180" spans="1:12" ht="15.75" customHeight="1" x14ac:dyDescent="0.3">
      <c r="A180" s="4" t="s">
        <v>27</v>
      </c>
      <c r="B180" s="4" t="s">
        <v>38</v>
      </c>
      <c r="C180" s="4">
        <v>584728.4</v>
      </c>
      <c r="D180" s="4">
        <v>2022</v>
      </c>
      <c r="E180" s="4">
        <f t="shared" ca="1" si="0"/>
        <v>0.73977887706333612</v>
      </c>
      <c r="F180" s="5">
        <v>34000</v>
      </c>
      <c r="G180" s="5">
        <f t="shared" si="1"/>
        <v>19880765600000</v>
      </c>
      <c r="H180" s="7">
        <v>20</v>
      </c>
      <c r="I180" s="4">
        <v>9000</v>
      </c>
      <c r="J180" s="5">
        <f t="shared" si="2"/>
        <v>11694568</v>
      </c>
      <c r="K180" s="5">
        <f t="shared" si="3"/>
        <v>105251112000</v>
      </c>
      <c r="L180" s="5">
        <f t="shared" si="4"/>
        <v>19775514488000</v>
      </c>
    </row>
    <row r="181" spans="1:12" ht="15.75" customHeight="1" x14ac:dyDescent="0.3">
      <c r="A181" s="4" t="s">
        <v>27</v>
      </c>
      <c r="B181" s="4" t="s">
        <v>30</v>
      </c>
      <c r="C181" s="4">
        <v>8250.92</v>
      </c>
      <c r="D181" s="4">
        <v>2021</v>
      </c>
      <c r="E181" s="4">
        <f t="shared" ca="1" si="0"/>
        <v>4.5161954543183502E-2</v>
      </c>
      <c r="F181" s="5">
        <v>34000</v>
      </c>
      <c r="G181" s="5">
        <f t="shared" si="1"/>
        <v>280531280000</v>
      </c>
      <c r="H181" s="7">
        <v>21</v>
      </c>
      <c r="I181" s="4">
        <v>9000</v>
      </c>
      <c r="J181" s="5">
        <f t="shared" si="2"/>
        <v>173269.32</v>
      </c>
      <c r="K181" s="5">
        <f t="shared" si="3"/>
        <v>1559423880</v>
      </c>
      <c r="L181" s="5">
        <f t="shared" si="4"/>
        <v>278971856120</v>
      </c>
    </row>
    <row r="182" spans="1:12" ht="15.75" customHeight="1" x14ac:dyDescent="0.3">
      <c r="A182" s="4" t="s">
        <v>32</v>
      </c>
      <c r="B182" s="4" t="s">
        <v>53</v>
      </c>
      <c r="C182" s="4">
        <v>8737.2999999999993</v>
      </c>
      <c r="D182" s="4">
        <v>2020</v>
      </c>
      <c r="E182" s="4">
        <f t="shared" ca="1" si="0"/>
        <v>5.6631648298781645E-3</v>
      </c>
      <c r="F182" s="5">
        <v>150000</v>
      </c>
      <c r="G182" s="5">
        <f t="shared" si="1"/>
        <v>1310595000000</v>
      </c>
      <c r="H182" s="7">
        <v>38</v>
      </c>
      <c r="I182" s="4">
        <v>17800</v>
      </c>
      <c r="J182" s="5">
        <f t="shared" si="2"/>
        <v>332017.39999999997</v>
      </c>
      <c r="K182" s="5">
        <f t="shared" si="3"/>
        <v>5909909719.999999</v>
      </c>
      <c r="L182" s="5">
        <f t="shared" si="4"/>
        <v>1304685090280</v>
      </c>
    </row>
    <row r="183" spans="1:12" ht="15.75" customHeight="1" x14ac:dyDescent="0.3">
      <c r="A183" s="4" t="s">
        <v>29</v>
      </c>
      <c r="B183" s="4" t="s">
        <v>26</v>
      </c>
      <c r="C183" s="4">
        <v>19674.349999999999</v>
      </c>
      <c r="D183" s="4">
        <v>2020</v>
      </c>
      <c r="E183" s="4">
        <f t="shared" ca="1" si="0"/>
        <v>0.5585966668688509</v>
      </c>
      <c r="F183" s="5">
        <v>130000</v>
      </c>
      <c r="G183" s="5">
        <f t="shared" si="1"/>
        <v>2557665500000</v>
      </c>
      <c r="H183" s="7">
        <v>35</v>
      </c>
      <c r="I183" s="4">
        <v>17000</v>
      </c>
      <c r="J183" s="5">
        <f t="shared" si="2"/>
        <v>688602.25</v>
      </c>
      <c r="K183" s="5">
        <f t="shared" si="3"/>
        <v>11706238250</v>
      </c>
      <c r="L183" s="5">
        <f t="shared" si="4"/>
        <v>2545959261750</v>
      </c>
    </row>
    <row r="184" spans="1:12" ht="15.75" customHeight="1" x14ac:dyDescent="0.3">
      <c r="A184" s="4" t="s">
        <v>27</v>
      </c>
      <c r="B184" s="4" t="s">
        <v>39</v>
      </c>
      <c r="C184" s="4">
        <v>22741.1</v>
      </c>
      <c r="D184" s="4">
        <v>2022</v>
      </c>
      <c r="E184" s="4">
        <f t="shared" ca="1" si="0"/>
        <v>0.69798616705093752</v>
      </c>
      <c r="F184" s="5">
        <v>34000</v>
      </c>
      <c r="G184" s="5">
        <f t="shared" si="1"/>
        <v>773197400000</v>
      </c>
      <c r="H184" s="7">
        <v>20</v>
      </c>
      <c r="I184" s="4">
        <v>9000</v>
      </c>
      <c r="J184" s="5">
        <f t="shared" si="2"/>
        <v>454822</v>
      </c>
      <c r="K184" s="5">
        <f t="shared" si="3"/>
        <v>4093398000</v>
      </c>
      <c r="L184" s="5">
        <f t="shared" si="4"/>
        <v>769104002000</v>
      </c>
    </row>
    <row r="185" spans="1:12" ht="15.75" customHeight="1" x14ac:dyDescent="0.3">
      <c r="A185" s="4" t="s">
        <v>36</v>
      </c>
      <c r="B185" s="4" t="s">
        <v>44</v>
      </c>
      <c r="C185" s="4">
        <v>0</v>
      </c>
      <c r="D185" s="4">
        <v>2020</v>
      </c>
      <c r="E185" s="4">
        <f t="shared" ca="1" si="0"/>
        <v>0.78909886897561321</v>
      </c>
      <c r="F185" s="5">
        <v>68000</v>
      </c>
      <c r="G185" s="5">
        <f t="shared" si="1"/>
        <v>0</v>
      </c>
      <c r="H185" s="7">
        <v>31</v>
      </c>
      <c r="I185" s="4">
        <v>18000</v>
      </c>
      <c r="J185" s="5">
        <f t="shared" si="2"/>
        <v>0</v>
      </c>
      <c r="K185" s="5">
        <f t="shared" si="3"/>
        <v>0</v>
      </c>
      <c r="L185" s="5">
        <f t="shared" si="4"/>
        <v>0</v>
      </c>
    </row>
    <row r="186" spans="1:12" ht="15.75" customHeight="1" x14ac:dyDescent="0.3">
      <c r="A186" s="4" t="s">
        <v>36</v>
      </c>
      <c r="B186" s="4" t="s">
        <v>50</v>
      </c>
      <c r="C186" s="4">
        <v>0</v>
      </c>
      <c r="D186" s="4">
        <v>2022</v>
      </c>
      <c r="E186" s="4">
        <f t="shared" ca="1" si="0"/>
        <v>0.48883164881707508</v>
      </c>
      <c r="F186" s="5">
        <v>68000</v>
      </c>
      <c r="G186" s="5">
        <f t="shared" si="1"/>
        <v>0</v>
      </c>
      <c r="H186" s="7">
        <v>28</v>
      </c>
      <c r="I186" s="4">
        <v>18000</v>
      </c>
      <c r="J186" s="5">
        <f t="shared" si="2"/>
        <v>0</v>
      </c>
      <c r="K186" s="5">
        <f t="shared" si="3"/>
        <v>0</v>
      </c>
      <c r="L186" s="5">
        <f t="shared" si="4"/>
        <v>0</v>
      </c>
    </row>
    <row r="187" spans="1:12" ht="15.75" customHeight="1" x14ac:dyDescent="0.3">
      <c r="A187" s="4" t="s">
        <v>27</v>
      </c>
      <c r="B187" s="4" t="s">
        <v>49</v>
      </c>
      <c r="C187" s="4">
        <v>15843.11</v>
      </c>
      <c r="D187" s="4">
        <v>2022</v>
      </c>
      <c r="E187" s="4">
        <f t="shared" ca="1" si="0"/>
        <v>0.47226843928505724</v>
      </c>
      <c r="F187" s="5">
        <v>34000</v>
      </c>
      <c r="G187" s="5">
        <f t="shared" si="1"/>
        <v>538665740000</v>
      </c>
      <c r="H187" s="7">
        <v>20</v>
      </c>
      <c r="I187" s="4">
        <v>9000</v>
      </c>
      <c r="J187" s="5">
        <f t="shared" si="2"/>
        <v>316862.2</v>
      </c>
      <c r="K187" s="5">
        <f t="shared" si="3"/>
        <v>2851759800</v>
      </c>
      <c r="L187" s="5">
        <f t="shared" si="4"/>
        <v>535813980200</v>
      </c>
    </row>
    <row r="188" spans="1:12" ht="15.75" customHeight="1" x14ac:dyDescent="0.3">
      <c r="A188" s="4" t="s">
        <v>25</v>
      </c>
      <c r="B188" s="4" t="s">
        <v>33</v>
      </c>
      <c r="C188" s="4">
        <v>37906.58</v>
      </c>
      <c r="D188" s="4">
        <v>2022</v>
      </c>
      <c r="E188" s="4">
        <f t="shared" ca="1" si="0"/>
        <v>0.58667659277497064</v>
      </c>
      <c r="F188" s="5">
        <v>50000</v>
      </c>
      <c r="G188" s="5">
        <f t="shared" si="1"/>
        <v>1895329000000</v>
      </c>
      <c r="H188" s="7">
        <v>29</v>
      </c>
      <c r="I188" s="4">
        <v>9800</v>
      </c>
      <c r="J188" s="5">
        <f t="shared" si="2"/>
        <v>1099290.82</v>
      </c>
      <c r="K188" s="5">
        <f t="shared" si="3"/>
        <v>10773050036</v>
      </c>
      <c r="L188" s="5">
        <f t="shared" si="4"/>
        <v>1884555949964</v>
      </c>
    </row>
    <row r="189" spans="1:12" ht="15.75" customHeight="1" x14ac:dyDescent="0.3">
      <c r="A189" s="4" t="s">
        <v>32</v>
      </c>
      <c r="B189" s="4" t="s">
        <v>58</v>
      </c>
      <c r="C189" s="4">
        <v>4817.3100000000004</v>
      </c>
      <c r="D189" s="4">
        <v>2020</v>
      </c>
      <c r="E189" s="4">
        <f t="shared" ca="1" si="0"/>
        <v>0.54697420954508313</v>
      </c>
      <c r="F189" s="5">
        <v>150000</v>
      </c>
      <c r="G189" s="5">
        <f t="shared" si="1"/>
        <v>722596500000</v>
      </c>
      <c r="H189" s="7">
        <v>38</v>
      </c>
      <c r="I189" s="4">
        <v>17800</v>
      </c>
      <c r="J189" s="5">
        <f t="shared" si="2"/>
        <v>183057.78000000003</v>
      </c>
      <c r="K189" s="5">
        <f t="shared" si="3"/>
        <v>3258428484.0000005</v>
      </c>
      <c r="L189" s="5">
        <f t="shared" si="4"/>
        <v>719338071516</v>
      </c>
    </row>
    <row r="190" spans="1:12" ht="15.75" customHeight="1" x14ac:dyDescent="0.3">
      <c r="A190" s="4" t="s">
        <v>36</v>
      </c>
      <c r="B190" s="4" t="s">
        <v>43</v>
      </c>
      <c r="C190" s="4">
        <v>161.15</v>
      </c>
      <c r="D190" s="4">
        <v>2020</v>
      </c>
      <c r="E190" s="4">
        <f t="shared" ca="1" si="0"/>
        <v>0.83943990604531848</v>
      </c>
      <c r="F190" s="5">
        <v>68000</v>
      </c>
      <c r="G190" s="5">
        <f t="shared" si="1"/>
        <v>10958200000</v>
      </c>
      <c r="H190" s="7">
        <v>31</v>
      </c>
      <c r="I190" s="4">
        <v>18000</v>
      </c>
      <c r="J190" s="5">
        <f t="shared" si="2"/>
        <v>4995.6500000000005</v>
      </c>
      <c r="K190" s="5">
        <f t="shared" si="3"/>
        <v>89921700.000000015</v>
      </c>
      <c r="L190" s="5">
        <f t="shared" si="4"/>
        <v>10868278300</v>
      </c>
    </row>
    <row r="191" spans="1:12" ht="15.75" customHeight="1" x14ac:dyDescent="0.3">
      <c r="A191" s="4" t="s">
        <v>29</v>
      </c>
      <c r="B191" s="4" t="s">
        <v>44</v>
      </c>
      <c r="C191" s="4">
        <v>289.7</v>
      </c>
      <c r="D191" s="4">
        <v>2020</v>
      </c>
      <c r="E191" s="4">
        <f t="shared" ca="1" si="0"/>
        <v>0.48219788745021586</v>
      </c>
      <c r="F191" s="5">
        <v>130000</v>
      </c>
      <c r="G191" s="5">
        <f t="shared" si="1"/>
        <v>37661000000</v>
      </c>
      <c r="H191" s="7">
        <v>35</v>
      </c>
      <c r="I191" s="4">
        <v>17000</v>
      </c>
      <c r="J191" s="5">
        <f t="shared" si="2"/>
        <v>10139.5</v>
      </c>
      <c r="K191" s="5">
        <f t="shared" si="3"/>
        <v>172371500</v>
      </c>
      <c r="L191" s="5">
        <f t="shared" si="4"/>
        <v>37488628500</v>
      </c>
    </row>
    <row r="192" spans="1:12" ht="15.75" customHeight="1" x14ac:dyDescent="0.3">
      <c r="A192" s="4" t="s">
        <v>25</v>
      </c>
      <c r="B192" s="4" t="s">
        <v>50</v>
      </c>
      <c r="C192" s="4">
        <v>1767.01</v>
      </c>
      <c r="D192" s="4">
        <v>2022</v>
      </c>
      <c r="E192" s="4">
        <f t="shared" ca="1" si="0"/>
        <v>0.63624258823167779</v>
      </c>
      <c r="F192" s="5">
        <v>50000</v>
      </c>
      <c r="G192" s="5">
        <f t="shared" si="1"/>
        <v>88350500000</v>
      </c>
      <c r="H192" s="7">
        <v>29</v>
      </c>
      <c r="I192" s="4">
        <v>9800</v>
      </c>
      <c r="J192" s="5">
        <f t="shared" si="2"/>
        <v>51243.29</v>
      </c>
      <c r="K192" s="5">
        <f t="shared" si="3"/>
        <v>502184242</v>
      </c>
      <c r="L192" s="5">
        <f t="shared" si="4"/>
        <v>87848315758</v>
      </c>
    </row>
    <row r="193" spans="1:12" ht="15.75" customHeight="1" x14ac:dyDescent="0.3">
      <c r="A193" s="4" t="s">
        <v>27</v>
      </c>
      <c r="B193" s="4" t="s">
        <v>47</v>
      </c>
      <c r="C193" s="4">
        <v>1048.29</v>
      </c>
      <c r="D193" s="4">
        <v>2020</v>
      </c>
      <c r="E193" s="4">
        <f t="shared" ca="1" si="0"/>
        <v>0.30411330334410469</v>
      </c>
      <c r="F193" s="5">
        <v>34000</v>
      </c>
      <c r="G193" s="5">
        <f t="shared" si="1"/>
        <v>35641860000</v>
      </c>
      <c r="H193" s="7">
        <v>25</v>
      </c>
      <c r="I193" s="4">
        <v>9000</v>
      </c>
      <c r="J193" s="5">
        <f t="shared" si="2"/>
        <v>26207.25</v>
      </c>
      <c r="K193" s="5">
        <f t="shared" si="3"/>
        <v>235865250</v>
      </c>
      <c r="L193" s="5">
        <f t="shared" si="4"/>
        <v>35405994750</v>
      </c>
    </row>
    <row r="194" spans="1:12" ht="15.75" customHeight="1" x14ac:dyDescent="0.3">
      <c r="A194" s="4" t="s">
        <v>27</v>
      </c>
      <c r="B194" s="4" t="s">
        <v>59</v>
      </c>
      <c r="C194" s="4">
        <v>19360.75</v>
      </c>
      <c r="D194" s="4">
        <v>2020</v>
      </c>
      <c r="E194" s="4">
        <f t="shared" ca="1" si="0"/>
        <v>0.43864937972701679</v>
      </c>
      <c r="F194" s="5">
        <v>34000</v>
      </c>
      <c r="G194" s="5">
        <f t="shared" si="1"/>
        <v>658265500000</v>
      </c>
      <c r="H194" s="7">
        <v>25</v>
      </c>
      <c r="I194" s="4">
        <v>9000</v>
      </c>
      <c r="J194" s="5">
        <f t="shared" si="2"/>
        <v>484018.75</v>
      </c>
      <c r="K194" s="5">
        <f t="shared" si="3"/>
        <v>4356168750</v>
      </c>
      <c r="L194" s="5">
        <f t="shared" si="4"/>
        <v>653909331250</v>
      </c>
    </row>
    <row r="195" spans="1:12" ht="15.75" customHeight="1" x14ac:dyDescent="0.3">
      <c r="A195" s="4" t="s">
        <v>25</v>
      </c>
      <c r="B195" s="4" t="s">
        <v>34</v>
      </c>
      <c r="C195" s="4">
        <v>735.93</v>
      </c>
      <c r="D195" s="4">
        <v>2021</v>
      </c>
      <c r="E195" s="4">
        <f t="shared" ca="1" si="0"/>
        <v>0.68680670356763784</v>
      </c>
      <c r="F195" s="5">
        <v>50000</v>
      </c>
      <c r="G195" s="5">
        <f t="shared" si="1"/>
        <v>36796500000</v>
      </c>
      <c r="H195" s="7">
        <v>26</v>
      </c>
      <c r="I195" s="4">
        <v>9800</v>
      </c>
      <c r="J195" s="5">
        <f t="shared" si="2"/>
        <v>19134.18</v>
      </c>
      <c r="K195" s="5">
        <f t="shared" si="3"/>
        <v>187514964</v>
      </c>
      <c r="L195" s="5">
        <f t="shared" si="4"/>
        <v>36608985036</v>
      </c>
    </row>
    <row r="196" spans="1:12" ht="15.75" customHeight="1" x14ac:dyDescent="0.3">
      <c r="A196" s="4" t="s">
        <v>29</v>
      </c>
      <c r="B196" s="4" t="s">
        <v>46</v>
      </c>
      <c r="C196" s="4">
        <v>405.3</v>
      </c>
      <c r="D196" s="4">
        <v>2022</v>
      </c>
      <c r="E196" s="4">
        <f t="shared" ca="1" si="0"/>
        <v>0.17421224603320484</v>
      </c>
      <c r="F196" s="5">
        <v>130000</v>
      </c>
      <c r="G196" s="5">
        <f t="shared" si="1"/>
        <v>52689000000</v>
      </c>
      <c r="H196" s="7">
        <v>37</v>
      </c>
      <c r="I196" s="4">
        <v>17000</v>
      </c>
      <c r="J196" s="5">
        <f t="shared" si="2"/>
        <v>14996.1</v>
      </c>
      <c r="K196" s="5">
        <f t="shared" si="3"/>
        <v>254933700</v>
      </c>
      <c r="L196" s="5">
        <f t="shared" si="4"/>
        <v>52434066300</v>
      </c>
    </row>
    <row r="197" spans="1:12" ht="15.75" customHeight="1" x14ac:dyDescent="0.3">
      <c r="A197" s="4" t="s">
        <v>36</v>
      </c>
      <c r="B197" s="4" t="s">
        <v>45</v>
      </c>
      <c r="C197" s="4">
        <v>0</v>
      </c>
      <c r="D197" s="4">
        <v>2021</v>
      </c>
      <c r="E197" s="4">
        <f t="shared" ca="1" si="0"/>
        <v>0.13563268168276843</v>
      </c>
      <c r="F197" s="5">
        <v>68000</v>
      </c>
      <c r="G197" s="5">
        <f t="shared" si="1"/>
        <v>0</v>
      </c>
      <c r="H197" s="7">
        <v>33</v>
      </c>
      <c r="I197" s="4">
        <v>18000</v>
      </c>
      <c r="J197" s="5">
        <f t="shared" si="2"/>
        <v>0</v>
      </c>
      <c r="K197" s="5">
        <f t="shared" si="3"/>
        <v>0</v>
      </c>
      <c r="L197" s="5">
        <f t="shared" si="4"/>
        <v>0</v>
      </c>
    </row>
    <row r="198" spans="1:12" ht="15.75" customHeight="1" x14ac:dyDescent="0.3">
      <c r="A198" s="4" t="s">
        <v>27</v>
      </c>
      <c r="B198" s="4" t="s">
        <v>45</v>
      </c>
      <c r="C198" s="4">
        <v>1405.4</v>
      </c>
      <c r="D198" s="4">
        <v>2020</v>
      </c>
      <c r="E198" s="4">
        <f t="shared" ca="1" si="0"/>
        <v>0.80978039587257156</v>
      </c>
      <c r="F198" s="5">
        <v>34000</v>
      </c>
      <c r="G198" s="5">
        <f t="shared" si="1"/>
        <v>47783600000</v>
      </c>
      <c r="H198" s="7">
        <v>25</v>
      </c>
      <c r="I198" s="4">
        <v>9000</v>
      </c>
      <c r="J198" s="5">
        <f t="shared" si="2"/>
        <v>35135</v>
      </c>
      <c r="K198" s="5">
        <f t="shared" si="3"/>
        <v>316215000</v>
      </c>
      <c r="L198" s="5">
        <f t="shared" si="4"/>
        <v>47467385000</v>
      </c>
    </row>
    <row r="199" spans="1:12" ht="15.75" customHeight="1" x14ac:dyDescent="0.3">
      <c r="A199" s="4" t="s">
        <v>27</v>
      </c>
      <c r="B199" s="4" t="s">
        <v>46</v>
      </c>
      <c r="C199" s="4">
        <v>303344.86</v>
      </c>
      <c r="D199" s="4">
        <v>2021</v>
      </c>
      <c r="E199" s="4">
        <f t="shared" ca="1" si="0"/>
        <v>0.67325789326371788</v>
      </c>
      <c r="F199" s="5">
        <v>34000</v>
      </c>
      <c r="G199" s="5">
        <f t="shared" si="1"/>
        <v>10313725240000</v>
      </c>
      <c r="H199" s="7">
        <v>21</v>
      </c>
      <c r="I199" s="4">
        <v>9000</v>
      </c>
      <c r="J199" s="5">
        <f t="shared" si="2"/>
        <v>6370242.0599999996</v>
      </c>
      <c r="K199" s="5">
        <f t="shared" si="3"/>
        <v>57332178540</v>
      </c>
      <c r="L199" s="5">
        <f t="shared" si="4"/>
        <v>10256393061460</v>
      </c>
    </row>
    <row r="200" spans="1:12" ht="15.75" customHeight="1" x14ac:dyDescent="0.3">
      <c r="A200" s="4" t="s">
        <v>29</v>
      </c>
      <c r="B200" s="4" t="s">
        <v>51</v>
      </c>
      <c r="C200" s="4">
        <v>1724.61</v>
      </c>
      <c r="D200" s="4">
        <v>2020</v>
      </c>
      <c r="E200" s="4">
        <f t="shared" ca="1" si="0"/>
        <v>0.12302501978176283</v>
      </c>
      <c r="F200" s="5">
        <v>130000</v>
      </c>
      <c r="G200" s="5">
        <f t="shared" si="1"/>
        <v>224199300000</v>
      </c>
      <c r="H200" s="7">
        <v>35</v>
      </c>
      <c r="I200" s="4">
        <v>17000</v>
      </c>
      <c r="J200" s="5">
        <f t="shared" si="2"/>
        <v>60361.35</v>
      </c>
      <c r="K200" s="5">
        <f t="shared" si="3"/>
        <v>1026142950</v>
      </c>
      <c r="L200" s="5">
        <f t="shared" si="4"/>
        <v>223173157050</v>
      </c>
    </row>
    <row r="201" spans="1:12" ht="15.75" customHeight="1" x14ac:dyDescent="0.3">
      <c r="A201" s="4" t="s">
        <v>29</v>
      </c>
      <c r="B201" s="4" t="s">
        <v>56</v>
      </c>
      <c r="C201" s="4">
        <v>89.5</v>
      </c>
      <c r="D201" s="4">
        <v>2021</v>
      </c>
      <c r="E201" s="4">
        <f t="shared" ca="1" si="0"/>
        <v>0.68678822200743173</v>
      </c>
      <c r="F201" s="5">
        <v>130000</v>
      </c>
      <c r="G201" s="5">
        <f t="shared" si="1"/>
        <v>11635000000</v>
      </c>
      <c r="H201" s="7">
        <v>32</v>
      </c>
      <c r="I201" s="4">
        <v>17000</v>
      </c>
      <c r="J201" s="5">
        <f t="shared" si="2"/>
        <v>2864</v>
      </c>
      <c r="K201" s="5">
        <f t="shared" si="3"/>
        <v>48688000</v>
      </c>
      <c r="L201" s="5">
        <f t="shared" si="4"/>
        <v>11586312000</v>
      </c>
    </row>
    <row r="202" spans="1:12" ht="15.75" customHeight="1" x14ac:dyDescent="0.3">
      <c r="A202" s="4" t="s">
        <v>25</v>
      </c>
      <c r="B202" s="4" t="s">
        <v>60</v>
      </c>
      <c r="C202" s="4">
        <v>32892.06</v>
      </c>
      <c r="D202" s="4">
        <v>2021</v>
      </c>
      <c r="E202" s="4">
        <f t="shared" ca="1" si="0"/>
        <v>0.4198199663565203</v>
      </c>
      <c r="F202" s="5">
        <v>50000</v>
      </c>
      <c r="G202" s="5">
        <f t="shared" si="1"/>
        <v>1644602999999.9998</v>
      </c>
      <c r="H202" s="7">
        <v>26</v>
      </c>
      <c r="I202" s="4">
        <v>9800</v>
      </c>
      <c r="J202" s="5">
        <f t="shared" si="2"/>
        <v>855193.55999999994</v>
      </c>
      <c r="K202" s="5">
        <f t="shared" si="3"/>
        <v>8380896887.999999</v>
      </c>
      <c r="L202" s="5">
        <f t="shared" si="4"/>
        <v>1636222103111.9998</v>
      </c>
    </row>
    <row r="203" spans="1:12" ht="15.75" customHeight="1" x14ac:dyDescent="0.3">
      <c r="A203" s="4" t="s">
        <v>29</v>
      </c>
      <c r="B203" s="4" t="s">
        <v>38</v>
      </c>
      <c r="C203" s="4">
        <v>900.98</v>
      </c>
      <c r="D203" s="4">
        <v>2021</v>
      </c>
      <c r="E203" s="4">
        <f t="shared" ca="1" si="0"/>
        <v>0.14066821957633791</v>
      </c>
      <c r="F203" s="5">
        <v>130000</v>
      </c>
      <c r="G203" s="5">
        <f t="shared" si="1"/>
        <v>117127400000</v>
      </c>
      <c r="H203" s="7">
        <v>32</v>
      </c>
      <c r="I203" s="4">
        <v>17000</v>
      </c>
      <c r="J203" s="5">
        <f t="shared" si="2"/>
        <v>28831.360000000001</v>
      </c>
      <c r="K203" s="5">
        <f t="shared" si="3"/>
        <v>490133120</v>
      </c>
      <c r="L203" s="5">
        <f t="shared" si="4"/>
        <v>116637266880</v>
      </c>
    </row>
    <row r="204" spans="1:12" ht="15.75" customHeight="1" x14ac:dyDescent="0.3">
      <c r="A204" s="4" t="s">
        <v>32</v>
      </c>
      <c r="B204" s="4" t="s">
        <v>57</v>
      </c>
      <c r="C204" s="4">
        <v>1636.87</v>
      </c>
      <c r="D204" s="4">
        <v>2021</v>
      </c>
      <c r="E204" s="4">
        <f t="shared" ca="1" si="0"/>
        <v>0.72222573981005034</v>
      </c>
      <c r="F204" s="5">
        <v>150000</v>
      </c>
      <c r="G204" s="5">
        <f t="shared" si="1"/>
        <v>245530500000</v>
      </c>
      <c r="H204" s="7">
        <v>39</v>
      </c>
      <c r="I204" s="4">
        <v>17800</v>
      </c>
      <c r="J204" s="5">
        <f t="shared" si="2"/>
        <v>63837.929999999993</v>
      </c>
      <c r="K204" s="5">
        <f t="shared" si="3"/>
        <v>1136315153.9999998</v>
      </c>
      <c r="L204" s="5">
        <f t="shared" si="4"/>
        <v>244394184846</v>
      </c>
    </row>
    <row r="205" spans="1:12" ht="15.75" customHeight="1" x14ac:dyDescent="0.3">
      <c r="A205" s="4" t="s">
        <v>25</v>
      </c>
      <c r="B205" s="4" t="s">
        <v>57</v>
      </c>
      <c r="C205" s="4">
        <v>2532.44</v>
      </c>
      <c r="D205" s="4">
        <v>2021</v>
      </c>
      <c r="E205" s="4">
        <f t="shared" ca="1" si="0"/>
        <v>0.8647172332932439</v>
      </c>
      <c r="F205" s="5">
        <v>50000</v>
      </c>
      <c r="G205" s="5">
        <f t="shared" si="1"/>
        <v>126622000000</v>
      </c>
      <c r="H205" s="7">
        <v>26</v>
      </c>
      <c r="I205" s="4">
        <v>9800</v>
      </c>
      <c r="J205" s="5">
        <f t="shared" si="2"/>
        <v>65843.44</v>
      </c>
      <c r="K205" s="5">
        <f t="shared" si="3"/>
        <v>645265712</v>
      </c>
      <c r="L205" s="5">
        <f t="shared" si="4"/>
        <v>125976734288</v>
      </c>
    </row>
    <row r="206" spans="1:12" ht="15.75" customHeight="1" x14ac:dyDescent="0.3">
      <c r="A206" s="4" t="s">
        <v>29</v>
      </c>
      <c r="B206" s="4" t="s">
        <v>54</v>
      </c>
      <c r="C206" s="4">
        <v>392.82</v>
      </c>
      <c r="D206" s="4">
        <v>2021</v>
      </c>
      <c r="E206" s="4">
        <f t="shared" ca="1" si="0"/>
        <v>0.75247459702377795</v>
      </c>
      <c r="F206" s="5">
        <v>130000</v>
      </c>
      <c r="G206" s="5">
        <f t="shared" si="1"/>
        <v>51066600000</v>
      </c>
      <c r="H206" s="7">
        <v>32</v>
      </c>
      <c r="I206" s="4">
        <v>17000</v>
      </c>
      <c r="J206" s="5">
        <f t="shared" si="2"/>
        <v>12570.24</v>
      </c>
      <c r="K206" s="5">
        <f t="shared" si="3"/>
        <v>213694080</v>
      </c>
      <c r="L206" s="5">
        <f t="shared" si="4"/>
        <v>50852905920</v>
      </c>
    </row>
    <row r="207" spans="1:12" ht="15.75" customHeight="1" x14ac:dyDescent="0.3">
      <c r="A207" s="4" t="s">
        <v>36</v>
      </c>
      <c r="B207" s="4" t="s">
        <v>26</v>
      </c>
      <c r="C207" s="4">
        <v>6191.65</v>
      </c>
      <c r="D207" s="4">
        <v>2022</v>
      </c>
      <c r="E207" s="4">
        <f t="shared" ca="1" si="0"/>
        <v>0.59700159101280126</v>
      </c>
      <c r="F207" s="5">
        <v>68000</v>
      </c>
      <c r="G207" s="5">
        <f t="shared" si="1"/>
        <v>421032200000</v>
      </c>
      <c r="H207" s="7">
        <v>28</v>
      </c>
      <c r="I207" s="4">
        <v>18000</v>
      </c>
      <c r="J207" s="5">
        <f t="shared" si="2"/>
        <v>173366.19999999998</v>
      </c>
      <c r="K207" s="5">
        <f t="shared" si="3"/>
        <v>3120591599.9999995</v>
      </c>
      <c r="L207" s="5">
        <f t="shared" si="4"/>
        <v>417911608400</v>
      </c>
    </row>
    <row r="208" spans="1:12" ht="15.75" customHeight="1" x14ac:dyDescent="0.3">
      <c r="A208" s="4" t="s">
        <v>32</v>
      </c>
      <c r="B208" s="4" t="s">
        <v>31</v>
      </c>
      <c r="C208" s="4">
        <v>16277.51</v>
      </c>
      <c r="D208" s="4">
        <v>2022</v>
      </c>
      <c r="E208" s="4">
        <f t="shared" ca="1" si="0"/>
        <v>0.64742688193063913</v>
      </c>
      <c r="F208" s="5">
        <v>150000</v>
      </c>
      <c r="G208" s="5">
        <f t="shared" si="1"/>
        <v>2441626500000</v>
      </c>
      <c r="H208" s="7">
        <v>40</v>
      </c>
      <c r="I208" s="4">
        <v>17800</v>
      </c>
      <c r="J208" s="5">
        <f t="shared" si="2"/>
        <v>651100.4</v>
      </c>
      <c r="K208" s="5">
        <f t="shared" si="3"/>
        <v>11589587120</v>
      </c>
      <c r="L208" s="5">
        <f t="shared" si="4"/>
        <v>2430036912880</v>
      </c>
    </row>
    <row r="209" spans="1:12" ht="15.75" customHeight="1" x14ac:dyDescent="0.3">
      <c r="A209" s="4" t="s">
        <v>32</v>
      </c>
      <c r="B209" s="4" t="s">
        <v>62</v>
      </c>
      <c r="C209" s="4">
        <v>21130.03</v>
      </c>
      <c r="D209" s="4">
        <v>2021</v>
      </c>
      <c r="E209" s="4">
        <f t="shared" ca="1" si="0"/>
        <v>0.67948596329310107</v>
      </c>
      <c r="F209" s="5">
        <v>150000</v>
      </c>
      <c r="G209" s="5">
        <f t="shared" si="1"/>
        <v>3169504500000</v>
      </c>
      <c r="H209" s="7">
        <v>39</v>
      </c>
      <c r="I209" s="4">
        <v>17800</v>
      </c>
      <c r="J209" s="5">
        <f t="shared" si="2"/>
        <v>824071.16999999993</v>
      </c>
      <c r="K209" s="5">
        <f t="shared" si="3"/>
        <v>14668466825.999998</v>
      </c>
      <c r="L209" s="5">
        <f t="shared" si="4"/>
        <v>3154836033174</v>
      </c>
    </row>
    <row r="210" spans="1:12" ht="15.75" customHeight="1" x14ac:dyDescent="0.3">
      <c r="A210" s="4" t="s">
        <v>36</v>
      </c>
      <c r="B210" s="4" t="s">
        <v>31</v>
      </c>
      <c r="C210" s="4">
        <v>0.04</v>
      </c>
      <c r="D210" s="4">
        <v>2020</v>
      </c>
      <c r="E210" s="4">
        <f t="shared" ca="1" si="0"/>
        <v>9.4139086575601771E-2</v>
      </c>
      <c r="F210" s="5">
        <v>68000</v>
      </c>
      <c r="G210" s="5">
        <f t="shared" si="1"/>
        <v>2720000</v>
      </c>
      <c r="H210" s="7">
        <v>31</v>
      </c>
      <c r="I210" s="4">
        <v>18000</v>
      </c>
      <c r="J210" s="5">
        <f t="shared" si="2"/>
        <v>1.24</v>
      </c>
      <c r="K210" s="5">
        <f t="shared" si="3"/>
        <v>22320</v>
      </c>
      <c r="L210" s="5">
        <f t="shared" si="4"/>
        <v>2697680</v>
      </c>
    </row>
    <row r="211" spans="1:12" ht="15.75" customHeight="1" x14ac:dyDescent="0.3">
      <c r="A211" s="4" t="s">
        <v>29</v>
      </c>
      <c r="B211" s="4" t="s">
        <v>55</v>
      </c>
      <c r="C211" s="4">
        <v>1763.06</v>
      </c>
      <c r="D211" s="4">
        <v>2021</v>
      </c>
      <c r="E211" s="4">
        <f t="shared" ca="1" si="0"/>
        <v>8.9521774779664276E-2</v>
      </c>
      <c r="F211" s="5">
        <v>130000</v>
      </c>
      <c r="G211" s="5">
        <f t="shared" si="1"/>
        <v>229197800000</v>
      </c>
      <c r="H211" s="7">
        <v>32</v>
      </c>
      <c r="I211" s="4">
        <v>17000</v>
      </c>
      <c r="J211" s="5">
        <f t="shared" si="2"/>
        <v>56417.919999999998</v>
      </c>
      <c r="K211" s="5">
        <f t="shared" si="3"/>
        <v>959104640</v>
      </c>
      <c r="L211" s="5">
        <f t="shared" si="4"/>
        <v>228238695360</v>
      </c>
    </row>
    <row r="212" spans="1:12" ht="15.75" customHeight="1" x14ac:dyDescent="0.3">
      <c r="A212" s="4" t="s">
        <v>29</v>
      </c>
      <c r="B212" s="4" t="s">
        <v>48</v>
      </c>
      <c r="C212" s="4">
        <v>2292.46</v>
      </c>
      <c r="D212" s="4">
        <v>2021</v>
      </c>
      <c r="E212" s="4">
        <f t="shared" ca="1" si="0"/>
        <v>0.98553512484800287</v>
      </c>
      <c r="F212" s="5">
        <v>130000</v>
      </c>
      <c r="G212" s="5">
        <f t="shared" si="1"/>
        <v>298019800000</v>
      </c>
      <c r="H212" s="7">
        <v>32</v>
      </c>
      <c r="I212" s="4">
        <v>17000</v>
      </c>
      <c r="J212" s="5">
        <f t="shared" si="2"/>
        <v>73358.720000000001</v>
      </c>
      <c r="K212" s="5">
        <f t="shared" si="3"/>
        <v>1247098240</v>
      </c>
      <c r="L212" s="5">
        <f t="shared" si="4"/>
        <v>296772701760</v>
      </c>
    </row>
    <row r="213" spans="1:12" ht="15.75" customHeight="1" x14ac:dyDescent="0.3">
      <c r="A213" s="4" t="s">
        <v>27</v>
      </c>
      <c r="B213" s="4" t="s">
        <v>45</v>
      </c>
      <c r="C213" s="4">
        <v>1014.67</v>
      </c>
      <c r="D213" s="4">
        <v>2022</v>
      </c>
      <c r="E213" s="4">
        <f t="shared" ca="1" si="0"/>
        <v>0.66977369787890284</v>
      </c>
      <c r="F213" s="5">
        <v>34000</v>
      </c>
      <c r="G213" s="5">
        <f t="shared" si="1"/>
        <v>34498780000</v>
      </c>
      <c r="H213" s="7">
        <v>20</v>
      </c>
      <c r="I213" s="4">
        <v>9000</v>
      </c>
      <c r="J213" s="5">
        <f t="shared" si="2"/>
        <v>20293.399999999998</v>
      </c>
      <c r="K213" s="5">
        <f t="shared" si="3"/>
        <v>182640599.99999997</v>
      </c>
      <c r="L213" s="5">
        <f t="shared" si="4"/>
        <v>34316139400</v>
      </c>
    </row>
    <row r="214" spans="1:12" ht="15.75" customHeight="1" x14ac:dyDescent="0.3">
      <c r="A214" s="4" t="s">
        <v>27</v>
      </c>
      <c r="B214" s="4" t="s">
        <v>37</v>
      </c>
      <c r="C214" s="4">
        <v>1459.71</v>
      </c>
      <c r="D214" s="4">
        <v>2022</v>
      </c>
      <c r="E214" s="4">
        <f t="shared" ca="1" si="0"/>
        <v>0.68458983180243027</v>
      </c>
      <c r="F214" s="5">
        <v>34000</v>
      </c>
      <c r="G214" s="5">
        <f t="shared" si="1"/>
        <v>49630140000</v>
      </c>
      <c r="H214" s="7">
        <v>20</v>
      </c>
      <c r="I214" s="4">
        <v>9000</v>
      </c>
      <c r="J214" s="5">
        <f t="shared" si="2"/>
        <v>29194.2</v>
      </c>
      <c r="K214" s="5">
        <f t="shared" si="3"/>
        <v>262747800</v>
      </c>
      <c r="L214" s="5">
        <f t="shared" si="4"/>
        <v>49367392200</v>
      </c>
    </row>
    <row r="215" spans="1:12" ht="15.75" customHeight="1" x14ac:dyDescent="0.3">
      <c r="A215" s="4" t="s">
        <v>32</v>
      </c>
      <c r="B215" s="4" t="s">
        <v>56</v>
      </c>
      <c r="C215" s="4">
        <v>3169.39</v>
      </c>
      <c r="D215" s="4">
        <v>2022</v>
      </c>
      <c r="E215" s="4">
        <f t="shared" ca="1" si="0"/>
        <v>0.9305621281559614</v>
      </c>
      <c r="F215" s="5">
        <v>150000</v>
      </c>
      <c r="G215" s="5">
        <f t="shared" si="1"/>
        <v>475408500000</v>
      </c>
      <c r="H215" s="7">
        <v>40</v>
      </c>
      <c r="I215" s="4">
        <v>17800</v>
      </c>
      <c r="J215" s="5">
        <f t="shared" si="2"/>
        <v>126775.59999999999</v>
      </c>
      <c r="K215" s="5">
        <f t="shared" si="3"/>
        <v>2256605680</v>
      </c>
      <c r="L215" s="5">
        <f t="shared" si="4"/>
        <v>473151894320</v>
      </c>
    </row>
    <row r="216" spans="1:12" ht="15.75" customHeight="1" x14ac:dyDescent="0.3">
      <c r="A216" s="4" t="s">
        <v>32</v>
      </c>
      <c r="B216" s="4" t="s">
        <v>26</v>
      </c>
      <c r="C216" s="4">
        <v>110991.18</v>
      </c>
      <c r="D216" s="4">
        <v>2022</v>
      </c>
      <c r="E216" s="4">
        <f t="shared" ca="1" si="0"/>
        <v>0.21183846699079012</v>
      </c>
      <c r="F216" s="5">
        <v>150000</v>
      </c>
      <c r="G216" s="5">
        <f t="shared" si="1"/>
        <v>16648677000000</v>
      </c>
      <c r="H216" s="7">
        <v>40</v>
      </c>
      <c r="I216" s="4">
        <v>17800</v>
      </c>
      <c r="J216" s="5">
        <f t="shared" si="2"/>
        <v>4439647.1999999993</v>
      </c>
      <c r="K216" s="5">
        <f t="shared" si="3"/>
        <v>79025720159.999985</v>
      </c>
      <c r="L216" s="5">
        <f t="shared" si="4"/>
        <v>16569651279840</v>
      </c>
    </row>
    <row r="217" spans="1:12" ht="15.75" customHeight="1" x14ac:dyDescent="0.3">
      <c r="A217" s="4" t="s">
        <v>25</v>
      </c>
      <c r="B217" s="4" t="s">
        <v>61</v>
      </c>
      <c r="C217" s="4">
        <v>9649.8700000000008</v>
      </c>
      <c r="D217" s="4">
        <v>2020</v>
      </c>
      <c r="E217" s="4">
        <f t="shared" ca="1" si="0"/>
        <v>0.58729251889455936</v>
      </c>
      <c r="F217" s="5">
        <v>50000</v>
      </c>
      <c r="G217" s="5">
        <f t="shared" si="1"/>
        <v>482493500000</v>
      </c>
      <c r="H217" s="7">
        <v>27</v>
      </c>
      <c r="I217" s="4">
        <v>9800</v>
      </c>
      <c r="J217" s="5">
        <f t="shared" si="2"/>
        <v>260546.49000000002</v>
      </c>
      <c r="K217" s="5">
        <f t="shared" si="3"/>
        <v>2553355602</v>
      </c>
      <c r="L217" s="5">
        <f t="shared" si="4"/>
        <v>479940144398</v>
      </c>
    </row>
    <row r="218" spans="1:12" ht="15.75" customHeight="1" x14ac:dyDescent="0.3">
      <c r="A218" s="4" t="s">
        <v>36</v>
      </c>
      <c r="B218" s="4" t="s">
        <v>51</v>
      </c>
      <c r="C218" s="4">
        <v>0</v>
      </c>
      <c r="D218" s="4">
        <v>2022</v>
      </c>
      <c r="E218" s="4">
        <f t="shared" ca="1" si="0"/>
        <v>0.97651348520105397</v>
      </c>
      <c r="F218" s="5">
        <v>68000</v>
      </c>
      <c r="G218" s="5">
        <f t="shared" si="1"/>
        <v>0</v>
      </c>
      <c r="H218" s="7">
        <v>28</v>
      </c>
      <c r="I218" s="4">
        <v>18000</v>
      </c>
      <c r="J218" s="5">
        <f t="shared" si="2"/>
        <v>0</v>
      </c>
      <c r="K218" s="5">
        <f t="shared" si="3"/>
        <v>0</v>
      </c>
      <c r="L218" s="5">
        <f t="shared" si="4"/>
        <v>0</v>
      </c>
    </row>
    <row r="219" spans="1:12" ht="15.75" customHeight="1" x14ac:dyDescent="0.3">
      <c r="A219" s="4" t="s">
        <v>27</v>
      </c>
      <c r="B219" s="4" t="s">
        <v>56</v>
      </c>
      <c r="C219" s="4">
        <v>30760.560000000001</v>
      </c>
      <c r="D219" s="4">
        <v>2022</v>
      </c>
      <c r="E219" s="4">
        <f t="shared" ca="1" si="0"/>
        <v>0.2858349967821241</v>
      </c>
      <c r="F219" s="5">
        <v>34000</v>
      </c>
      <c r="G219" s="5">
        <f t="shared" si="1"/>
        <v>1045859040000</v>
      </c>
      <c r="H219" s="7">
        <v>20</v>
      </c>
      <c r="I219" s="4">
        <v>9000</v>
      </c>
      <c r="J219" s="5">
        <f t="shared" si="2"/>
        <v>615211.20000000007</v>
      </c>
      <c r="K219" s="5">
        <f t="shared" si="3"/>
        <v>5536900800.000001</v>
      </c>
      <c r="L219" s="5">
        <f t="shared" si="4"/>
        <v>1040322139200</v>
      </c>
    </row>
    <row r="220" spans="1:12" ht="15.75" customHeight="1" x14ac:dyDescent="0.3">
      <c r="A220" s="4" t="s">
        <v>25</v>
      </c>
      <c r="B220" s="4" t="s">
        <v>30</v>
      </c>
      <c r="C220" s="4">
        <v>1275.1400000000001</v>
      </c>
      <c r="D220" s="4">
        <v>2022</v>
      </c>
      <c r="E220" s="4">
        <f t="shared" ca="1" si="0"/>
        <v>0.43691196747770511</v>
      </c>
      <c r="F220" s="5">
        <v>50000</v>
      </c>
      <c r="G220" s="5">
        <f t="shared" si="1"/>
        <v>63757000000</v>
      </c>
      <c r="H220" s="7">
        <v>29</v>
      </c>
      <c r="I220" s="4">
        <v>9800</v>
      </c>
      <c r="J220" s="5">
        <f t="shared" si="2"/>
        <v>36979.060000000005</v>
      </c>
      <c r="K220" s="5">
        <f t="shared" si="3"/>
        <v>362394788.00000006</v>
      </c>
      <c r="L220" s="5">
        <f t="shared" si="4"/>
        <v>63394605212</v>
      </c>
    </row>
    <row r="221" spans="1:12" ht="15.75" customHeight="1" x14ac:dyDescent="0.3">
      <c r="A221" s="4" t="s">
        <v>27</v>
      </c>
      <c r="B221" s="4" t="s">
        <v>62</v>
      </c>
      <c r="C221" s="4">
        <v>193270.51</v>
      </c>
      <c r="D221" s="4">
        <v>2020</v>
      </c>
      <c r="E221" s="4">
        <f t="shared" ca="1" si="0"/>
        <v>0.48559591665147495</v>
      </c>
      <c r="F221" s="5">
        <v>34000</v>
      </c>
      <c r="G221" s="5">
        <f t="shared" si="1"/>
        <v>6571197340000</v>
      </c>
      <c r="H221" s="7">
        <v>25</v>
      </c>
      <c r="I221" s="4">
        <v>9000</v>
      </c>
      <c r="J221" s="5">
        <f t="shared" si="2"/>
        <v>4831762.75</v>
      </c>
      <c r="K221" s="5">
        <f t="shared" si="3"/>
        <v>43485864750</v>
      </c>
      <c r="L221" s="5">
        <f t="shared" si="4"/>
        <v>6527711475250</v>
      </c>
    </row>
    <row r="222" spans="1:12" ht="15.75" customHeight="1" x14ac:dyDescent="0.3">
      <c r="A222" s="4" t="s">
        <v>32</v>
      </c>
      <c r="B222" s="4" t="s">
        <v>46</v>
      </c>
      <c r="C222" s="4">
        <v>21514.66</v>
      </c>
      <c r="D222" s="4">
        <v>2022</v>
      </c>
      <c r="E222" s="4">
        <f t="shared" ca="1" si="0"/>
        <v>0.22085429312496407</v>
      </c>
      <c r="F222" s="5">
        <v>150000</v>
      </c>
      <c r="G222" s="5">
        <f t="shared" si="1"/>
        <v>3227199000000</v>
      </c>
      <c r="H222" s="7">
        <v>40</v>
      </c>
      <c r="I222" s="4">
        <v>17800</v>
      </c>
      <c r="J222" s="5">
        <f t="shared" si="2"/>
        <v>860586.4</v>
      </c>
      <c r="K222" s="5">
        <f t="shared" si="3"/>
        <v>15318437920</v>
      </c>
      <c r="L222" s="5">
        <f t="shared" si="4"/>
        <v>3211880562080</v>
      </c>
    </row>
    <row r="223" spans="1:12" ht="15.75" customHeight="1" x14ac:dyDescent="0.3">
      <c r="A223" s="4" t="s">
        <v>32</v>
      </c>
      <c r="B223" s="4" t="s">
        <v>53</v>
      </c>
      <c r="C223" s="4">
        <v>8948.7000000000007</v>
      </c>
      <c r="D223" s="4">
        <v>2021</v>
      </c>
      <c r="E223" s="4">
        <f t="shared" ca="1" si="0"/>
        <v>9.5022696146624841E-2</v>
      </c>
      <c r="F223" s="5">
        <v>150000</v>
      </c>
      <c r="G223" s="5">
        <f t="shared" si="1"/>
        <v>1342305000000</v>
      </c>
      <c r="H223" s="7">
        <v>39</v>
      </c>
      <c r="I223" s="4">
        <v>17800</v>
      </c>
      <c r="J223" s="5">
        <f t="shared" si="2"/>
        <v>348999.30000000005</v>
      </c>
      <c r="K223" s="5">
        <f t="shared" si="3"/>
        <v>6212187540.000001</v>
      </c>
      <c r="L223" s="5">
        <f t="shared" si="4"/>
        <v>1336092812460</v>
      </c>
    </row>
    <row r="224" spans="1:12" ht="15.75" customHeight="1" x14ac:dyDescent="0.3">
      <c r="A224" s="4" t="s">
        <v>27</v>
      </c>
      <c r="B224" s="4" t="s">
        <v>26</v>
      </c>
      <c r="C224" s="4">
        <v>1314114.93</v>
      </c>
      <c r="D224" s="4">
        <v>2022</v>
      </c>
      <c r="E224" s="4">
        <f t="shared" ca="1" si="0"/>
        <v>0.95724966956664037</v>
      </c>
      <c r="F224" s="5">
        <v>34000</v>
      </c>
      <c r="G224" s="5">
        <f t="shared" si="1"/>
        <v>44679907620000</v>
      </c>
      <c r="H224" s="7">
        <v>20</v>
      </c>
      <c r="I224" s="4">
        <v>9000</v>
      </c>
      <c r="J224" s="5">
        <f t="shared" si="2"/>
        <v>26282298.599999998</v>
      </c>
      <c r="K224" s="5">
        <f t="shared" si="3"/>
        <v>236540687399.99997</v>
      </c>
      <c r="L224" s="5">
        <f t="shared" si="4"/>
        <v>44443366932600</v>
      </c>
    </row>
    <row r="225" spans="1:12" ht="15.75" customHeight="1" x14ac:dyDescent="0.3">
      <c r="A225" s="4" t="s">
        <v>25</v>
      </c>
      <c r="B225" s="4" t="s">
        <v>46</v>
      </c>
      <c r="C225" s="4">
        <v>6762.01</v>
      </c>
      <c r="D225" s="4">
        <v>2021</v>
      </c>
      <c r="E225" s="4">
        <f t="shared" ca="1" si="0"/>
        <v>0.27728396386669207</v>
      </c>
      <c r="F225" s="5">
        <v>50000</v>
      </c>
      <c r="G225" s="5">
        <f t="shared" si="1"/>
        <v>338100500000</v>
      </c>
      <c r="H225" s="7">
        <v>26</v>
      </c>
      <c r="I225" s="4">
        <v>9800</v>
      </c>
      <c r="J225" s="5">
        <f t="shared" si="2"/>
        <v>175812.26</v>
      </c>
      <c r="K225" s="5">
        <f t="shared" si="3"/>
        <v>1722960148</v>
      </c>
      <c r="L225" s="5">
        <f t="shared" si="4"/>
        <v>336377539852</v>
      </c>
    </row>
    <row r="226" spans="1:12" ht="15.75" customHeight="1" x14ac:dyDescent="0.3">
      <c r="A226" s="4" t="s">
        <v>25</v>
      </c>
      <c r="B226" s="4" t="s">
        <v>44</v>
      </c>
      <c r="C226" s="4">
        <v>291.89</v>
      </c>
      <c r="D226" s="4">
        <v>2022</v>
      </c>
      <c r="E226" s="4">
        <f t="shared" ca="1" si="0"/>
        <v>0.10741584077625144</v>
      </c>
      <c r="F226" s="5">
        <v>50000</v>
      </c>
      <c r="G226" s="5">
        <f t="shared" si="1"/>
        <v>14594500000</v>
      </c>
      <c r="H226" s="7">
        <v>29</v>
      </c>
      <c r="I226" s="4">
        <v>9800</v>
      </c>
      <c r="J226" s="5">
        <f t="shared" si="2"/>
        <v>8464.81</v>
      </c>
      <c r="K226" s="5">
        <f t="shared" si="3"/>
        <v>82955138</v>
      </c>
      <c r="L226" s="5">
        <f t="shared" si="4"/>
        <v>14511544862</v>
      </c>
    </row>
    <row r="227" spans="1:12" ht="15.75" customHeight="1" x14ac:dyDescent="0.3">
      <c r="A227" s="4" t="s">
        <v>27</v>
      </c>
      <c r="B227" s="4" t="s">
        <v>52</v>
      </c>
      <c r="C227" s="4">
        <v>5229.9799999999996</v>
      </c>
      <c r="D227" s="4">
        <v>2021</v>
      </c>
      <c r="E227" s="4">
        <f t="shared" ca="1" si="0"/>
        <v>0.65187193123978249</v>
      </c>
      <c r="F227" s="5">
        <v>34000</v>
      </c>
      <c r="G227" s="5">
        <f t="shared" si="1"/>
        <v>177819320000</v>
      </c>
      <c r="H227" s="7">
        <v>21</v>
      </c>
      <c r="I227" s="4">
        <v>9000</v>
      </c>
      <c r="J227" s="5">
        <f t="shared" si="2"/>
        <v>109829.57999999999</v>
      </c>
      <c r="K227" s="5">
        <f t="shared" si="3"/>
        <v>988466219.99999988</v>
      </c>
      <c r="L227" s="5">
        <f t="shared" si="4"/>
        <v>176830853780</v>
      </c>
    </row>
    <row r="228" spans="1:12" ht="15.75" customHeight="1" x14ac:dyDescent="0.3">
      <c r="A228" s="4" t="s">
        <v>32</v>
      </c>
      <c r="B228" s="4" t="s">
        <v>43</v>
      </c>
      <c r="C228" s="4">
        <v>5543.42</v>
      </c>
      <c r="D228" s="4">
        <v>2020</v>
      </c>
      <c r="E228" s="4">
        <f t="shared" ca="1" si="0"/>
        <v>0.1769556780042012</v>
      </c>
      <c r="F228" s="5">
        <v>150000</v>
      </c>
      <c r="G228" s="5">
        <f t="shared" si="1"/>
        <v>831513000000</v>
      </c>
      <c r="H228" s="7">
        <v>38</v>
      </c>
      <c r="I228" s="4">
        <v>17800</v>
      </c>
      <c r="J228" s="5">
        <f t="shared" si="2"/>
        <v>210649.96</v>
      </c>
      <c r="K228" s="5">
        <f t="shared" si="3"/>
        <v>3749569288</v>
      </c>
      <c r="L228" s="5">
        <f t="shared" si="4"/>
        <v>827763430712</v>
      </c>
    </row>
    <row r="229" spans="1:12" ht="15.75" customHeight="1" x14ac:dyDescent="0.3">
      <c r="A229" s="4" t="s">
        <v>32</v>
      </c>
      <c r="B229" s="4" t="s">
        <v>49</v>
      </c>
      <c r="C229" s="4">
        <v>3475.2</v>
      </c>
      <c r="D229" s="4">
        <v>2020</v>
      </c>
      <c r="E229" s="4">
        <f t="shared" ca="1" si="0"/>
        <v>0.76588473154244785</v>
      </c>
      <c r="F229" s="5">
        <v>150000</v>
      </c>
      <c r="G229" s="5">
        <f t="shared" si="1"/>
        <v>521280000000</v>
      </c>
      <c r="H229" s="7">
        <v>38</v>
      </c>
      <c r="I229" s="4">
        <v>17800</v>
      </c>
      <c r="J229" s="5">
        <f t="shared" si="2"/>
        <v>132057.60000000001</v>
      </c>
      <c r="K229" s="5">
        <f t="shared" si="3"/>
        <v>2350625280</v>
      </c>
      <c r="L229" s="5">
        <f t="shared" si="4"/>
        <v>518929374720</v>
      </c>
    </row>
    <row r="230" spans="1:12" ht="15.75" customHeight="1" x14ac:dyDescent="0.3">
      <c r="A230" s="4" t="s">
        <v>36</v>
      </c>
      <c r="B230" s="4" t="s">
        <v>62</v>
      </c>
      <c r="C230" s="4">
        <v>112.05</v>
      </c>
      <c r="D230" s="4">
        <v>2020</v>
      </c>
      <c r="E230" s="4">
        <f t="shared" ca="1" si="0"/>
        <v>0.75393413670805287</v>
      </c>
      <c r="F230" s="5">
        <v>68000</v>
      </c>
      <c r="G230" s="5">
        <f t="shared" si="1"/>
        <v>7619400000</v>
      </c>
      <c r="H230" s="7">
        <v>31</v>
      </c>
      <c r="I230" s="4">
        <v>18000</v>
      </c>
      <c r="J230" s="5">
        <f t="shared" si="2"/>
        <v>3473.5499999999997</v>
      </c>
      <c r="K230" s="5">
        <f t="shared" si="3"/>
        <v>62523899.999999993</v>
      </c>
      <c r="L230" s="5">
        <f t="shared" si="4"/>
        <v>7556876100</v>
      </c>
    </row>
    <row r="231" spans="1:12" ht="15.75" customHeight="1" x14ac:dyDescent="0.3">
      <c r="A231" s="4" t="s">
        <v>29</v>
      </c>
      <c r="B231" s="4" t="s">
        <v>40</v>
      </c>
      <c r="C231" s="4">
        <v>83.24</v>
      </c>
      <c r="D231" s="4">
        <v>2022</v>
      </c>
      <c r="E231" s="4">
        <f t="shared" ca="1" si="0"/>
        <v>0.46141881916037009</v>
      </c>
      <c r="F231" s="5">
        <v>130000</v>
      </c>
      <c r="G231" s="5">
        <f t="shared" si="1"/>
        <v>10821200000</v>
      </c>
      <c r="H231" s="7">
        <v>37</v>
      </c>
      <c r="I231" s="4">
        <v>17000</v>
      </c>
      <c r="J231" s="5">
        <f t="shared" si="2"/>
        <v>3079.8799999999997</v>
      </c>
      <c r="K231" s="5">
        <f t="shared" si="3"/>
        <v>52357959.999999993</v>
      </c>
      <c r="L231" s="5">
        <f t="shared" si="4"/>
        <v>10768842040</v>
      </c>
    </row>
    <row r="232" spans="1:12" ht="15.75" customHeight="1" x14ac:dyDescent="0.3">
      <c r="A232" s="4" t="s">
        <v>25</v>
      </c>
      <c r="B232" s="4" t="s">
        <v>34</v>
      </c>
      <c r="C232" s="4">
        <v>743.83</v>
      </c>
      <c r="D232" s="4">
        <v>2020</v>
      </c>
      <c r="E232" s="4">
        <f t="shared" ca="1" si="0"/>
        <v>0.91759522697719409</v>
      </c>
      <c r="F232" s="5">
        <v>50000</v>
      </c>
      <c r="G232" s="5">
        <f t="shared" si="1"/>
        <v>37191500000</v>
      </c>
      <c r="H232" s="7">
        <v>27</v>
      </c>
      <c r="I232" s="4">
        <v>9800</v>
      </c>
      <c r="J232" s="5">
        <f t="shared" si="2"/>
        <v>20083.41</v>
      </c>
      <c r="K232" s="5">
        <f t="shared" si="3"/>
        <v>196817418</v>
      </c>
      <c r="L232" s="5">
        <f t="shared" si="4"/>
        <v>36994682582</v>
      </c>
    </row>
    <row r="233" spans="1:12" ht="15.75" customHeight="1" x14ac:dyDescent="0.3">
      <c r="A233" s="4" t="s">
        <v>25</v>
      </c>
      <c r="B233" s="4" t="s">
        <v>53</v>
      </c>
      <c r="C233" s="4">
        <v>1658.15</v>
      </c>
      <c r="D233" s="4">
        <v>2021</v>
      </c>
      <c r="E233" s="4">
        <f t="shared" ca="1" si="0"/>
        <v>0.84019959407658706</v>
      </c>
      <c r="F233" s="5">
        <v>50000</v>
      </c>
      <c r="G233" s="5">
        <f t="shared" si="1"/>
        <v>82907500000</v>
      </c>
      <c r="H233" s="7">
        <v>26</v>
      </c>
      <c r="I233" s="4">
        <v>9800</v>
      </c>
      <c r="J233" s="5">
        <f t="shared" si="2"/>
        <v>43111.9</v>
      </c>
      <c r="K233" s="5">
        <f t="shared" si="3"/>
        <v>422496620</v>
      </c>
      <c r="L233" s="5">
        <f t="shared" si="4"/>
        <v>82485003380</v>
      </c>
    </row>
    <row r="234" spans="1:12" ht="15.75" customHeight="1" x14ac:dyDescent="0.3">
      <c r="A234" s="4" t="s">
        <v>27</v>
      </c>
      <c r="B234" s="4" t="s">
        <v>57</v>
      </c>
      <c r="C234" s="4">
        <v>164.85</v>
      </c>
      <c r="D234" s="4">
        <v>2021</v>
      </c>
      <c r="E234" s="4">
        <f t="shared" ca="1" si="0"/>
        <v>0.79617661866754974</v>
      </c>
      <c r="F234" s="5">
        <v>34000</v>
      </c>
      <c r="G234" s="5">
        <f t="shared" si="1"/>
        <v>5604900000</v>
      </c>
      <c r="H234" s="7">
        <v>21</v>
      </c>
      <c r="I234" s="4">
        <v>9000</v>
      </c>
      <c r="J234" s="5">
        <f t="shared" si="2"/>
        <v>3461.85</v>
      </c>
      <c r="K234" s="5">
        <f t="shared" si="3"/>
        <v>31156650</v>
      </c>
      <c r="L234" s="5">
        <f t="shared" si="4"/>
        <v>5573743350</v>
      </c>
    </row>
    <row r="235" spans="1:12" ht="15.75" customHeight="1" x14ac:dyDescent="0.3">
      <c r="A235" s="4" t="s">
        <v>29</v>
      </c>
      <c r="B235" s="4" t="s">
        <v>39</v>
      </c>
      <c r="C235" s="4">
        <v>170.33</v>
      </c>
      <c r="D235" s="4">
        <v>2021</v>
      </c>
      <c r="E235" s="4">
        <f t="shared" ca="1" si="0"/>
        <v>0.34325146147079599</v>
      </c>
      <c r="F235" s="5">
        <v>130000</v>
      </c>
      <c r="G235" s="5">
        <f t="shared" si="1"/>
        <v>22142900000</v>
      </c>
      <c r="H235" s="7">
        <v>32</v>
      </c>
      <c r="I235" s="4">
        <v>17000</v>
      </c>
      <c r="J235" s="5">
        <f t="shared" si="2"/>
        <v>5450.56</v>
      </c>
      <c r="K235" s="5">
        <f t="shared" si="3"/>
        <v>92659520</v>
      </c>
      <c r="L235" s="5">
        <f t="shared" si="4"/>
        <v>22050240480</v>
      </c>
    </row>
    <row r="236" spans="1:12" ht="15.75" customHeight="1" x14ac:dyDescent="0.3">
      <c r="A236" s="4" t="s">
        <v>32</v>
      </c>
      <c r="B236" s="4" t="s">
        <v>48</v>
      </c>
      <c r="C236" s="4">
        <v>17242.689999999999</v>
      </c>
      <c r="D236" s="4">
        <v>2022</v>
      </c>
      <c r="E236" s="4">
        <f t="shared" ca="1" si="0"/>
        <v>5.6647728391084007E-2</v>
      </c>
      <c r="F236" s="5">
        <v>150000</v>
      </c>
      <c r="G236" s="5">
        <f t="shared" si="1"/>
        <v>2586403500000</v>
      </c>
      <c r="H236" s="7">
        <v>40</v>
      </c>
      <c r="I236" s="4">
        <v>17800</v>
      </c>
      <c r="J236" s="5">
        <f t="shared" si="2"/>
        <v>689707.6</v>
      </c>
      <c r="K236" s="5">
        <f t="shared" si="3"/>
        <v>12276795280</v>
      </c>
      <c r="L236" s="5">
        <f t="shared" si="4"/>
        <v>2574126704720</v>
      </c>
    </row>
    <row r="237" spans="1:12" ht="15.75" customHeight="1" x14ac:dyDescent="0.3">
      <c r="A237" s="4" t="s">
        <v>32</v>
      </c>
      <c r="B237" s="4" t="s">
        <v>53</v>
      </c>
      <c r="C237" s="4">
        <v>9127.69</v>
      </c>
      <c r="D237" s="4">
        <v>2022</v>
      </c>
      <c r="E237" s="4">
        <f t="shared" ca="1" si="0"/>
        <v>0.82726562520155489</v>
      </c>
      <c r="F237" s="5">
        <v>150000</v>
      </c>
      <c r="G237" s="5">
        <f t="shared" si="1"/>
        <v>1369153500000</v>
      </c>
      <c r="H237" s="7">
        <v>40</v>
      </c>
      <c r="I237" s="4">
        <v>17800</v>
      </c>
      <c r="J237" s="5">
        <f t="shared" si="2"/>
        <v>365107.60000000003</v>
      </c>
      <c r="K237" s="5">
        <f t="shared" si="3"/>
        <v>6498915280.000001</v>
      </c>
      <c r="L237" s="5">
        <f t="shared" si="4"/>
        <v>1362654584720</v>
      </c>
    </row>
    <row r="238" spans="1:12" ht="15.75" customHeight="1" x14ac:dyDescent="0.3">
      <c r="A238" s="4" t="s">
        <v>25</v>
      </c>
      <c r="B238" s="4" t="s">
        <v>31</v>
      </c>
      <c r="C238" s="4">
        <v>38744.730000000003</v>
      </c>
      <c r="D238" s="4">
        <v>2020</v>
      </c>
      <c r="E238" s="4">
        <f t="shared" ca="1" si="0"/>
        <v>0.80028881961024145</v>
      </c>
      <c r="F238" s="5">
        <v>50000</v>
      </c>
      <c r="G238" s="5">
        <f t="shared" si="1"/>
        <v>1937236500000</v>
      </c>
      <c r="H238" s="7">
        <v>27</v>
      </c>
      <c r="I238" s="4">
        <v>9800</v>
      </c>
      <c r="J238" s="5">
        <f t="shared" si="2"/>
        <v>1046107.7100000001</v>
      </c>
      <c r="K238" s="5">
        <f t="shared" si="3"/>
        <v>10251855558</v>
      </c>
      <c r="L238" s="5">
        <f t="shared" si="4"/>
        <v>1926984644442</v>
      </c>
    </row>
    <row r="239" spans="1:12" ht="15.75" customHeight="1" x14ac:dyDescent="0.3">
      <c r="A239" s="4" t="s">
        <v>27</v>
      </c>
      <c r="B239" s="4" t="s">
        <v>60</v>
      </c>
      <c r="C239" s="4">
        <v>106115.05</v>
      </c>
      <c r="D239" s="4">
        <v>2022</v>
      </c>
      <c r="E239" s="4">
        <f t="shared" ca="1" si="0"/>
        <v>0.10975295670072338</v>
      </c>
      <c r="F239" s="5">
        <v>34000</v>
      </c>
      <c r="G239" s="5">
        <f t="shared" si="1"/>
        <v>3607911700000</v>
      </c>
      <c r="H239" s="7">
        <v>20</v>
      </c>
      <c r="I239" s="4">
        <v>9000</v>
      </c>
      <c r="J239" s="5">
        <f t="shared" si="2"/>
        <v>2122301</v>
      </c>
      <c r="K239" s="5">
        <f t="shared" si="3"/>
        <v>19100709000</v>
      </c>
      <c r="L239" s="5">
        <f t="shared" si="4"/>
        <v>3588810991000</v>
      </c>
    </row>
    <row r="240" spans="1:12" ht="15.75" customHeight="1" x14ac:dyDescent="0.3">
      <c r="A240" s="4" t="s">
        <v>27</v>
      </c>
      <c r="B240" s="4" t="s">
        <v>55</v>
      </c>
      <c r="C240" s="4">
        <v>229672.82</v>
      </c>
      <c r="D240" s="4">
        <v>2022</v>
      </c>
      <c r="E240" s="4">
        <f t="shared" ca="1" si="0"/>
        <v>0.24957083242817391</v>
      </c>
      <c r="F240" s="5">
        <v>34000</v>
      </c>
      <c r="G240" s="5">
        <f t="shared" si="1"/>
        <v>7808875880000</v>
      </c>
      <c r="H240" s="7">
        <v>20</v>
      </c>
      <c r="I240" s="4">
        <v>9000</v>
      </c>
      <c r="J240" s="5">
        <f t="shared" si="2"/>
        <v>4593456.4000000004</v>
      </c>
      <c r="K240" s="5">
        <f t="shared" si="3"/>
        <v>41341107600</v>
      </c>
      <c r="L240" s="5">
        <f t="shared" si="4"/>
        <v>7767534772400</v>
      </c>
    </row>
    <row r="241" spans="1:12" ht="15.75" customHeight="1" x14ac:dyDescent="0.3">
      <c r="A241" s="4" t="s">
        <v>36</v>
      </c>
      <c r="B241" s="4" t="s">
        <v>39</v>
      </c>
      <c r="C241" s="4">
        <v>10.210000000000001</v>
      </c>
      <c r="D241" s="4">
        <v>2021</v>
      </c>
      <c r="E241" s="4">
        <f t="shared" ca="1" si="0"/>
        <v>0.64865590325395317</v>
      </c>
      <c r="F241" s="5">
        <v>68000</v>
      </c>
      <c r="G241" s="5">
        <f t="shared" si="1"/>
        <v>694280000</v>
      </c>
      <c r="H241" s="7">
        <v>33</v>
      </c>
      <c r="I241" s="4">
        <v>18000</v>
      </c>
      <c r="J241" s="5">
        <f t="shared" si="2"/>
        <v>336.93</v>
      </c>
      <c r="K241" s="5">
        <f t="shared" si="3"/>
        <v>6064740</v>
      </c>
      <c r="L241" s="5">
        <f t="shared" si="4"/>
        <v>688215260</v>
      </c>
    </row>
    <row r="242" spans="1:12" ht="15.75" customHeight="1" x14ac:dyDescent="0.3">
      <c r="A242" s="4" t="s">
        <v>29</v>
      </c>
      <c r="B242" s="4" t="s">
        <v>51</v>
      </c>
      <c r="C242" s="4">
        <v>1982.55</v>
      </c>
      <c r="D242" s="4">
        <v>2022</v>
      </c>
      <c r="E242" s="4">
        <f t="shared" ca="1" si="0"/>
        <v>0.20870438416805881</v>
      </c>
      <c r="F242" s="5">
        <v>130000</v>
      </c>
      <c r="G242" s="5">
        <f t="shared" si="1"/>
        <v>257731500000</v>
      </c>
      <c r="H242" s="7">
        <v>37</v>
      </c>
      <c r="I242" s="4">
        <v>17000</v>
      </c>
      <c r="J242" s="5">
        <f t="shared" si="2"/>
        <v>73354.349999999991</v>
      </c>
      <c r="K242" s="5">
        <f t="shared" si="3"/>
        <v>1247023949.9999998</v>
      </c>
      <c r="L242" s="5">
        <f t="shared" si="4"/>
        <v>256484476050</v>
      </c>
    </row>
    <row r="243" spans="1:12" ht="15.75" customHeight="1" x14ac:dyDescent="0.3">
      <c r="A243" s="4" t="s">
        <v>29</v>
      </c>
      <c r="B243" s="4" t="s">
        <v>33</v>
      </c>
      <c r="C243" s="4">
        <v>12359.32</v>
      </c>
      <c r="D243" s="4">
        <v>2021</v>
      </c>
      <c r="E243" s="4">
        <f t="shared" ca="1" si="0"/>
        <v>0.21263033326414971</v>
      </c>
      <c r="F243" s="5">
        <v>130000</v>
      </c>
      <c r="G243" s="5">
        <f t="shared" si="1"/>
        <v>1606711600000</v>
      </c>
      <c r="H243" s="7">
        <v>32</v>
      </c>
      <c r="I243" s="4">
        <v>17000</v>
      </c>
      <c r="J243" s="5">
        <f t="shared" si="2"/>
        <v>395498.23999999999</v>
      </c>
      <c r="K243" s="5">
        <f t="shared" si="3"/>
        <v>6723470080</v>
      </c>
      <c r="L243" s="5">
        <f t="shared" si="4"/>
        <v>1599988129920</v>
      </c>
    </row>
    <row r="244" spans="1:12" ht="15.75" customHeight="1" x14ac:dyDescent="0.3">
      <c r="A244" s="4" t="s">
        <v>29</v>
      </c>
      <c r="B244" s="4" t="s">
        <v>43</v>
      </c>
      <c r="C244" s="4">
        <v>702.51</v>
      </c>
      <c r="D244" s="4">
        <v>2021</v>
      </c>
      <c r="E244" s="4">
        <f t="shared" ca="1" si="0"/>
        <v>0.81191162064479028</v>
      </c>
      <c r="F244" s="5">
        <v>130000</v>
      </c>
      <c r="G244" s="5">
        <f t="shared" si="1"/>
        <v>91326300000</v>
      </c>
      <c r="H244" s="7">
        <v>32</v>
      </c>
      <c r="I244" s="4">
        <v>17000</v>
      </c>
      <c r="J244" s="5">
        <f t="shared" si="2"/>
        <v>22480.32</v>
      </c>
      <c r="K244" s="5">
        <f t="shared" si="3"/>
        <v>382165440</v>
      </c>
      <c r="L244" s="5">
        <f t="shared" si="4"/>
        <v>90944134560</v>
      </c>
    </row>
    <row r="245" spans="1:12" ht="15.75" customHeight="1" x14ac:dyDescent="0.3">
      <c r="A245" s="4" t="s">
        <v>29</v>
      </c>
      <c r="B245" s="4" t="s">
        <v>51</v>
      </c>
      <c r="C245" s="4">
        <v>1954.1</v>
      </c>
      <c r="D245" s="4">
        <v>2021</v>
      </c>
      <c r="E245" s="4">
        <f t="shared" ca="1" si="0"/>
        <v>0.93116110621533821</v>
      </c>
      <c r="F245" s="5">
        <v>130000</v>
      </c>
      <c r="G245" s="5">
        <f t="shared" si="1"/>
        <v>254033000000</v>
      </c>
      <c r="H245" s="7">
        <v>32</v>
      </c>
      <c r="I245" s="4">
        <v>17000</v>
      </c>
      <c r="J245" s="5">
        <f t="shared" si="2"/>
        <v>62531.199999999997</v>
      </c>
      <c r="K245" s="5">
        <f t="shared" si="3"/>
        <v>1063030400</v>
      </c>
      <c r="L245" s="5">
        <f t="shared" si="4"/>
        <v>252969969600</v>
      </c>
    </row>
    <row r="246" spans="1:12" ht="15.75" customHeight="1" x14ac:dyDescent="0.3">
      <c r="A246" s="4" t="s">
        <v>29</v>
      </c>
      <c r="B246" s="4" t="s">
        <v>60</v>
      </c>
      <c r="C246" s="4">
        <v>351.09</v>
      </c>
      <c r="D246" s="4">
        <v>2021</v>
      </c>
      <c r="E246" s="4">
        <f t="shared" ca="1" si="0"/>
        <v>0.54577294864463799</v>
      </c>
      <c r="F246" s="5">
        <v>130000</v>
      </c>
      <c r="G246" s="5">
        <f t="shared" si="1"/>
        <v>45641700000</v>
      </c>
      <c r="H246" s="7">
        <v>32</v>
      </c>
      <c r="I246" s="4">
        <v>17000</v>
      </c>
      <c r="J246" s="5">
        <f t="shared" si="2"/>
        <v>11234.88</v>
      </c>
      <c r="K246" s="5">
        <f t="shared" si="3"/>
        <v>190992960</v>
      </c>
      <c r="L246" s="5">
        <f t="shared" si="4"/>
        <v>45450707040</v>
      </c>
    </row>
    <row r="247" spans="1:12" ht="15.75" customHeight="1" x14ac:dyDescent="0.3">
      <c r="A247" s="4" t="s">
        <v>32</v>
      </c>
      <c r="B247" s="4" t="s">
        <v>62</v>
      </c>
      <c r="C247" s="4">
        <v>21176.2</v>
      </c>
      <c r="D247" s="4">
        <v>2022</v>
      </c>
      <c r="E247" s="4">
        <f t="shared" ca="1" si="0"/>
        <v>0.26365145524898759</v>
      </c>
      <c r="F247" s="5">
        <v>150000</v>
      </c>
      <c r="G247" s="5">
        <f t="shared" si="1"/>
        <v>3176430000000</v>
      </c>
      <c r="H247" s="7">
        <v>40</v>
      </c>
      <c r="I247" s="4">
        <v>17800</v>
      </c>
      <c r="J247" s="5">
        <f t="shared" si="2"/>
        <v>847048</v>
      </c>
      <c r="K247" s="5">
        <f t="shared" si="3"/>
        <v>15077454400</v>
      </c>
      <c r="L247" s="5">
        <f t="shared" si="4"/>
        <v>3161352545600</v>
      </c>
    </row>
    <row r="248" spans="1:12" ht="15.75" customHeight="1" x14ac:dyDescent="0.3">
      <c r="A248" s="4" t="s">
        <v>32</v>
      </c>
      <c r="B248" s="4" t="s">
        <v>59</v>
      </c>
      <c r="C248" s="4">
        <v>5926.7</v>
      </c>
      <c r="D248" s="4">
        <v>2021</v>
      </c>
      <c r="E248" s="4">
        <f t="shared" ca="1" si="0"/>
        <v>0.92484142597436603</v>
      </c>
      <c r="F248" s="5">
        <v>150000</v>
      </c>
      <c r="G248" s="5">
        <f t="shared" si="1"/>
        <v>889005000000</v>
      </c>
      <c r="H248" s="7">
        <v>39</v>
      </c>
      <c r="I248" s="4">
        <v>17800</v>
      </c>
      <c r="J248" s="5">
        <f t="shared" si="2"/>
        <v>231141.3</v>
      </c>
      <c r="K248" s="5">
        <f t="shared" si="3"/>
        <v>4114315140</v>
      </c>
      <c r="L248" s="5">
        <f t="shared" si="4"/>
        <v>884890684860</v>
      </c>
    </row>
    <row r="249" spans="1:12" ht="15.75" customHeight="1" x14ac:dyDescent="0.3">
      <c r="A249" s="4" t="s">
        <v>29</v>
      </c>
      <c r="B249" s="4" t="s">
        <v>39</v>
      </c>
      <c r="C249" s="4">
        <v>103.33</v>
      </c>
      <c r="D249" s="4">
        <v>2020</v>
      </c>
      <c r="E249" s="4">
        <f t="shared" ca="1" si="0"/>
        <v>0.5943258047210126</v>
      </c>
      <c r="F249" s="5">
        <v>130000</v>
      </c>
      <c r="G249" s="5">
        <f t="shared" si="1"/>
        <v>13432900000</v>
      </c>
      <c r="H249" s="7">
        <v>35</v>
      </c>
      <c r="I249" s="4">
        <v>17000</v>
      </c>
      <c r="J249" s="5">
        <f t="shared" si="2"/>
        <v>3616.5499999999997</v>
      </c>
      <c r="K249" s="5">
        <f t="shared" si="3"/>
        <v>61481349.999999993</v>
      </c>
      <c r="L249" s="5">
        <f t="shared" si="4"/>
        <v>13371418650</v>
      </c>
    </row>
    <row r="250" spans="1:12" ht="15.75" customHeight="1" x14ac:dyDescent="0.3">
      <c r="A250" s="4" t="s">
        <v>29</v>
      </c>
      <c r="B250" s="4" t="s">
        <v>53</v>
      </c>
      <c r="C250" s="4">
        <v>741.4</v>
      </c>
      <c r="D250" s="4">
        <v>2021</v>
      </c>
      <c r="E250" s="4">
        <f t="shared" ca="1" si="0"/>
        <v>0.88651694654889057</v>
      </c>
      <c r="F250" s="5">
        <v>130000</v>
      </c>
      <c r="G250" s="5">
        <f t="shared" si="1"/>
        <v>96382000000</v>
      </c>
      <c r="H250" s="7">
        <v>32</v>
      </c>
      <c r="I250" s="4">
        <v>17000</v>
      </c>
      <c r="J250" s="5">
        <f t="shared" si="2"/>
        <v>23724.799999999999</v>
      </c>
      <c r="K250" s="5">
        <f t="shared" si="3"/>
        <v>403321600</v>
      </c>
      <c r="L250" s="5">
        <f t="shared" si="4"/>
        <v>95978678400</v>
      </c>
    </row>
    <row r="251" spans="1:12" ht="15.75" customHeight="1" x14ac:dyDescent="0.3">
      <c r="A251" s="4" t="s">
        <v>32</v>
      </c>
      <c r="B251" s="4" t="s">
        <v>51</v>
      </c>
      <c r="C251" s="4">
        <v>4650.67</v>
      </c>
      <c r="D251" s="4">
        <v>2021</v>
      </c>
      <c r="E251" s="4">
        <f t="shared" ca="1" si="0"/>
        <v>0.87962448804457183</v>
      </c>
      <c r="F251" s="5">
        <v>150000</v>
      </c>
      <c r="G251" s="5">
        <f t="shared" si="1"/>
        <v>697600500000</v>
      </c>
      <c r="H251" s="7">
        <v>39</v>
      </c>
      <c r="I251" s="4">
        <v>17800</v>
      </c>
      <c r="J251" s="5">
        <f t="shared" si="2"/>
        <v>181376.13</v>
      </c>
      <c r="K251" s="5">
        <f t="shared" si="3"/>
        <v>3228495114</v>
      </c>
      <c r="L251" s="5">
        <f t="shared" si="4"/>
        <v>694372004886</v>
      </c>
    </row>
    <row r="252" spans="1:12" ht="15.75" customHeight="1" x14ac:dyDescent="0.3">
      <c r="A252" s="4" t="s">
        <v>27</v>
      </c>
      <c r="B252" s="4" t="s">
        <v>34</v>
      </c>
      <c r="C252" s="4">
        <v>7517.32</v>
      </c>
      <c r="D252" s="4">
        <v>2021</v>
      </c>
      <c r="E252" s="4">
        <f t="shared" ca="1" si="0"/>
        <v>0.93607774186436277</v>
      </c>
      <c r="F252" s="5">
        <v>34000</v>
      </c>
      <c r="G252" s="5">
        <f t="shared" si="1"/>
        <v>255588880000</v>
      </c>
      <c r="H252" s="7">
        <v>21</v>
      </c>
      <c r="I252" s="4">
        <v>9000</v>
      </c>
      <c r="J252" s="5">
        <f t="shared" si="2"/>
        <v>157863.72</v>
      </c>
      <c r="K252" s="5">
        <f t="shared" si="3"/>
        <v>1420773480</v>
      </c>
      <c r="L252" s="5">
        <f t="shared" si="4"/>
        <v>254168106520</v>
      </c>
    </row>
    <row r="253" spans="1:12" ht="15.75" customHeight="1" x14ac:dyDescent="0.3">
      <c r="A253" s="4" t="s">
        <v>32</v>
      </c>
      <c r="B253" s="4" t="s">
        <v>40</v>
      </c>
      <c r="C253" s="4">
        <v>701.12</v>
      </c>
      <c r="D253" s="4">
        <v>2020</v>
      </c>
      <c r="E253" s="4">
        <f t="shared" ca="1" si="0"/>
        <v>0.52798713572127465</v>
      </c>
      <c r="F253" s="5">
        <v>150000</v>
      </c>
      <c r="G253" s="5">
        <f t="shared" si="1"/>
        <v>105168000000</v>
      </c>
      <c r="H253" s="7">
        <v>38</v>
      </c>
      <c r="I253" s="4">
        <v>17800</v>
      </c>
      <c r="J253" s="5">
        <f t="shared" si="2"/>
        <v>26642.560000000001</v>
      </c>
      <c r="K253" s="5">
        <f t="shared" si="3"/>
        <v>474237568</v>
      </c>
      <c r="L253" s="5">
        <f t="shared" si="4"/>
        <v>104693762432</v>
      </c>
    </row>
    <row r="254" spans="1:12" ht="15.75" customHeight="1" x14ac:dyDescent="0.3">
      <c r="A254" s="4" t="s">
        <v>36</v>
      </c>
      <c r="B254" s="4" t="s">
        <v>48</v>
      </c>
      <c r="C254" s="4">
        <v>2655.05</v>
      </c>
      <c r="D254" s="4">
        <v>2022</v>
      </c>
      <c r="E254" s="4">
        <f t="shared" ca="1" si="0"/>
        <v>0.55590444895886892</v>
      </c>
      <c r="F254" s="5">
        <v>68000</v>
      </c>
      <c r="G254" s="5">
        <f t="shared" si="1"/>
        <v>180543400000</v>
      </c>
      <c r="H254" s="7">
        <v>28</v>
      </c>
      <c r="I254" s="4">
        <v>18000</v>
      </c>
      <c r="J254" s="5">
        <f t="shared" si="2"/>
        <v>74341.400000000009</v>
      </c>
      <c r="K254" s="5">
        <f t="shared" si="3"/>
        <v>1338145200.0000002</v>
      </c>
      <c r="L254" s="5">
        <f t="shared" si="4"/>
        <v>179205254800</v>
      </c>
    </row>
    <row r="255" spans="1:12" ht="15.75" customHeight="1" x14ac:dyDescent="0.3">
      <c r="A255" s="4" t="s">
        <v>27</v>
      </c>
      <c r="B255" s="4" t="s">
        <v>37</v>
      </c>
      <c r="C255" s="4">
        <v>3014.32</v>
      </c>
      <c r="D255" s="4">
        <v>2020</v>
      </c>
      <c r="E255" s="4">
        <f t="shared" ca="1" si="0"/>
        <v>0.91713217560021265</v>
      </c>
      <c r="F255" s="5">
        <v>34000</v>
      </c>
      <c r="G255" s="5">
        <f t="shared" si="1"/>
        <v>102486880000</v>
      </c>
      <c r="H255" s="7">
        <v>25</v>
      </c>
      <c r="I255" s="4">
        <v>9000</v>
      </c>
      <c r="J255" s="5">
        <f t="shared" si="2"/>
        <v>75358</v>
      </c>
      <c r="K255" s="5">
        <f t="shared" si="3"/>
        <v>678222000</v>
      </c>
      <c r="L255" s="5">
        <f t="shared" si="4"/>
        <v>101808658000</v>
      </c>
    </row>
    <row r="256" spans="1:12" ht="15.75" customHeight="1" x14ac:dyDescent="0.3">
      <c r="A256" s="4" t="s">
        <v>25</v>
      </c>
      <c r="B256" s="4" t="s">
        <v>46</v>
      </c>
      <c r="C256" s="4">
        <v>6419.96</v>
      </c>
      <c r="D256" s="4">
        <v>2020</v>
      </c>
      <c r="E256" s="4">
        <f t="shared" ca="1" si="0"/>
        <v>0.51674736977787328</v>
      </c>
      <c r="F256" s="5">
        <v>50000</v>
      </c>
      <c r="G256" s="5">
        <f t="shared" si="1"/>
        <v>320998000000</v>
      </c>
      <c r="H256" s="7">
        <v>27</v>
      </c>
      <c r="I256" s="4">
        <v>9800</v>
      </c>
      <c r="J256" s="5">
        <f t="shared" si="2"/>
        <v>173338.92</v>
      </c>
      <c r="K256" s="5">
        <f t="shared" si="3"/>
        <v>1698721416.0000002</v>
      </c>
      <c r="L256" s="5">
        <f t="shared" si="4"/>
        <v>319299278584</v>
      </c>
    </row>
    <row r="257" spans="1:12" ht="15.75" customHeight="1" x14ac:dyDescent="0.3">
      <c r="A257" s="4" t="s">
        <v>27</v>
      </c>
      <c r="B257" s="4" t="s">
        <v>48</v>
      </c>
      <c r="C257" s="4">
        <v>244612.91</v>
      </c>
      <c r="D257" s="4">
        <v>2020</v>
      </c>
      <c r="E257" s="4">
        <f t="shared" ca="1" si="0"/>
        <v>5.6455664414988838E-2</v>
      </c>
      <c r="F257" s="5">
        <v>34000</v>
      </c>
      <c r="G257" s="5">
        <f t="shared" si="1"/>
        <v>8316838940000</v>
      </c>
      <c r="H257" s="7">
        <v>25</v>
      </c>
      <c r="I257" s="4">
        <v>9000</v>
      </c>
      <c r="J257" s="5">
        <f t="shared" si="2"/>
        <v>6115322.75</v>
      </c>
      <c r="K257" s="5">
        <f t="shared" si="3"/>
        <v>55037904750</v>
      </c>
      <c r="L257" s="5">
        <f t="shared" si="4"/>
        <v>8261801035250</v>
      </c>
    </row>
    <row r="258" spans="1:12" ht="15.75" customHeight="1" x14ac:dyDescent="0.3">
      <c r="A258" s="4" t="s">
        <v>25</v>
      </c>
      <c r="B258" s="4" t="s">
        <v>45</v>
      </c>
      <c r="C258" s="4">
        <v>233.94</v>
      </c>
      <c r="D258" s="4">
        <v>2020</v>
      </c>
      <c r="E258" s="4">
        <f t="shared" ca="1" si="0"/>
        <v>4.964602099942983E-3</v>
      </c>
      <c r="F258" s="5">
        <v>50000</v>
      </c>
      <c r="G258" s="5">
        <f t="shared" si="1"/>
        <v>11697000000</v>
      </c>
      <c r="H258" s="7">
        <v>27</v>
      </c>
      <c r="I258" s="4">
        <v>9800</v>
      </c>
      <c r="J258" s="5">
        <f t="shared" si="2"/>
        <v>6316.38</v>
      </c>
      <c r="K258" s="5">
        <f t="shared" si="3"/>
        <v>61900524</v>
      </c>
      <c r="L258" s="5">
        <f t="shared" si="4"/>
        <v>11635099476</v>
      </c>
    </row>
    <row r="259" spans="1:12" ht="15.75" customHeight="1" x14ac:dyDescent="0.3">
      <c r="A259" s="4" t="s">
        <v>25</v>
      </c>
      <c r="B259" s="4" t="s">
        <v>54</v>
      </c>
      <c r="C259" s="4">
        <v>6241.05</v>
      </c>
      <c r="D259" s="4">
        <v>2022</v>
      </c>
      <c r="E259" s="4">
        <f t="shared" ca="1" si="0"/>
        <v>0.14491658374416438</v>
      </c>
      <c r="F259" s="5">
        <v>50000</v>
      </c>
      <c r="G259" s="5">
        <f t="shared" si="1"/>
        <v>312052500000</v>
      </c>
      <c r="H259" s="7">
        <v>29</v>
      </c>
      <c r="I259" s="4">
        <v>9800</v>
      </c>
      <c r="J259" s="5">
        <f t="shared" si="2"/>
        <v>180990.45</v>
      </c>
      <c r="K259" s="5">
        <f t="shared" si="3"/>
        <v>1773706410</v>
      </c>
      <c r="L259" s="5">
        <f t="shared" si="4"/>
        <v>310278793590</v>
      </c>
    </row>
    <row r="260" spans="1:12" ht="15.75" customHeight="1" x14ac:dyDescent="0.3">
      <c r="A260" s="4" t="s">
        <v>25</v>
      </c>
      <c r="B260" s="4" t="s">
        <v>39</v>
      </c>
      <c r="C260" s="4">
        <v>587.97</v>
      </c>
      <c r="D260" s="4">
        <v>2020</v>
      </c>
      <c r="E260" s="4">
        <f t="shared" ca="1" si="0"/>
        <v>0.21505788843406426</v>
      </c>
      <c r="F260" s="5">
        <v>50000</v>
      </c>
      <c r="G260" s="5">
        <f t="shared" si="1"/>
        <v>29398500000</v>
      </c>
      <c r="H260" s="7">
        <v>27</v>
      </c>
      <c r="I260" s="4">
        <v>9800</v>
      </c>
      <c r="J260" s="5">
        <f t="shared" si="2"/>
        <v>15875.19</v>
      </c>
      <c r="K260" s="5">
        <f t="shared" si="3"/>
        <v>155576862</v>
      </c>
      <c r="L260" s="5">
        <f t="shared" si="4"/>
        <v>29242923138</v>
      </c>
    </row>
    <row r="261" spans="1:12" ht="15.75" customHeight="1" x14ac:dyDescent="0.3">
      <c r="A261" s="4" t="s">
        <v>32</v>
      </c>
      <c r="B261" s="4" t="s">
        <v>59</v>
      </c>
      <c r="C261" s="4">
        <v>5967.2</v>
      </c>
      <c r="D261" s="4">
        <v>2022</v>
      </c>
      <c r="E261" s="4">
        <f t="shared" ca="1" si="0"/>
        <v>0.79297480580134805</v>
      </c>
      <c r="F261" s="5">
        <v>150000</v>
      </c>
      <c r="G261" s="5">
        <f t="shared" si="1"/>
        <v>895080000000</v>
      </c>
      <c r="H261" s="7">
        <v>40</v>
      </c>
      <c r="I261" s="4">
        <v>17800</v>
      </c>
      <c r="J261" s="5">
        <f t="shared" si="2"/>
        <v>238688</v>
      </c>
      <c r="K261" s="5">
        <f t="shared" si="3"/>
        <v>4248646400</v>
      </c>
      <c r="L261" s="5">
        <f t="shared" si="4"/>
        <v>890831353600</v>
      </c>
    </row>
    <row r="262" spans="1:12" ht="15.75" customHeight="1" x14ac:dyDescent="0.3">
      <c r="A262" s="4" t="s">
        <v>32</v>
      </c>
      <c r="B262" s="4" t="s">
        <v>63</v>
      </c>
      <c r="C262" s="4">
        <v>7319.28</v>
      </c>
      <c r="D262" s="4">
        <v>2021</v>
      </c>
      <c r="E262" s="4">
        <f t="shared" ca="1" si="0"/>
        <v>0.21494233583735012</v>
      </c>
      <c r="F262" s="5">
        <v>150000</v>
      </c>
      <c r="G262" s="5">
        <f t="shared" si="1"/>
        <v>1097892000000</v>
      </c>
      <c r="H262" s="7">
        <v>39</v>
      </c>
      <c r="I262" s="4">
        <v>17800</v>
      </c>
      <c r="J262" s="5">
        <f t="shared" si="2"/>
        <v>285451.92</v>
      </c>
      <c r="K262" s="5">
        <f t="shared" si="3"/>
        <v>5081044176</v>
      </c>
      <c r="L262" s="5">
        <f t="shared" si="4"/>
        <v>1092810955824</v>
      </c>
    </row>
    <row r="263" spans="1:12" ht="15.75" customHeight="1" x14ac:dyDescent="0.3">
      <c r="A263" s="4" t="s">
        <v>32</v>
      </c>
      <c r="B263" s="4" t="s">
        <v>41</v>
      </c>
      <c r="C263" s="4">
        <v>7830.73</v>
      </c>
      <c r="D263" s="4">
        <v>2021</v>
      </c>
      <c r="E263" s="4">
        <f t="shared" ca="1" si="0"/>
        <v>0.82358684587607978</v>
      </c>
      <c r="F263" s="5">
        <v>150000</v>
      </c>
      <c r="G263" s="5">
        <f t="shared" si="1"/>
        <v>1174609500000</v>
      </c>
      <c r="H263" s="7">
        <v>39</v>
      </c>
      <c r="I263" s="4">
        <v>17800</v>
      </c>
      <c r="J263" s="5">
        <f t="shared" si="2"/>
        <v>305398.46999999997</v>
      </c>
      <c r="K263" s="5">
        <f t="shared" si="3"/>
        <v>5436092765.999999</v>
      </c>
      <c r="L263" s="5">
        <f t="shared" si="4"/>
        <v>1169173407234</v>
      </c>
    </row>
    <row r="264" spans="1:12" ht="15.75" customHeight="1" x14ac:dyDescent="0.3">
      <c r="A264" s="4" t="s">
        <v>29</v>
      </c>
      <c r="B264" s="4" t="s">
        <v>62</v>
      </c>
      <c r="C264" s="4">
        <v>4447.92</v>
      </c>
      <c r="D264" s="4">
        <v>2022</v>
      </c>
      <c r="E264" s="4">
        <f t="shared" ca="1" si="0"/>
        <v>0.22995465888063316</v>
      </c>
      <c r="F264" s="5">
        <v>130000</v>
      </c>
      <c r="G264" s="5">
        <f t="shared" si="1"/>
        <v>578229600000</v>
      </c>
      <c r="H264" s="7">
        <v>37</v>
      </c>
      <c r="I264" s="4">
        <v>17000</v>
      </c>
      <c r="J264" s="5">
        <f t="shared" si="2"/>
        <v>164573.04</v>
      </c>
      <c r="K264" s="5">
        <f t="shared" si="3"/>
        <v>2797741680</v>
      </c>
      <c r="L264" s="5">
        <f t="shared" si="4"/>
        <v>575431858320</v>
      </c>
    </row>
    <row r="265" spans="1:12" ht="15.75" customHeight="1" x14ac:dyDescent="0.3">
      <c r="A265" s="4" t="s">
        <v>32</v>
      </c>
      <c r="B265" s="4" t="s">
        <v>46</v>
      </c>
      <c r="C265" s="4">
        <v>21375.13</v>
      </c>
      <c r="D265" s="4">
        <v>2021</v>
      </c>
      <c r="E265" s="4">
        <f t="shared" ca="1" si="0"/>
        <v>0.146697069588407</v>
      </c>
      <c r="F265" s="5">
        <v>150000</v>
      </c>
      <c r="G265" s="5">
        <f t="shared" si="1"/>
        <v>3206269500000</v>
      </c>
      <c r="H265" s="7">
        <v>39</v>
      </c>
      <c r="I265" s="4">
        <v>17800</v>
      </c>
      <c r="J265" s="5">
        <f t="shared" si="2"/>
        <v>833630.07000000007</v>
      </c>
      <c r="K265" s="5">
        <f t="shared" si="3"/>
        <v>14838615246.000002</v>
      </c>
      <c r="L265" s="5">
        <f t="shared" si="4"/>
        <v>3191430884754</v>
      </c>
    </row>
    <row r="266" spans="1:12" ht="15.75" customHeight="1" x14ac:dyDescent="0.3">
      <c r="A266" s="4" t="s">
        <v>29</v>
      </c>
      <c r="B266" s="4" t="s">
        <v>28</v>
      </c>
      <c r="C266" s="4">
        <v>274.10000000000002</v>
      </c>
      <c r="D266" s="4">
        <v>2020</v>
      </c>
      <c r="E266" s="4">
        <f t="shared" ca="1" si="0"/>
        <v>0.55305032194427928</v>
      </c>
      <c r="F266" s="5">
        <v>130000</v>
      </c>
      <c r="G266" s="5">
        <f t="shared" si="1"/>
        <v>35633000000</v>
      </c>
      <c r="H266" s="7">
        <v>35</v>
      </c>
      <c r="I266" s="4">
        <v>17000</v>
      </c>
      <c r="J266" s="5">
        <f t="shared" si="2"/>
        <v>9593.5</v>
      </c>
      <c r="K266" s="5">
        <f t="shared" si="3"/>
        <v>163089500</v>
      </c>
      <c r="L266" s="5">
        <f t="shared" si="4"/>
        <v>35469910500</v>
      </c>
    </row>
    <row r="267" spans="1:12" ht="15.75" customHeight="1" x14ac:dyDescent="0.3">
      <c r="A267" s="4" t="s">
        <v>32</v>
      </c>
      <c r="B267" s="4" t="s">
        <v>40</v>
      </c>
      <c r="C267" s="4">
        <v>1300.92</v>
      </c>
      <c r="D267" s="4">
        <v>2021</v>
      </c>
      <c r="E267" s="4">
        <f t="shared" ca="1" si="0"/>
        <v>0.9451162188186113</v>
      </c>
      <c r="F267" s="5">
        <v>150000</v>
      </c>
      <c r="G267" s="5">
        <f t="shared" si="1"/>
        <v>195138000000</v>
      </c>
      <c r="H267" s="7">
        <v>39</v>
      </c>
      <c r="I267" s="4">
        <v>17800</v>
      </c>
      <c r="J267" s="5">
        <f t="shared" si="2"/>
        <v>50735.880000000005</v>
      </c>
      <c r="K267" s="5">
        <f t="shared" si="3"/>
        <v>903098664.00000012</v>
      </c>
      <c r="L267" s="5">
        <f t="shared" si="4"/>
        <v>194234901336</v>
      </c>
    </row>
    <row r="268" spans="1:12" ht="15.75" customHeight="1" x14ac:dyDescent="0.3">
      <c r="A268" s="4" t="s">
        <v>32</v>
      </c>
      <c r="B268" s="4" t="s">
        <v>55</v>
      </c>
      <c r="C268" s="4">
        <v>15458.87</v>
      </c>
      <c r="D268" s="4">
        <v>2022</v>
      </c>
      <c r="E268" s="4">
        <f t="shared" ca="1" si="0"/>
        <v>0.6518135556662854</v>
      </c>
      <c r="F268" s="5">
        <v>150000</v>
      </c>
      <c r="G268" s="5">
        <f t="shared" si="1"/>
        <v>2318830500000</v>
      </c>
      <c r="H268" s="7">
        <v>40</v>
      </c>
      <c r="I268" s="4">
        <v>17800</v>
      </c>
      <c r="J268" s="5">
        <f t="shared" si="2"/>
        <v>618354.80000000005</v>
      </c>
      <c r="K268" s="5">
        <f t="shared" si="3"/>
        <v>11006715440</v>
      </c>
      <c r="L268" s="5">
        <f t="shared" si="4"/>
        <v>2307823784560</v>
      </c>
    </row>
    <row r="269" spans="1:12" ht="15.75" customHeight="1" x14ac:dyDescent="0.3">
      <c r="A269" s="4" t="s">
        <v>29</v>
      </c>
      <c r="B269" s="4" t="s">
        <v>55</v>
      </c>
      <c r="C269" s="4">
        <v>1866.11</v>
      </c>
      <c r="D269" s="4">
        <v>2022</v>
      </c>
      <c r="E269" s="4">
        <f t="shared" ca="1" si="0"/>
        <v>0.78936662332135599</v>
      </c>
      <c r="F269" s="5">
        <v>130000</v>
      </c>
      <c r="G269" s="5">
        <f t="shared" si="1"/>
        <v>242594300000</v>
      </c>
      <c r="H269" s="7">
        <v>37</v>
      </c>
      <c r="I269" s="4">
        <v>17000</v>
      </c>
      <c r="J269" s="5">
        <f t="shared" si="2"/>
        <v>69046.069999999992</v>
      </c>
      <c r="K269" s="5">
        <f t="shared" si="3"/>
        <v>1173783189.9999998</v>
      </c>
      <c r="L269" s="5">
        <f t="shared" si="4"/>
        <v>241420516810</v>
      </c>
    </row>
    <row r="270" spans="1:12" ht="15.75" customHeight="1" x14ac:dyDescent="0.3">
      <c r="A270" s="4" t="s">
        <v>27</v>
      </c>
      <c r="B270" s="4" t="s">
        <v>30</v>
      </c>
      <c r="C270" s="4">
        <v>8277.59</v>
      </c>
      <c r="D270" s="4">
        <v>2022</v>
      </c>
      <c r="E270" s="4">
        <f t="shared" ca="1" si="0"/>
        <v>8.9027008486582515E-2</v>
      </c>
      <c r="F270" s="5">
        <v>34000</v>
      </c>
      <c r="G270" s="5">
        <f t="shared" si="1"/>
        <v>281438060000</v>
      </c>
      <c r="H270" s="7">
        <v>20</v>
      </c>
      <c r="I270" s="4">
        <v>9000</v>
      </c>
      <c r="J270" s="5">
        <f t="shared" si="2"/>
        <v>165551.79999999999</v>
      </c>
      <c r="K270" s="5">
        <f t="shared" si="3"/>
        <v>1489966200</v>
      </c>
      <c r="L270" s="5">
        <f t="shared" si="4"/>
        <v>279948093800</v>
      </c>
    </row>
    <row r="271" spans="1:12" ht="15.75" customHeight="1" x14ac:dyDescent="0.3">
      <c r="A271" s="4" t="s">
        <v>32</v>
      </c>
      <c r="B271" s="4" t="s">
        <v>39</v>
      </c>
      <c r="C271" s="4">
        <v>3395.04</v>
      </c>
      <c r="D271" s="4">
        <v>2022</v>
      </c>
      <c r="E271" s="4">
        <f t="shared" ca="1" si="0"/>
        <v>0.6305713553849881</v>
      </c>
      <c r="F271" s="5">
        <v>150000</v>
      </c>
      <c r="G271" s="5">
        <f t="shared" si="1"/>
        <v>509256000000</v>
      </c>
      <c r="H271" s="7">
        <v>40</v>
      </c>
      <c r="I271" s="4">
        <v>17800</v>
      </c>
      <c r="J271" s="5">
        <f t="shared" si="2"/>
        <v>135801.60000000001</v>
      </c>
      <c r="K271" s="5">
        <f t="shared" si="3"/>
        <v>2417268480</v>
      </c>
      <c r="L271" s="5">
        <f t="shared" si="4"/>
        <v>506838731520</v>
      </c>
    </row>
    <row r="272" spans="1:12" ht="15.75" customHeight="1" x14ac:dyDescent="0.3">
      <c r="A272" s="4" t="s">
        <v>25</v>
      </c>
      <c r="B272" s="4" t="s">
        <v>28</v>
      </c>
      <c r="C272" s="4">
        <v>540.72</v>
      </c>
      <c r="D272" s="4">
        <v>2020</v>
      </c>
      <c r="E272" s="4">
        <f t="shared" ca="1" si="0"/>
        <v>0.52152318399950481</v>
      </c>
      <c r="F272" s="5">
        <v>50000</v>
      </c>
      <c r="G272" s="5">
        <f t="shared" si="1"/>
        <v>27036000000</v>
      </c>
      <c r="H272" s="7">
        <v>27</v>
      </c>
      <c r="I272" s="4">
        <v>9800</v>
      </c>
      <c r="J272" s="5">
        <f t="shared" si="2"/>
        <v>14599.44</v>
      </c>
      <c r="K272" s="5">
        <f t="shared" si="3"/>
        <v>143074512</v>
      </c>
      <c r="L272" s="5">
        <f t="shared" si="4"/>
        <v>26892925488</v>
      </c>
    </row>
    <row r="273" spans="1:12" ht="15.75" customHeight="1" x14ac:dyDescent="0.3">
      <c r="A273" s="4" t="s">
        <v>27</v>
      </c>
      <c r="B273" s="4" t="s">
        <v>59</v>
      </c>
      <c r="C273" s="4">
        <v>13208.53</v>
      </c>
      <c r="D273" s="4">
        <v>2022</v>
      </c>
      <c r="E273" s="4">
        <f t="shared" ca="1" si="0"/>
        <v>0.26554615647683688</v>
      </c>
      <c r="F273" s="5">
        <v>34000</v>
      </c>
      <c r="G273" s="5">
        <f t="shared" si="1"/>
        <v>449090020000</v>
      </c>
      <c r="H273" s="7">
        <v>20</v>
      </c>
      <c r="I273" s="4">
        <v>9000</v>
      </c>
      <c r="J273" s="5">
        <f t="shared" si="2"/>
        <v>264170.60000000003</v>
      </c>
      <c r="K273" s="5">
        <f t="shared" si="3"/>
        <v>2377535400.0000005</v>
      </c>
      <c r="L273" s="5">
        <f t="shared" si="4"/>
        <v>446712484600</v>
      </c>
    </row>
    <row r="274" spans="1:12" ht="15.75" customHeight="1" x14ac:dyDescent="0.3">
      <c r="A274" s="4" t="s">
        <v>29</v>
      </c>
      <c r="B274" s="4" t="s">
        <v>43</v>
      </c>
      <c r="C274" s="4">
        <v>983.97</v>
      </c>
      <c r="D274" s="4">
        <v>2020</v>
      </c>
      <c r="E274" s="4">
        <f t="shared" ca="1" si="0"/>
        <v>7.2385450697541431E-2</v>
      </c>
      <c r="F274" s="5">
        <v>130000</v>
      </c>
      <c r="G274" s="5">
        <f t="shared" si="1"/>
        <v>127916100000</v>
      </c>
      <c r="H274" s="7">
        <v>35</v>
      </c>
      <c r="I274" s="4">
        <v>17000</v>
      </c>
      <c r="J274" s="5">
        <f t="shared" si="2"/>
        <v>34438.950000000004</v>
      </c>
      <c r="K274" s="5">
        <f t="shared" si="3"/>
        <v>585462150.00000012</v>
      </c>
      <c r="L274" s="5">
        <f t="shared" si="4"/>
        <v>127330637850</v>
      </c>
    </row>
    <row r="275" spans="1:12" ht="15.75" customHeight="1" x14ac:dyDescent="0.3">
      <c r="A275" s="4" t="s">
        <v>25</v>
      </c>
      <c r="B275" s="4" t="s">
        <v>56</v>
      </c>
      <c r="C275" s="4">
        <v>1586.83</v>
      </c>
      <c r="D275" s="4">
        <v>2021</v>
      </c>
      <c r="E275" s="4">
        <f t="shared" ca="1" si="0"/>
        <v>1.6202145828964065E-3</v>
      </c>
      <c r="F275" s="5">
        <v>50000</v>
      </c>
      <c r="G275" s="5">
        <f t="shared" si="1"/>
        <v>79341500000</v>
      </c>
      <c r="H275" s="7">
        <v>26</v>
      </c>
      <c r="I275" s="4">
        <v>9800</v>
      </c>
      <c r="J275" s="5">
        <f t="shared" si="2"/>
        <v>41257.58</v>
      </c>
      <c r="K275" s="5">
        <f t="shared" si="3"/>
        <v>404324284</v>
      </c>
      <c r="L275" s="5">
        <f t="shared" si="4"/>
        <v>78937175716</v>
      </c>
    </row>
    <row r="276" spans="1:12" ht="15.75" customHeight="1" x14ac:dyDescent="0.3">
      <c r="A276" s="4" t="s">
        <v>36</v>
      </c>
      <c r="B276" s="4" t="s">
        <v>59</v>
      </c>
      <c r="C276" s="4">
        <v>40.15</v>
      </c>
      <c r="D276" s="4">
        <v>2021</v>
      </c>
      <c r="E276" s="4">
        <f t="shared" ca="1" si="0"/>
        <v>0.96424653414351524</v>
      </c>
      <c r="F276" s="5">
        <v>68000</v>
      </c>
      <c r="G276" s="5">
        <f t="shared" si="1"/>
        <v>2730200000</v>
      </c>
      <c r="H276" s="7">
        <v>33</v>
      </c>
      <c r="I276" s="4">
        <v>18000</v>
      </c>
      <c r="J276" s="5">
        <f t="shared" si="2"/>
        <v>1324.95</v>
      </c>
      <c r="K276" s="5">
        <f t="shared" si="3"/>
        <v>23849100</v>
      </c>
      <c r="L276" s="5">
        <f t="shared" si="4"/>
        <v>2706350900</v>
      </c>
    </row>
    <row r="277" spans="1:12" ht="15.75" customHeight="1" x14ac:dyDescent="0.3">
      <c r="A277" s="4" t="s">
        <v>27</v>
      </c>
      <c r="B277" s="4" t="s">
        <v>43</v>
      </c>
      <c r="C277" s="4">
        <v>42392.32</v>
      </c>
      <c r="D277" s="4">
        <v>2021</v>
      </c>
      <c r="E277" s="4">
        <f t="shared" ca="1" si="0"/>
        <v>0.3120368556783284</v>
      </c>
      <c r="F277" s="5">
        <v>34000</v>
      </c>
      <c r="G277" s="5">
        <f t="shared" si="1"/>
        <v>1441338880000</v>
      </c>
      <c r="H277" s="7">
        <v>21</v>
      </c>
      <c r="I277" s="4">
        <v>9000</v>
      </c>
      <c r="J277" s="5">
        <f t="shared" si="2"/>
        <v>890238.72</v>
      </c>
      <c r="K277" s="5">
        <f t="shared" si="3"/>
        <v>8012148480</v>
      </c>
      <c r="L277" s="5">
        <f t="shared" si="4"/>
        <v>1433326731520</v>
      </c>
    </row>
    <row r="278" spans="1:12" ht="15.75" customHeight="1" x14ac:dyDescent="0.3">
      <c r="A278" s="4" t="s">
        <v>32</v>
      </c>
      <c r="B278" s="4" t="s">
        <v>40</v>
      </c>
      <c r="C278" s="4">
        <v>1320.51</v>
      </c>
      <c r="D278" s="4">
        <v>2022</v>
      </c>
      <c r="E278" s="4">
        <f t="shared" ca="1" si="0"/>
        <v>0.58583100282363576</v>
      </c>
      <c r="F278" s="5">
        <v>150000</v>
      </c>
      <c r="G278" s="5">
        <f t="shared" si="1"/>
        <v>198076500000</v>
      </c>
      <c r="H278" s="7">
        <v>40</v>
      </c>
      <c r="I278" s="4">
        <v>17800</v>
      </c>
      <c r="J278" s="5">
        <f t="shared" si="2"/>
        <v>52820.4</v>
      </c>
      <c r="K278" s="5">
        <f t="shared" si="3"/>
        <v>940203120</v>
      </c>
      <c r="L278" s="5">
        <f t="shared" si="4"/>
        <v>197136296880</v>
      </c>
    </row>
    <row r="279" spans="1:12" ht="15.75" customHeight="1" x14ac:dyDescent="0.3">
      <c r="A279" s="4" t="s">
        <v>36</v>
      </c>
      <c r="B279" s="4" t="s">
        <v>40</v>
      </c>
      <c r="C279" s="4">
        <v>0</v>
      </c>
      <c r="D279" s="4">
        <v>2022</v>
      </c>
      <c r="E279" s="4">
        <f t="shared" ca="1" si="0"/>
        <v>0.48102519781714426</v>
      </c>
      <c r="F279" s="5">
        <v>68000</v>
      </c>
      <c r="G279" s="5">
        <f t="shared" si="1"/>
        <v>0</v>
      </c>
      <c r="H279" s="7">
        <v>28</v>
      </c>
      <c r="I279" s="4">
        <v>18000</v>
      </c>
      <c r="J279" s="5">
        <f t="shared" si="2"/>
        <v>0</v>
      </c>
      <c r="K279" s="5">
        <f t="shared" si="3"/>
        <v>0</v>
      </c>
      <c r="L279" s="5">
        <f t="shared" si="4"/>
        <v>0</v>
      </c>
    </row>
    <row r="280" spans="1:12" ht="15.75" customHeight="1" x14ac:dyDescent="0.3">
      <c r="A280" s="4" t="s">
        <v>36</v>
      </c>
      <c r="B280" s="4" t="s">
        <v>60</v>
      </c>
      <c r="C280" s="4">
        <v>4.1399999999999997</v>
      </c>
      <c r="D280" s="4">
        <v>2022</v>
      </c>
      <c r="E280" s="4">
        <f t="shared" ca="1" si="0"/>
        <v>0.19238846014618671</v>
      </c>
      <c r="F280" s="5">
        <v>68000</v>
      </c>
      <c r="G280" s="5">
        <f t="shared" si="1"/>
        <v>281520000</v>
      </c>
      <c r="H280" s="7">
        <v>28</v>
      </c>
      <c r="I280" s="4">
        <v>18000</v>
      </c>
      <c r="J280" s="5">
        <f t="shared" si="2"/>
        <v>115.91999999999999</v>
      </c>
      <c r="K280" s="5">
        <f t="shared" si="3"/>
        <v>2086559.9999999998</v>
      </c>
      <c r="L280" s="5">
        <f t="shared" si="4"/>
        <v>279433440</v>
      </c>
    </row>
    <row r="281" spans="1:12" ht="15.75" customHeight="1" x14ac:dyDescent="0.3">
      <c r="A281" s="4" t="s">
        <v>36</v>
      </c>
      <c r="B281" s="4" t="s">
        <v>60</v>
      </c>
      <c r="C281" s="4">
        <v>4.03</v>
      </c>
      <c r="D281" s="4">
        <v>2021</v>
      </c>
      <c r="E281" s="4">
        <f t="shared" ca="1" si="0"/>
        <v>0.59778307948754461</v>
      </c>
      <c r="F281" s="5">
        <v>68000</v>
      </c>
      <c r="G281" s="5">
        <f t="shared" si="1"/>
        <v>274040000.00000006</v>
      </c>
      <c r="H281" s="7">
        <v>33</v>
      </c>
      <c r="I281" s="4">
        <v>18000</v>
      </c>
      <c r="J281" s="5">
        <f t="shared" si="2"/>
        <v>132.99</v>
      </c>
      <c r="K281" s="5">
        <f t="shared" si="3"/>
        <v>2393820</v>
      </c>
      <c r="L281" s="5">
        <f t="shared" si="4"/>
        <v>271646180.00000006</v>
      </c>
    </row>
    <row r="282" spans="1:12" ht="15.75" customHeight="1" x14ac:dyDescent="0.3">
      <c r="A282" s="4" t="s">
        <v>32</v>
      </c>
      <c r="B282" s="4" t="s">
        <v>35</v>
      </c>
      <c r="C282" s="4">
        <v>80995.58</v>
      </c>
      <c r="D282" s="4">
        <v>2020</v>
      </c>
      <c r="E282" s="4">
        <f t="shared" ca="1" si="0"/>
        <v>0.94670382947774967</v>
      </c>
      <c r="F282" s="5">
        <v>150000</v>
      </c>
      <c r="G282" s="5">
        <f t="shared" si="1"/>
        <v>12149337000000</v>
      </c>
      <c r="H282" s="7">
        <v>38</v>
      </c>
      <c r="I282" s="4">
        <v>17800</v>
      </c>
      <c r="J282" s="5">
        <f t="shared" si="2"/>
        <v>3077832.04</v>
      </c>
      <c r="K282" s="5">
        <f t="shared" si="3"/>
        <v>54785410312</v>
      </c>
      <c r="L282" s="5">
        <f t="shared" si="4"/>
        <v>12094551589688</v>
      </c>
    </row>
    <row r="283" spans="1:12" ht="15.75" customHeight="1" x14ac:dyDescent="0.3">
      <c r="A283" s="4" t="s">
        <v>36</v>
      </c>
      <c r="B283" s="4" t="s">
        <v>41</v>
      </c>
      <c r="C283" s="4">
        <v>2488.58</v>
      </c>
      <c r="D283" s="4">
        <v>2022</v>
      </c>
      <c r="E283" s="4">
        <f t="shared" ca="1" si="0"/>
        <v>8.9056428181280234E-2</v>
      </c>
      <c r="F283" s="5">
        <v>68000</v>
      </c>
      <c r="G283" s="5">
        <f t="shared" si="1"/>
        <v>169223440000</v>
      </c>
      <c r="H283" s="7">
        <v>28</v>
      </c>
      <c r="I283" s="4">
        <v>18000</v>
      </c>
      <c r="J283" s="5">
        <f t="shared" si="2"/>
        <v>69680.239999999991</v>
      </c>
      <c r="K283" s="5">
        <f t="shared" si="3"/>
        <v>1254244319.9999998</v>
      </c>
      <c r="L283" s="5">
        <f t="shared" si="4"/>
        <v>167969195680</v>
      </c>
    </row>
    <row r="284" spans="1:12" ht="15.75" customHeight="1" x14ac:dyDescent="0.3">
      <c r="A284" s="4" t="s">
        <v>27</v>
      </c>
      <c r="B284" s="4" t="s">
        <v>33</v>
      </c>
      <c r="C284" s="4">
        <v>735883.59</v>
      </c>
      <c r="D284" s="4">
        <v>2021</v>
      </c>
      <c r="E284" s="4">
        <f t="shared" ca="1" si="0"/>
        <v>0.39374688767698773</v>
      </c>
      <c r="F284" s="5">
        <v>34000</v>
      </c>
      <c r="G284" s="5">
        <f t="shared" si="1"/>
        <v>25020042060000</v>
      </c>
      <c r="H284" s="7">
        <v>21</v>
      </c>
      <c r="I284" s="4">
        <v>9000</v>
      </c>
      <c r="J284" s="5">
        <f t="shared" si="2"/>
        <v>15453555.389999999</v>
      </c>
      <c r="K284" s="5">
        <f t="shared" si="3"/>
        <v>139081998510</v>
      </c>
      <c r="L284" s="5">
        <f t="shared" si="4"/>
        <v>24880960061490</v>
      </c>
    </row>
    <row r="285" spans="1:12" ht="15.75" customHeight="1" x14ac:dyDescent="0.3">
      <c r="A285" s="4" t="s">
        <v>36</v>
      </c>
      <c r="B285" s="4" t="s">
        <v>57</v>
      </c>
      <c r="C285" s="4">
        <v>0</v>
      </c>
      <c r="D285" s="4">
        <v>2020</v>
      </c>
      <c r="E285" s="4">
        <f t="shared" ca="1" si="0"/>
        <v>0.58096486377012369</v>
      </c>
      <c r="F285" s="5">
        <v>68000</v>
      </c>
      <c r="G285" s="5">
        <f t="shared" si="1"/>
        <v>0</v>
      </c>
      <c r="H285" s="7">
        <v>31</v>
      </c>
      <c r="I285" s="4">
        <v>18000</v>
      </c>
      <c r="J285" s="5">
        <f t="shared" si="2"/>
        <v>0</v>
      </c>
      <c r="K285" s="5">
        <f t="shared" si="3"/>
        <v>0</v>
      </c>
      <c r="L285" s="5">
        <f t="shared" si="4"/>
        <v>0</v>
      </c>
    </row>
    <row r="286" spans="1:12" ht="15.75" customHeight="1" x14ac:dyDescent="0.3">
      <c r="A286" s="4" t="s">
        <v>32</v>
      </c>
      <c r="B286" s="4" t="s">
        <v>55</v>
      </c>
      <c r="C286" s="4">
        <v>14358.28</v>
      </c>
      <c r="D286" s="4">
        <v>2020</v>
      </c>
      <c r="E286" s="4">
        <f t="shared" ca="1" si="0"/>
        <v>0.59738068633525032</v>
      </c>
      <c r="F286" s="5">
        <v>150000</v>
      </c>
      <c r="G286" s="5">
        <f t="shared" si="1"/>
        <v>2153742000000</v>
      </c>
      <c r="H286" s="7">
        <v>38</v>
      </c>
      <c r="I286" s="4">
        <v>17800</v>
      </c>
      <c r="J286" s="5">
        <f t="shared" si="2"/>
        <v>545614.64</v>
      </c>
      <c r="K286" s="5">
        <f t="shared" si="3"/>
        <v>9711940592</v>
      </c>
      <c r="L286" s="5">
        <f t="shared" si="4"/>
        <v>2144030059408</v>
      </c>
    </row>
    <row r="287" spans="1:12" ht="15.75" customHeight="1" x14ac:dyDescent="0.3">
      <c r="A287" s="4" t="s">
        <v>25</v>
      </c>
      <c r="B287" s="4" t="s">
        <v>41</v>
      </c>
      <c r="C287" s="4">
        <v>2878.93</v>
      </c>
      <c r="D287" s="4">
        <v>2022</v>
      </c>
      <c r="E287" s="4">
        <f t="shared" ca="1" si="0"/>
        <v>3.736292037684219E-2</v>
      </c>
      <c r="F287" s="5">
        <v>50000</v>
      </c>
      <c r="G287" s="5">
        <f t="shared" si="1"/>
        <v>143946500000</v>
      </c>
      <c r="H287" s="7">
        <v>29</v>
      </c>
      <c r="I287" s="4">
        <v>9800</v>
      </c>
      <c r="J287" s="5">
        <f t="shared" si="2"/>
        <v>83488.97</v>
      </c>
      <c r="K287" s="5">
        <f t="shared" si="3"/>
        <v>818191906</v>
      </c>
      <c r="L287" s="5">
        <f t="shared" si="4"/>
        <v>143128308094</v>
      </c>
    </row>
    <row r="288" spans="1:12" ht="15.75" customHeight="1" x14ac:dyDescent="0.3">
      <c r="A288" s="4" t="s">
        <v>32</v>
      </c>
      <c r="B288" s="4" t="s">
        <v>61</v>
      </c>
      <c r="C288" s="4">
        <v>11674.1</v>
      </c>
      <c r="D288" s="4">
        <v>2021</v>
      </c>
      <c r="E288" s="4">
        <f t="shared" ca="1" si="0"/>
        <v>0.87083658617605808</v>
      </c>
      <c r="F288" s="5">
        <v>150000</v>
      </c>
      <c r="G288" s="5">
        <f t="shared" si="1"/>
        <v>1751115000000</v>
      </c>
      <c r="H288" s="7">
        <v>39</v>
      </c>
      <c r="I288" s="4">
        <v>17800</v>
      </c>
      <c r="J288" s="5">
        <f t="shared" si="2"/>
        <v>455289.9</v>
      </c>
      <c r="K288" s="5">
        <f t="shared" si="3"/>
        <v>8104160220</v>
      </c>
      <c r="L288" s="5">
        <f t="shared" si="4"/>
        <v>1743010839780</v>
      </c>
    </row>
    <row r="289" spans="1:12" ht="15.75" customHeight="1" x14ac:dyDescent="0.3">
      <c r="A289" s="4" t="s">
        <v>27</v>
      </c>
      <c r="B289" s="4" t="s">
        <v>50</v>
      </c>
      <c r="C289" s="4">
        <v>3050.77</v>
      </c>
      <c r="D289" s="4">
        <v>2022</v>
      </c>
      <c r="E289" s="4">
        <f t="shared" ca="1" si="0"/>
        <v>0.1728933350152877</v>
      </c>
      <c r="F289" s="5">
        <v>34000</v>
      </c>
      <c r="G289" s="5">
        <f t="shared" si="1"/>
        <v>103726180000</v>
      </c>
      <c r="H289" s="7">
        <v>20</v>
      </c>
      <c r="I289" s="4">
        <v>9000</v>
      </c>
      <c r="J289" s="5">
        <f t="shared" si="2"/>
        <v>61015.4</v>
      </c>
      <c r="K289" s="5">
        <f t="shared" si="3"/>
        <v>549138600</v>
      </c>
      <c r="L289" s="5">
        <f t="shared" si="4"/>
        <v>103177041400</v>
      </c>
    </row>
    <row r="290" spans="1:12" ht="15.75" customHeight="1" x14ac:dyDescent="0.3">
      <c r="A290" s="4" t="s">
        <v>32</v>
      </c>
      <c r="B290" s="4" t="s">
        <v>41</v>
      </c>
      <c r="C290" s="4">
        <v>7899.9</v>
      </c>
      <c r="D290" s="4">
        <v>2022</v>
      </c>
      <c r="E290" s="4">
        <f t="shared" ca="1" si="0"/>
        <v>0.89911834533807222</v>
      </c>
      <c r="F290" s="5">
        <v>150000</v>
      </c>
      <c r="G290" s="5">
        <f t="shared" si="1"/>
        <v>1184985000000</v>
      </c>
      <c r="H290" s="7">
        <v>40</v>
      </c>
      <c r="I290" s="4">
        <v>17800</v>
      </c>
      <c r="J290" s="5">
        <f t="shared" si="2"/>
        <v>315996</v>
      </c>
      <c r="K290" s="5">
        <f t="shared" si="3"/>
        <v>5624728800</v>
      </c>
      <c r="L290" s="5">
        <f t="shared" si="4"/>
        <v>1179360271200</v>
      </c>
    </row>
    <row r="291" spans="1:12" ht="15.75" customHeight="1" x14ac:dyDescent="0.3">
      <c r="A291" s="4" t="s">
        <v>25</v>
      </c>
      <c r="B291" s="4" t="s">
        <v>28</v>
      </c>
      <c r="C291" s="4">
        <v>560.34</v>
      </c>
      <c r="D291" s="4">
        <v>2021</v>
      </c>
      <c r="E291" s="4">
        <f t="shared" ca="1" si="0"/>
        <v>0.86315750553846593</v>
      </c>
      <c r="F291" s="5">
        <v>50000</v>
      </c>
      <c r="G291" s="5">
        <f t="shared" si="1"/>
        <v>28017000000</v>
      </c>
      <c r="H291" s="7">
        <v>26</v>
      </c>
      <c r="I291" s="4">
        <v>9800</v>
      </c>
      <c r="J291" s="5">
        <f t="shared" si="2"/>
        <v>14568.84</v>
      </c>
      <c r="K291" s="5">
        <f t="shared" si="3"/>
        <v>142774632</v>
      </c>
      <c r="L291" s="5">
        <f t="shared" si="4"/>
        <v>27874225368</v>
      </c>
    </row>
    <row r="292" spans="1:12" ht="15.75" customHeight="1" x14ac:dyDescent="0.3">
      <c r="A292" s="4" t="s">
        <v>36</v>
      </c>
      <c r="B292" s="4" t="s">
        <v>47</v>
      </c>
      <c r="C292" s="4">
        <v>37.9</v>
      </c>
      <c r="D292" s="4">
        <v>2020</v>
      </c>
      <c r="E292" s="4">
        <f t="shared" ca="1" si="0"/>
        <v>0.34516359303597999</v>
      </c>
      <c r="F292" s="5">
        <v>68000</v>
      </c>
      <c r="G292" s="5">
        <f t="shared" si="1"/>
        <v>2577200000</v>
      </c>
      <c r="H292" s="7">
        <v>31</v>
      </c>
      <c r="I292" s="4">
        <v>18000</v>
      </c>
      <c r="J292" s="5">
        <f t="shared" si="2"/>
        <v>1174.8999999999999</v>
      </c>
      <c r="K292" s="5">
        <f t="shared" si="3"/>
        <v>21148199.999999996</v>
      </c>
      <c r="L292" s="5">
        <f t="shared" si="4"/>
        <v>2556051800</v>
      </c>
    </row>
    <row r="293" spans="1:12" ht="15.75" customHeight="1" x14ac:dyDescent="0.3">
      <c r="A293" s="4" t="s">
        <v>27</v>
      </c>
      <c r="B293" s="4" t="s">
        <v>51</v>
      </c>
      <c r="C293" s="4">
        <v>176855.43</v>
      </c>
      <c r="D293" s="4">
        <v>2022</v>
      </c>
      <c r="E293" s="4">
        <f t="shared" ca="1" si="0"/>
        <v>0.18943962758687782</v>
      </c>
      <c r="F293" s="5">
        <v>34000</v>
      </c>
      <c r="G293" s="5">
        <f t="shared" si="1"/>
        <v>6013084620000</v>
      </c>
      <c r="H293" s="7">
        <v>20</v>
      </c>
      <c r="I293" s="4">
        <v>9000</v>
      </c>
      <c r="J293" s="5">
        <f t="shared" si="2"/>
        <v>3537108.5999999996</v>
      </c>
      <c r="K293" s="5">
        <f t="shared" si="3"/>
        <v>31833977399.999996</v>
      </c>
      <c r="L293" s="5">
        <f t="shared" si="4"/>
        <v>5981250642600</v>
      </c>
    </row>
    <row r="294" spans="1:12" ht="15.75" customHeight="1" x14ac:dyDescent="0.3">
      <c r="A294" s="4" t="s">
        <v>32</v>
      </c>
      <c r="B294" s="4" t="s">
        <v>56</v>
      </c>
      <c r="C294" s="4">
        <v>3491.56</v>
      </c>
      <c r="D294" s="4">
        <v>2020</v>
      </c>
      <c r="E294" s="4">
        <f t="shared" ca="1" si="0"/>
        <v>0.72675322703504408</v>
      </c>
      <c r="F294" s="5">
        <v>150000</v>
      </c>
      <c r="G294" s="5">
        <f t="shared" si="1"/>
        <v>523734000000</v>
      </c>
      <c r="H294" s="7">
        <v>38</v>
      </c>
      <c r="I294" s="4">
        <v>17800</v>
      </c>
      <c r="J294" s="5">
        <f t="shared" si="2"/>
        <v>132679.28</v>
      </c>
      <c r="K294" s="5">
        <f t="shared" si="3"/>
        <v>2361691184</v>
      </c>
      <c r="L294" s="5">
        <f t="shared" si="4"/>
        <v>521372308816</v>
      </c>
    </row>
    <row r="295" spans="1:12" ht="15.75" customHeight="1" x14ac:dyDescent="0.3">
      <c r="A295" s="4" t="s">
        <v>36</v>
      </c>
      <c r="B295" s="4" t="s">
        <v>38</v>
      </c>
      <c r="C295" s="4">
        <v>563.79</v>
      </c>
      <c r="D295" s="4">
        <v>2021</v>
      </c>
      <c r="E295" s="4">
        <f t="shared" ca="1" si="0"/>
        <v>9.5421613578009046E-2</v>
      </c>
      <c r="F295" s="5">
        <v>68000</v>
      </c>
      <c r="G295" s="5">
        <f t="shared" si="1"/>
        <v>38337720000</v>
      </c>
      <c r="H295" s="7">
        <v>33</v>
      </c>
      <c r="I295" s="4">
        <v>18000</v>
      </c>
      <c r="J295" s="5">
        <f t="shared" si="2"/>
        <v>18605.07</v>
      </c>
      <c r="K295" s="5">
        <f t="shared" si="3"/>
        <v>334891260</v>
      </c>
      <c r="L295" s="5">
        <f t="shared" si="4"/>
        <v>38002828740</v>
      </c>
    </row>
    <row r="296" spans="1:12" ht="15.75" customHeight="1" x14ac:dyDescent="0.3">
      <c r="A296" s="4" t="s">
        <v>29</v>
      </c>
      <c r="B296" s="4" t="s">
        <v>49</v>
      </c>
      <c r="C296" s="4">
        <v>243.89</v>
      </c>
      <c r="D296" s="4">
        <v>2020</v>
      </c>
      <c r="E296" s="4">
        <f t="shared" ca="1" si="0"/>
        <v>0.31938772484334643</v>
      </c>
      <c r="F296" s="5">
        <v>130000</v>
      </c>
      <c r="G296" s="5">
        <f t="shared" si="1"/>
        <v>31705700000</v>
      </c>
      <c r="H296" s="7">
        <v>35</v>
      </c>
      <c r="I296" s="4">
        <v>17000</v>
      </c>
      <c r="J296" s="5">
        <f t="shared" si="2"/>
        <v>8536.15</v>
      </c>
      <c r="K296" s="5">
        <f t="shared" si="3"/>
        <v>145114550</v>
      </c>
      <c r="L296" s="5">
        <f t="shared" si="4"/>
        <v>31560585450</v>
      </c>
    </row>
    <row r="297" spans="1:12" ht="15.75" customHeight="1" x14ac:dyDescent="0.3">
      <c r="A297" s="4" t="s">
        <v>27</v>
      </c>
      <c r="B297" s="4" t="s">
        <v>57</v>
      </c>
      <c r="C297" s="4">
        <v>948.45</v>
      </c>
      <c r="D297" s="4">
        <v>2020</v>
      </c>
      <c r="E297" s="4">
        <f t="shared" ca="1" si="0"/>
        <v>0.27997714327894641</v>
      </c>
      <c r="F297" s="5">
        <v>34000</v>
      </c>
      <c r="G297" s="5">
        <f t="shared" si="1"/>
        <v>32247300000</v>
      </c>
      <c r="H297" s="7">
        <v>25</v>
      </c>
      <c r="I297" s="4">
        <v>9000</v>
      </c>
      <c r="J297" s="5">
        <f t="shared" si="2"/>
        <v>23711.25</v>
      </c>
      <c r="K297" s="5">
        <f t="shared" si="3"/>
        <v>213401250</v>
      </c>
      <c r="L297" s="5">
        <f t="shared" si="4"/>
        <v>32033898750</v>
      </c>
    </row>
    <row r="298" spans="1:12" ht="15.75" customHeight="1" x14ac:dyDescent="0.3">
      <c r="A298" s="4" t="s">
        <v>25</v>
      </c>
      <c r="B298" s="4" t="s">
        <v>53</v>
      </c>
      <c r="C298" s="4">
        <v>1538.25</v>
      </c>
      <c r="D298" s="4">
        <v>2020</v>
      </c>
      <c r="E298" s="4">
        <f t="shared" ca="1" si="0"/>
        <v>0.79462230957746738</v>
      </c>
      <c r="F298" s="5">
        <v>50000</v>
      </c>
      <c r="G298" s="5">
        <f t="shared" si="1"/>
        <v>76912500000</v>
      </c>
      <c r="H298" s="7">
        <v>27</v>
      </c>
      <c r="I298" s="4">
        <v>9800</v>
      </c>
      <c r="J298" s="5">
        <f t="shared" si="2"/>
        <v>41532.75</v>
      </c>
      <c r="K298" s="5">
        <f t="shared" si="3"/>
        <v>407020950</v>
      </c>
      <c r="L298" s="5">
        <f t="shared" si="4"/>
        <v>76505479050</v>
      </c>
    </row>
    <row r="299" spans="1:12" ht="15.75" customHeight="1" x14ac:dyDescent="0.3">
      <c r="A299" s="4" t="s">
        <v>25</v>
      </c>
      <c r="B299" s="4" t="s">
        <v>26</v>
      </c>
      <c r="C299" s="4">
        <v>48104.35</v>
      </c>
      <c r="D299" s="4">
        <v>2022</v>
      </c>
      <c r="E299" s="4">
        <f t="shared" ca="1" si="0"/>
        <v>0.16705585183519989</v>
      </c>
      <c r="F299" s="5">
        <v>50000</v>
      </c>
      <c r="G299" s="5">
        <f t="shared" si="1"/>
        <v>2405217500000</v>
      </c>
      <c r="H299" s="7">
        <v>29</v>
      </c>
      <c r="I299" s="4">
        <v>9800</v>
      </c>
      <c r="J299" s="5">
        <f t="shared" si="2"/>
        <v>1395026.15</v>
      </c>
      <c r="K299" s="5">
        <f t="shared" si="3"/>
        <v>13671256270</v>
      </c>
      <c r="L299" s="5">
        <f t="shared" si="4"/>
        <v>2391546243730</v>
      </c>
    </row>
    <row r="300" spans="1:12" ht="15.75" customHeight="1" x14ac:dyDescent="0.3">
      <c r="A300" s="4" t="s">
        <v>32</v>
      </c>
      <c r="B300" s="4" t="s">
        <v>55</v>
      </c>
      <c r="C300" s="4">
        <v>13832.62</v>
      </c>
      <c r="D300" s="4">
        <v>2021</v>
      </c>
      <c r="E300" s="4">
        <f t="shared" ca="1" si="0"/>
        <v>0.57545638255744047</v>
      </c>
      <c r="F300" s="5">
        <v>150000</v>
      </c>
      <c r="G300" s="5">
        <f t="shared" si="1"/>
        <v>2074893000000</v>
      </c>
      <c r="H300" s="7">
        <v>39</v>
      </c>
      <c r="I300" s="4">
        <v>17800</v>
      </c>
      <c r="J300" s="5">
        <f t="shared" si="2"/>
        <v>539472.18000000005</v>
      </c>
      <c r="K300" s="5">
        <f t="shared" si="3"/>
        <v>9602604804</v>
      </c>
      <c r="L300" s="5">
        <f t="shared" si="4"/>
        <v>2065290395196</v>
      </c>
    </row>
    <row r="301" spans="1:12" ht="15.75" customHeight="1" x14ac:dyDescent="0.3">
      <c r="A301" s="4" t="s">
        <v>36</v>
      </c>
      <c r="B301" s="4" t="s">
        <v>52</v>
      </c>
      <c r="C301" s="4">
        <v>136.38999999999999</v>
      </c>
      <c r="D301" s="4">
        <v>2020</v>
      </c>
      <c r="E301" s="4">
        <f t="shared" ca="1" si="0"/>
        <v>0.34227340808457241</v>
      </c>
      <c r="F301" s="5">
        <v>68000</v>
      </c>
      <c r="G301" s="5">
        <f t="shared" si="1"/>
        <v>9274520000</v>
      </c>
      <c r="H301" s="7">
        <v>31</v>
      </c>
      <c r="I301" s="4">
        <v>18000</v>
      </c>
      <c r="J301" s="5">
        <f t="shared" si="2"/>
        <v>4228.0899999999992</v>
      </c>
      <c r="K301" s="5">
        <f t="shared" si="3"/>
        <v>76105619.999999985</v>
      </c>
      <c r="L301" s="5">
        <f t="shared" si="4"/>
        <v>9198414380</v>
      </c>
    </row>
    <row r="302" spans="1:12" ht="15.75" customHeight="1" x14ac:dyDescent="0.3">
      <c r="A302" s="4" t="s">
        <v>36</v>
      </c>
      <c r="B302" s="4" t="s">
        <v>26</v>
      </c>
      <c r="C302" s="4">
        <v>6555.16</v>
      </c>
      <c r="D302" s="4">
        <v>2020</v>
      </c>
      <c r="E302" s="4">
        <f t="shared" ca="1" si="0"/>
        <v>0.44494588140905467</v>
      </c>
      <c r="F302" s="5">
        <v>68000</v>
      </c>
      <c r="G302" s="5">
        <f t="shared" si="1"/>
        <v>445750880000</v>
      </c>
      <c r="H302" s="7">
        <v>31</v>
      </c>
      <c r="I302" s="4">
        <v>18000</v>
      </c>
      <c r="J302" s="5">
        <f t="shared" si="2"/>
        <v>203209.96</v>
      </c>
      <c r="K302" s="5">
        <f t="shared" si="3"/>
        <v>3657779280</v>
      </c>
      <c r="L302" s="5">
        <f t="shared" si="4"/>
        <v>442093100720</v>
      </c>
    </row>
    <row r="303" spans="1:12" ht="15.75" customHeight="1" x14ac:dyDescent="0.3">
      <c r="A303" s="4" t="s">
        <v>36</v>
      </c>
      <c r="B303" s="4" t="s">
        <v>62</v>
      </c>
      <c r="C303" s="4">
        <v>141.6</v>
      </c>
      <c r="D303" s="4">
        <v>2021</v>
      </c>
      <c r="E303" s="4">
        <f t="shared" ca="1" si="0"/>
        <v>0.15324561311369489</v>
      </c>
      <c r="F303" s="5">
        <v>68000</v>
      </c>
      <c r="G303" s="5">
        <f t="shared" si="1"/>
        <v>9628800000</v>
      </c>
      <c r="H303" s="7">
        <v>33</v>
      </c>
      <c r="I303" s="4">
        <v>18000</v>
      </c>
      <c r="J303" s="5">
        <f t="shared" si="2"/>
        <v>4672.8</v>
      </c>
      <c r="K303" s="5">
        <f t="shared" si="3"/>
        <v>84110400</v>
      </c>
      <c r="L303" s="5">
        <f t="shared" si="4"/>
        <v>9544689600</v>
      </c>
    </row>
    <row r="304" spans="1:12" ht="15.75" customHeight="1" x14ac:dyDescent="0.3">
      <c r="A304" s="4" t="s">
        <v>27</v>
      </c>
      <c r="B304" s="4" t="s">
        <v>55</v>
      </c>
      <c r="C304" s="4">
        <v>185928.45</v>
      </c>
      <c r="D304" s="4">
        <v>2021</v>
      </c>
      <c r="E304" s="4">
        <f t="shared" ca="1" si="0"/>
        <v>0.10978059162490994</v>
      </c>
      <c r="F304" s="5">
        <v>34000</v>
      </c>
      <c r="G304" s="5">
        <f t="shared" si="1"/>
        <v>6321567300000</v>
      </c>
      <c r="H304" s="7">
        <v>21</v>
      </c>
      <c r="I304" s="4">
        <v>9000</v>
      </c>
      <c r="J304" s="5">
        <f t="shared" si="2"/>
        <v>3904497.45</v>
      </c>
      <c r="K304" s="5">
        <f t="shared" si="3"/>
        <v>35140477050</v>
      </c>
      <c r="L304" s="5">
        <f t="shared" si="4"/>
        <v>6286426822950</v>
      </c>
    </row>
    <row r="305" spans="1:12" ht="15.75" customHeight="1" x14ac:dyDescent="0.3">
      <c r="A305" s="4" t="s">
        <v>27</v>
      </c>
      <c r="B305" s="4" t="s">
        <v>33</v>
      </c>
      <c r="C305" s="4">
        <v>659387.54</v>
      </c>
      <c r="D305" s="4">
        <v>2020</v>
      </c>
      <c r="E305" s="4">
        <f t="shared" ca="1" si="0"/>
        <v>0.27094739450270566</v>
      </c>
      <c r="F305" s="5">
        <v>34000</v>
      </c>
      <c r="G305" s="5">
        <f t="shared" si="1"/>
        <v>22419176360000</v>
      </c>
      <c r="H305" s="7">
        <v>25</v>
      </c>
      <c r="I305" s="4">
        <v>9000</v>
      </c>
      <c r="J305" s="5">
        <f t="shared" si="2"/>
        <v>16484688.5</v>
      </c>
      <c r="K305" s="5">
        <f t="shared" si="3"/>
        <v>148362196500</v>
      </c>
      <c r="L305" s="5">
        <f t="shared" si="4"/>
        <v>22270814163500</v>
      </c>
    </row>
    <row r="306" spans="1:12" ht="15.75" customHeight="1" x14ac:dyDescent="0.3">
      <c r="A306" s="4" t="s">
        <v>36</v>
      </c>
      <c r="B306" s="4" t="s">
        <v>30</v>
      </c>
      <c r="C306" s="4">
        <v>2.33</v>
      </c>
      <c r="D306" s="4">
        <v>2021</v>
      </c>
      <c r="E306" s="4">
        <f t="shared" ca="1" si="0"/>
        <v>0.60952208053642309</v>
      </c>
      <c r="F306" s="5">
        <v>68000</v>
      </c>
      <c r="G306" s="5">
        <f t="shared" si="1"/>
        <v>158440000</v>
      </c>
      <c r="H306" s="7">
        <v>33</v>
      </c>
      <c r="I306" s="4">
        <v>18000</v>
      </c>
      <c r="J306" s="5">
        <f t="shared" si="2"/>
        <v>76.89</v>
      </c>
      <c r="K306" s="5">
        <f t="shared" si="3"/>
        <v>1384020</v>
      </c>
      <c r="L306" s="5">
        <f t="shared" si="4"/>
        <v>157055980</v>
      </c>
    </row>
    <row r="307" spans="1:12" ht="15.75" customHeight="1" x14ac:dyDescent="0.3">
      <c r="A307" s="4" t="s">
        <v>32</v>
      </c>
      <c r="B307" s="4" t="s">
        <v>60</v>
      </c>
      <c r="C307" s="4">
        <v>7328.53</v>
      </c>
      <c r="D307" s="4">
        <v>2021</v>
      </c>
      <c r="E307" s="4">
        <f t="shared" ca="1" si="0"/>
        <v>0.35095451553519175</v>
      </c>
      <c r="F307" s="5">
        <v>150000</v>
      </c>
      <c r="G307" s="5">
        <f t="shared" si="1"/>
        <v>1099279500000</v>
      </c>
      <c r="H307" s="7">
        <v>39</v>
      </c>
      <c r="I307" s="4">
        <v>17800</v>
      </c>
      <c r="J307" s="5">
        <f t="shared" si="2"/>
        <v>285812.67</v>
      </c>
      <c r="K307" s="5">
        <f t="shared" si="3"/>
        <v>5087465526</v>
      </c>
      <c r="L307" s="5">
        <f t="shared" si="4"/>
        <v>1094192034474</v>
      </c>
    </row>
    <row r="308" spans="1:12" ht="15.75" customHeight="1" x14ac:dyDescent="0.3">
      <c r="A308" s="4" t="s">
        <v>36</v>
      </c>
      <c r="B308" s="4" t="s">
        <v>61</v>
      </c>
      <c r="C308" s="4">
        <v>350.55</v>
      </c>
      <c r="D308" s="4">
        <v>2020</v>
      </c>
      <c r="E308" s="4">
        <f t="shared" ca="1" si="0"/>
        <v>0.85607922425802929</v>
      </c>
      <c r="F308" s="5">
        <v>68000</v>
      </c>
      <c r="G308" s="5">
        <f t="shared" si="1"/>
        <v>23837400000</v>
      </c>
      <c r="H308" s="7">
        <v>31</v>
      </c>
      <c r="I308" s="4">
        <v>18000</v>
      </c>
      <c r="J308" s="5">
        <f t="shared" si="2"/>
        <v>10867.050000000001</v>
      </c>
      <c r="K308" s="5">
        <f t="shared" si="3"/>
        <v>195606900.00000003</v>
      </c>
      <c r="L308" s="5">
        <f t="shared" si="4"/>
        <v>23641793100</v>
      </c>
    </row>
    <row r="309" spans="1:12" ht="15.75" customHeight="1" x14ac:dyDescent="0.3">
      <c r="A309" s="4" t="s">
        <v>32</v>
      </c>
      <c r="B309" s="4" t="s">
        <v>50</v>
      </c>
      <c r="C309" s="4">
        <v>3965.53</v>
      </c>
      <c r="D309" s="4">
        <v>2021</v>
      </c>
      <c r="E309" s="4">
        <f t="shared" ca="1" si="0"/>
        <v>0.20413721373208138</v>
      </c>
      <c r="F309" s="5">
        <v>150000</v>
      </c>
      <c r="G309" s="5">
        <f t="shared" si="1"/>
        <v>594829500000</v>
      </c>
      <c r="H309" s="7">
        <v>39</v>
      </c>
      <c r="I309" s="4">
        <v>17800</v>
      </c>
      <c r="J309" s="5">
        <f t="shared" si="2"/>
        <v>154655.67000000001</v>
      </c>
      <c r="K309" s="5">
        <f t="shared" si="3"/>
        <v>2752870926</v>
      </c>
      <c r="L309" s="5">
        <f t="shared" si="4"/>
        <v>592076629074</v>
      </c>
    </row>
    <row r="310" spans="1:12" ht="15.75" customHeight="1" x14ac:dyDescent="0.3">
      <c r="A310" s="4" t="s">
        <v>25</v>
      </c>
      <c r="B310" s="4" t="s">
        <v>41</v>
      </c>
      <c r="C310" s="4">
        <v>2874.63</v>
      </c>
      <c r="D310" s="4">
        <v>2021</v>
      </c>
      <c r="E310" s="4">
        <f t="shared" ca="1" si="0"/>
        <v>0.3856962691188669</v>
      </c>
      <c r="F310" s="5">
        <v>50000</v>
      </c>
      <c r="G310" s="5">
        <f t="shared" si="1"/>
        <v>143731500000</v>
      </c>
      <c r="H310" s="7">
        <v>26</v>
      </c>
      <c r="I310" s="4">
        <v>9800</v>
      </c>
      <c r="J310" s="5">
        <f t="shared" si="2"/>
        <v>74740.38</v>
      </c>
      <c r="K310" s="5">
        <f t="shared" si="3"/>
        <v>732455724</v>
      </c>
      <c r="L310" s="5">
        <f t="shared" si="4"/>
        <v>142999044276</v>
      </c>
    </row>
    <row r="311" spans="1:12" ht="15.75" customHeight="1" x14ac:dyDescent="0.3">
      <c r="A311" s="4" t="s">
        <v>29</v>
      </c>
      <c r="B311" s="4" t="s">
        <v>49</v>
      </c>
      <c r="C311" s="4">
        <v>178.85</v>
      </c>
      <c r="D311" s="4">
        <v>2021</v>
      </c>
      <c r="E311" s="4">
        <f t="shared" ca="1" si="0"/>
        <v>0.55378127086615714</v>
      </c>
      <c r="F311" s="5">
        <v>130000</v>
      </c>
      <c r="G311" s="5">
        <f t="shared" si="1"/>
        <v>23250500000</v>
      </c>
      <c r="H311" s="7">
        <v>32</v>
      </c>
      <c r="I311" s="4">
        <v>17000</v>
      </c>
      <c r="J311" s="5">
        <f t="shared" si="2"/>
        <v>5723.2</v>
      </c>
      <c r="K311" s="5">
        <f t="shared" si="3"/>
        <v>97294400</v>
      </c>
      <c r="L311" s="5">
        <f t="shared" si="4"/>
        <v>23153205600</v>
      </c>
    </row>
    <row r="312" spans="1:12" ht="15.75" customHeight="1" x14ac:dyDescent="0.3">
      <c r="A312" s="4" t="s">
        <v>25</v>
      </c>
      <c r="B312" s="4" t="s">
        <v>47</v>
      </c>
      <c r="C312" s="4">
        <v>1591.32</v>
      </c>
      <c r="D312" s="4">
        <v>2020</v>
      </c>
      <c r="E312" s="4">
        <f t="shared" ca="1" si="0"/>
        <v>0.97386840644603523</v>
      </c>
      <c r="F312" s="5">
        <v>50000</v>
      </c>
      <c r="G312" s="5">
        <f t="shared" si="1"/>
        <v>79566000000</v>
      </c>
      <c r="H312" s="7">
        <v>27</v>
      </c>
      <c r="I312" s="4">
        <v>9800</v>
      </c>
      <c r="J312" s="5">
        <f t="shared" si="2"/>
        <v>42965.64</v>
      </c>
      <c r="K312" s="5">
        <f t="shared" si="3"/>
        <v>421063272</v>
      </c>
      <c r="L312" s="5">
        <f t="shared" si="4"/>
        <v>79144936728</v>
      </c>
    </row>
    <row r="313" spans="1:12" ht="15.75" customHeight="1" x14ac:dyDescent="0.3">
      <c r="A313" s="4" t="s">
        <v>36</v>
      </c>
      <c r="B313" s="4" t="s">
        <v>47</v>
      </c>
      <c r="C313" s="4">
        <v>40.39</v>
      </c>
      <c r="D313" s="4">
        <v>2022</v>
      </c>
      <c r="E313" s="4">
        <f t="shared" ca="1" si="0"/>
        <v>0.36936041561028532</v>
      </c>
      <c r="F313" s="5">
        <v>68000</v>
      </c>
      <c r="G313" s="5">
        <f t="shared" si="1"/>
        <v>2746520000</v>
      </c>
      <c r="H313" s="7">
        <v>28</v>
      </c>
      <c r="I313" s="4">
        <v>18000</v>
      </c>
      <c r="J313" s="5">
        <f t="shared" si="2"/>
        <v>1130.92</v>
      </c>
      <c r="K313" s="5">
        <f t="shared" si="3"/>
        <v>20356560</v>
      </c>
      <c r="L313" s="5">
        <f t="shared" si="4"/>
        <v>2726163440</v>
      </c>
    </row>
    <row r="314" spans="1:12" ht="15.75" customHeight="1" x14ac:dyDescent="0.3">
      <c r="A314" s="4" t="s">
        <v>29</v>
      </c>
      <c r="B314" s="4" t="s">
        <v>42</v>
      </c>
      <c r="C314" s="4">
        <v>797.75</v>
      </c>
      <c r="D314" s="4">
        <v>2020</v>
      </c>
      <c r="E314" s="4">
        <f t="shared" ca="1" si="0"/>
        <v>9.2739216018908555E-2</v>
      </c>
      <c r="F314" s="5">
        <v>130000</v>
      </c>
      <c r="G314" s="5">
        <f t="shared" si="1"/>
        <v>103707500000</v>
      </c>
      <c r="H314" s="7">
        <v>35</v>
      </c>
      <c r="I314" s="4">
        <v>17000</v>
      </c>
      <c r="J314" s="5">
        <f t="shared" si="2"/>
        <v>27921.25</v>
      </c>
      <c r="K314" s="5">
        <f t="shared" si="3"/>
        <v>474661250</v>
      </c>
      <c r="L314" s="5">
        <f t="shared" si="4"/>
        <v>103232838750</v>
      </c>
    </row>
    <row r="315" spans="1:12" ht="15.75" customHeight="1" x14ac:dyDescent="0.3">
      <c r="A315" s="4" t="s">
        <v>25</v>
      </c>
      <c r="B315" s="4" t="s">
        <v>46</v>
      </c>
      <c r="C315" s="4">
        <v>6866.89</v>
      </c>
      <c r="D315" s="4">
        <v>2022</v>
      </c>
      <c r="E315" s="4">
        <f t="shared" ca="1" si="0"/>
        <v>0.38067947979820738</v>
      </c>
      <c r="F315" s="5">
        <v>50000</v>
      </c>
      <c r="G315" s="5">
        <f t="shared" si="1"/>
        <v>343344500000</v>
      </c>
      <c r="H315" s="7">
        <v>29</v>
      </c>
      <c r="I315" s="4">
        <v>9800</v>
      </c>
      <c r="J315" s="5">
        <f t="shared" si="2"/>
        <v>199139.81</v>
      </c>
      <c r="K315" s="5">
        <f t="shared" si="3"/>
        <v>1951570138</v>
      </c>
      <c r="L315" s="5">
        <f t="shared" si="4"/>
        <v>341392929862</v>
      </c>
    </row>
    <row r="316" spans="1:12" ht="15.75" customHeight="1" x14ac:dyDescent="0.3">
      <c r="A316" s="4" t="s">
        <v>36</v>
      </c>
      <c r="B316" s="4" t="s">
        <v>51</v>
      </c>
      <c r="C316" s="4">
        <v>0</v>
      </c>
      <c r="D316" s="4">
        <v>2021</v>
      </c>
      <c r="E316" s="4">
        <f t="shared" ca="1" si="0"/>
        <v>7.4933709016727357E-2</v>
      </c>
      <c r="F316" s="5">
        <v>68000</v>
      </c>
      <c r="G316" s="5">
        <f t="shared" si="1"/>
        <v>0</v>
      </c>
      <c r="H316" s="7">
        <v>33</v>
      </c>
      <c r="I316" s="4">
        <v>18000</v>
      </c>
      <c r="J316" s="5">
        <f t="shared" si="2"/>
        <v>0</v>
      </c>
      <c r="K316" s="5">
        <f t="shared" si="3"/>
        <v>0</v>
      </c>
      <c r="L316" s="5">
        <f t="shared" si="4"/>
        <v>0</v>
      </c>
    </row>
    <row r="317" spans="1:12" ht="15.75" customHeight="1" x14ac:dyDescent="0.3">
      <c r="A317" s="4" t="s">
        <v>32</v>
      </c>
      <c r="B317" s="4" t="s">
        <v>51</v>
      </c>
      <c r="C317" s="4">
        <v>5068.45</v>
      </c>
      <c r="D317" s="4">
        <v>2020</v>
      </c>
      <c r="E317" s="4">
        <f t="shared" ca="1" si="0"/>
        <v>0.97166547853566354</v>
      </c>
      <c r="F317" s="5">
        <v>150000</v>
      </c>
      <c r="G317" s="5">
        <f t="shared" si="1"/>
        <v>760267500000</v>
      </c>
      <c r="H317" s="7">
        <v>38</v>
      </c>
      <c r="I317" s="4">
        <v>17800</v>
      </c>
      <c r="J317" s="5">
        <f t="shared" si="2"/>
        <v>192601.1</v>
      </c>
      <c r="K317" s="5">
        <f t="shared" si="3"/>
        <v>3428299580</v>
      </c>
      <c r="L317" s="5">
        <f t="shared" si="4"/>
        <v>756839200420</v>
      </c>
    </row>
    <row r="318" spans="1:12" ht="15.75" customHeight="1" x14ac:dyDescent="0.3">
      <c r="A318" s="4" t="s">
        <v>25</v>
      </c>
      <c r="B318" s="4" t="s">
        <v>52</v>
      </c>
      <c r="C318" s="4">
        <v>2186.9299999999998</v>
      </c>
      <c r="D318" s="4">
        <v>2021</v>
      </c>
      <c r="E318" s="4">
        <f t="shared" ca="1" si="0"/>
        <v>0.52484709759246395</v>
      </c>
      <c r="F318" s="5">
        <v>50000</v>
      </c>
      <c r="G318" s="5">
        <f t="shared" si="1"/>
        <v>109346500000</v>
      </c>
      <c r="H318" s="7">
        <v>26</v>
      </c>
      <c r="I318" s="4">
        <v>9800</v>
      </c>
      <c r="J318" s="5">
        <f t="shared" si="2"/>
        <v>56860.179999999993</v>
      </c>
      <c r="K318" s="5">
        <f t="shared" si="3"/>
        <v>557229763.99999988</v>
      </c>
      <c r="L318" s="5">
        <f t="shared" si="4"/>
        <v>108789270236</v>
      </c>
    </row>
    <row r="319" spans="1:12" ht="15.75" customHeight="1" x14ac:dyDescent="0.3">
      <c r="A319" s="4" t="s">
        <v>25</v>
      </c>
      <c r="B319" s="4" t="s">
        <v>26</v>
      </c>
      <c r="C319" s="4">
        <v>44043.55</v>
      </c>
      <c r="D319" s="4">
        <v>2020</v>
      </c>
      <c r="E319" s="4">
        <f t="shared" ca="1" si="0"/>
        <v>0.74961357711351906</v>
      </c>
      <c r="F319" s="5">
        <v>50000</v>
      </c>
      <c r="G319" s="5">
        <f t="shared" si="1"/>
        <v>2202177500000</v>
      </c>
      <c r="H319" s="7">
        <v>27</v>
      </c>
      <c r="I319" s="4">
        <v>9800</v>
      </c>
      <c r="J319" s="5">
        <f t="shared" si="2"/>
        <v>1189175.8500000001</v>
      </c>
      <c r="K319" s="5">
        <f t="shared" si="3"/>
        <v>11653923330</v>
      </c>
      <c r="L319" s="5">
        <f t="shared" si="4"/>
        <v>2190523576670</v>
      </c>
    </row>
    <row r="320" spans="1:12" ht="15.75" customHeight="1" x14ac:dyDescent="0.3">
      <c r="A320" s="4" t="s">
        <v>36</v>
      </c>
      <c r="B320" s="4" t="s">
        <v>34</v>
      </c>
      <c r="C320" s="4">
        <v>0</v>
      </c>
      <c r="D320" s="4">
        <v>2022</v>
      </c>
      <c r="E320" s="4">
        <f t="shared" ca="1" si="0"/>
        <v>0.24221929209352311</v>
      </c>
      <c r="F320" s="5">
        <v>68000</v>
      </c>
      <c r="G320" s="5">
        <f t="shared" si="1"/>
        <v>0</v>
      </c>
      <c r="H320" s="7">
        <v>28</v>
      </c>
      <c r="I320" s="4">
        <v>18000</v>
      </c>
      <c r="J320" s="5">
        <f t="shared" si="2"/>
        <v>0</v>
      </c>
      <c r="K320" s="5">
        <f t="shared" si="3"/>
        <v>0</v>
      </c>
      <c r="L320" s="5">
        <f t="shared" si="4"/>
        <v>0</v>
      </c>
    </row>
    <row r="321" spans="1:12" ht="15.75" customHeight="1" x14ac:dyDescent="0.3">
      <c r="A321" s="4" t="s">
        <v>32</v>
      </c>
      <c r="B321" s="4" t="s">
        <v>58</v>
      </c>
      <c r="C321" s="4">
        <v>5119.5200000000004</v>
      </c>
      <c r="D321" s="4">
        <v>2021</v>
      </c>
      <c r="E321" s="4">
        <f t="shared" ca="1" si="0"/>
        <v>0.44965561443980218</v>
      </c>
      <c r="F321" s="5">
        <v>150000</v>
      </c>
      <c r="G321" s="5">
        <f t="shared" si="1"/>
        <v>767928000000</v>
      </c>
      <c r="H321" s="7">
        <v>39</v>
      </c>
      <c r="I321" s="4">
        <v>17800</v>
      </c>
      <c r="J321" s="5">
        <f t="shared" si="2"/>
        <v>199661.28000000003</v>
      </c>
      <c r="K321" s="5">
        <f t="shared" si="3"/>
        <v>3553970784.0000005</v>
      </c>
      <c r="L321" s="5">
        <f t="shared" si="4"/>
        <v>764374029216</v>
      </c>
    </row>
    <row r="322" spans="1:12" ht="15.75" customHeight="1" x14ac:dyDescent="0.3">
      <c r="A322" s="4" t="s">
        <v>36</v>
      </c>
      <c r="B322" s="4" t="s">
        <v>49</v>
      </c>
      <c r="C322" s="4">
        <v>0</v>
      </c>
      <c r="D322" s="4">
        <v>2020</v>
      </c>
      <c r="E322" s="4">
        <f t="shared" ca="1" si="0"/>
        <v>9.1039335898671414E-2</v>
      </c>
      <c r="F322" s="5">
        <v>68000</v>
      </c>
      <c r="G322" s="5">
        <f t="shared" si="1"/>
        <v>0</v>
      </c>
      <c r="H322" s="7">
        <v>31</v>
      </c>
      <c r="I322" s="4">
        <v>18000</v>
      </c>
      <c r="J322" s="5">
        <f t="shared" si="2"/>
        <v>0</v>
      </c>
      <c r="K322" s="5">
        <f t="shared" si="3"/>
        <v>0</v>
      </c>
      <c r="L322" s="5">
        <f t="shared" si="4"/>
        <v>0</v>
      </c>
    </row>
    <row r="323" spans="1:12" ht="15.75" customHeight="1" x14ac:dyDescent="0.3">
      <c r="A323" s="4" t="s">
        <v>29</v>
      </c>
      <c r="B323" s="4" t="s">
        <v>35</v>
      </c>
      <c r="C323" s="4">
        <v>5509.13</v>
      </c>
      <c r="D323" s="4">
        <v>2022</v>
      </c>
      <c r="E323" s="4">
        <f t="shared" ca="1" si="0"/>
        <v>0.91758366237837197</v>
      </c>
      <c r="F323" s="5">
        <v>130000</v>
      </c>
      <c r="G323" s="5">
        <f t="shared" si="1"/>
        <v>716186900000</v>
      </c>
      <c r="H323" s="7">
        <v>37</v>
      </c>
      <c r="I323" s="4">
        <v>17000</v>
      </c>
      <c r="J323" s="5">
        <f t="shared" si="2"/>
        <v>203837.81</v>
      </c>
      <c r="K323" s="5">
        <f t="shared" si="3"/>
        <v>3465242770</v>
      </c>
      <c r="L323" s="5">
        <f t="shared" si="4"/>
        <v>712721657230</v>
      </c>
    </row>
    <row r="324" spans="1:12" ht="15.75" customHeight="1" x14ac:dyDescent="0.3">
      <c r="A324" s="4" t="s">
        <v>36</v>
      </c>
      <c r="B324" s="4" t="s">
        <v>40</v>
      </c>
      <c r="C324" s="4">
        <v>0</v>
      </c>
      <c r="D324" s="4">
        <v>2021</v>
      </c>
      <c r="E324" s="4">
        <f t="shared" ca="1" si="0"/>
        <v>4.3768208354537097E-2</v>
      </c>
      <c r="F324" s="5">
        <v>68000</v>
      </c>
      <c r="G324" s="5">
        <f t="shared" si="1"/>
        <v>0</v>
      </c>
      <c r="H324" s="7">
        <v>33</v>
      </c>
      <c r="I324" s="4">
        <v>18000</v>
      </c>
      <c r="J324" s="5">
        <f t="shared" si="2"/>
        <v>0</v>
      </c>
      <c r="K324" s="5">
        <f t="shared" si="3"/>
        <v>0</v>
      </c>
      <c r="L324" s="5">
        <f t="shared" si="4"/>
        <v>0</v>
      </c>
    </row>
    <row r="325" spans="1:12" ht="15.75" customHeight="1" x14ac:dyDescent="0.3">
      <c r="A325" s="4" t="s">
        <v>29</v>
      </c>
      <c r="B325" s="4" t="s">
        <v>53</v>
      </c>
      <c r="C325" s="4">
        <v>578.58000000000004</v>
      </c>
      <c r="D325" s="4">
        <v>2020</v>
      </c>
      <c r="E325" s="4">
        <f t="shared" ca="1" si="0"/>
        <v>0.2950487523609342</v>
      </c>
      <c r="F325" s="5">
        <v>130000</v>
      </c>
      <c r="G325" s="5">
        <f t="shared" si="1"/>
        <v>75215400000</v>
      </c>
      <c r="H325" s="7">
        <v>35</v>
      </c>
      <c r="I325" s="4">
        <v>17000</v>
      </c>
      <c r="J325" s="5">
        <f t="shared" si="2"/>
        <v>20250.300000000003</v>
      </c>
      <c r="K325" s="5">
        <f t="shared" si="3"/>
        <v>344255100.00000006</v>
      </c>
      <c r="L325" s="5">
        <f t="shared" si="4"/>
        <v>74871144900</v>
      </c>
    </row>
    <row r="326" spans="1:12" ht="15.75" customHeight="1" x14ac:dyDescent="0.3">
      <c r="A326" s="4" t="s">
        <v>27</v>
      </c>
      <c r="B326" s="4" t="s">
        <v>47</v>
      </c>
      <c r="C326" s="4">
        <v>1691.11</v>
      </c>
      <c r="D326" s="4">
        <v>2022</v>
      </c>
      <c r="E326" s="4">
        <f t="shared" ca="1" si="0"/>
        <v>0.94178493297642252</v>
      </c>
      <c r="F326" s="5">
        <v>34000</v>
      </c>
      <c r="G326" s="5">
        <f t="shared" si="1"/>
        <v>57497740000</v>
      </c>
      <c r="H326" s="7">
        <v>20</v>
      </c>
      <c r="I326" s="4">
        <v>9000</v>
      </c>
      <c r="J326" s="5">
        <f t="shared" si="2"/>
        <v>33822.199999999997</v>
      </c>
      <c r="K326" s="5">
        <f t="shared" si="3"/>
        <v>304399800</v>
      </c>
      <c r="L326" s="5">
        <f t="shared" si="4"/>
        <v>57193340200</v>
      </c>
    </row>
    <row r="327" spans="1:12" ht="15.75" customHeight="1" x14ac:dyDescent="0.3">
      <c r="A327" s="4" t="s">
        <v>25</v>
      </c>
      <c r="B327" s="4" t="s">
        <v>52</v>
      </c>
      <c r="C327" s="4">
        <v>2184.42</v>
      </c>
      <c r="D327" s="4">
        <v>2020</v>
      </c>
      <c r="E327" s="4">
        <f t="shared" ca="1" si="0"/>
        <v>0.80716815238592277</v>
      </c>
      <c r="F327" s="5">
        <v>50000</v>
      </c>
      <c r="G327" s="5">
        <f t="shared" si="1"/>
        <v>109221000000</v>
      </c>
      <c r="H327" s="7">
        <v>27</v>
      </c>
      <c r="I327" s="4">
        <v>9800</v>
      </c>
      <c r="J327" s="5">
        <f t="shared" si="2"/>
        <v>58979.340000000004</v>
      </c>
      <c r="K327" s="5">
        <f t="shared" si="3"/>
        <v>577997532</v>
      </c>
      <c r="L327" s="5">
        <f t="shared" si="4"/>
        <v>108643002468</v>
      </c>
    </row>
    <row r="328" spans="1:12" ht="15.75" customHeight="1" x14ac:dyDescent="0.3">
      <c r="A328" s="4" t="s">
        <v>36</v>
      </c>
      <c r="B328" s="4" t="s">
        <v>60</v>
      </c>
      <c r="C328" s="4">
        <v>3.59</v>
      </c>
      <c r="D328" s="4">
        <v>2020</v>
      </c>
      <c r="E328" s="4">
        <f t="shared" ca="1" si="0"/>
        <v>0.27525044090575723</v>
      </c>
      <c r="F328" s="5">
        <v>68000</v>
      </c>
      <c r="G328" s="5">
        <f t="shared" si="1"/>
        <v>244120000</v>
      </c>
      <c r="H328" s="7">
        <v>31</v>
      </c>
      <c r="I328" s="4">
        <v>18000</v>
      </c>
      <c r="J328" s="5">
        <f t="shared" si="2"/>
        <v>111.28999999999999</v>
      </c>
      <c r="K328" s="5">
        <f t="shared" si="3"/>
        <v>2003219.9999999998</v>
      </c>
      <c r="L328" s="5">
        <f t="shared" si="4"/>
        <v>242116780</v>
      </c>
    </row>
    <row r="329" spans="1:12" ht="15.75" customHeight="1" x14ac:dyDescent="0.3">
      <c r="A329" s="4" t="s">
        <v>25</v>
      </c>
      <c r="B329" s="4" t="s">
        <v>43</v>
      </c>
      <c r="C329" s="4">
        <v>3965.52</v>
      </c>
      <c r="D329" s="4">
        <v>2022</v>
      </c>
      <c r="E329" s="4">
        <f t="shared" ca="1" si="0"/>
        <v>0.3463540252431665</v>
      </c>
      <c r="F329" s="5">
        <v>50000</v>
      </c>
      <c r="G329" s="5">
        <f t="shared" si="1"/>
        <v>198276000000</v>
      </c>
      <c r="H329" s="7">
        <v>29</v>
      </c>
      <c r="I329" s="4">
        <v>9800</v>
      </c>
      <c r="J329" s="5">
        <f t="shared" si="2"/>
        <v>115000.08</v>
      </c>
      <c r="K329" s="5">
        <f t="shared" si="3"/>
        <v>1127000784</v>
      </c>
      <c r="L329" s="5">
        <f t="shared" si="4"/>
        <v>197148999216</v>
      </c>
    </row>
    <row r="330" spans="1:12" ht="15.75" customHeight="1" x14ac:dyDescent="0.3">
      <c r="A330" s="4" t="s">
        <v>32</v>
      </c>
      <c r="B330" s="4" t="s">
        <v>60</v>
      </c>
      <c r="C330" s="4">
        <v>6687.13</v>
      </c>
      <c r="D330" s="4">
        <v>2020</v>
      </c>
      <c r="E330" s="4">
        <f t="shared" ca="1" si="0"/>
        <v>0.23886415563216246</v>
      </c>
      <c r="F330" s="5">
        <v>150000</v>
      </c>
      <c r="G330" s="5">
        <f t="shared" si="1"/>
        <v>1003069500000</v>
      </c>
      <c r="H330" s="7">
        <v>38</v>
      </c>
      <c r="I330" s="4">
        <v>17800</v>
      </c>
      <c r="J330" s="5">
        <f t="shared" si="2"/>
        <v>254110.94</v>
      </c>
      <c r="K330" s="5">
        <f t="shared" si="3"/>
        <v>4523174732</v>
      </c>
      <c r="L330" s="5">
        <f t="shared" si="4"/>
        <v>998546325268</v>
      </c>
    </row>
    <row r="331" spans="1:12" ht="15.75" customHeight="1" x14ac:dyDescent="0.3">
      <c r="A331" s="4" t="s">
        <v>32</v>
      </c>
      <c r="B331" s="4" t="s">
        <v>37</v>
      </c>
      <c r="C331" s="4">
        <v>3720.99</v>
      </c>
      <c r="D331" s="4">
        <v>2020</v>
      </c>
      <c r="E331" s="4">
        <f t="shared" ca="1" si="0"/>
        <v>0.91645465790312219</v>
      </c>
      <c r="F331" s="5">
        <v>150000</v>
      </c>
      <c r="G331" s="5">
        <f t="shared" si="1"/>
        <v>558148500000</v>
      </c>
      <c r="H331" s="7">
        <v>38</v>
      </c>
      <c r="I331" s="4">
        <v>17800</v>
      </c>
      <c r="J331" s="5">
        <f t="shared" si="2"/>
        <v>141397.62</v>
      </c>
      <c r="K331" s="5">
        <f t="shared" si="3"/>
        <v>2516877636</v>
      </c>
      <c r="L331" s="5">
        <f t="shared" si="4"/>
        <v>555631622364</v>
      </c>
    </row>
    <row r="332" spans="1:12" ht="15.75" customHeight="1" x14ac:dyDescent="0.3">
      <c r="A332" s="4" t="s">
        <v>25</v>
      </c>
      <c r="B332" s="4" t="s">
        <v>50</v>
      </c>
      <c r="C332" s="4">
        <v>1657.97</v>
      </c>
      <c r="D332" s="4">
        <v>2020</v>
      </c>
      <c r="E332" s="4">
        <f t="shared" ca="1" si="0"/>
        <v>9.9105919736222292E-2</v>
      </c>
      <c r="F332" s="5">
        <v>50000</v>
      </c>
      <c r="G332" s="5">
        <f t="shared" si="1"/>
        <v>82898500000</v>
      </c>
      <c r="H332" s="7">
        <v>27</v>
      </c>
      <c r="I332" s="4">
        <v>9800</v>
      </c>
      <c r="J332" s="5">
        <f t="shared" si="2"/>
        <v>44765.19</v>
      </c>
      <c r="K332" s="5">
        <f t="shared" si="3"/>
        <v>438698862</v>
      </c>
      <c r="L332" s="5">
        <f t="shared" si="4"/>
        <v>82459801138</v>
      </c>
    </row>
    <row r="333" spans="1:12" ht="15.75" customHeight="1" x14ac:dyDescent="0.3">
      <c r="A333" s="4" t="s">
        <v>36</v>
      </c>
      <c r="B333" s="4" t="s">
        <v>39</v>
      </c>
      <c r="C333" s="4">
        <v>10.78</v>
      </c>
      <c r="D333" s="4">
        <v>2022</v>
      </c>
      <c r="E333" s="4">
        <f t="shared" ca="1" si="0"/>
        <v>0.90761996686616564</v>
      </c>
      <c r="F333" s="5">
        <v>68000</v>
      </c>
      <c r="G333" s="5">
        <f t="shared" si="1"/>
        <v>733040000</v>
      </c>
      <c r="H333" s="7">
        <v>28</v>
      </c>
      <c r="I333" s="4">
        <v>18000</v>
      </c>
      <c r="J333" s="5">
        <f t="shared" si="2"/>
        <v>301.83999999999997</v>
      </c>
      <c r="K333" s="5">
        <f t="shared" si="3"/>
        <v>5433120</v>
      </c>
      <c r="L333" s="5">
        <f t="shared" si="4"/>
        <v>727606880</v>
      </c>
    </row>
    <row r="334" spans="1:12" ht="15.75" customHeight="1" x14ac:dyDescent="0.3">
      <c r="A334" s="4" t="s">
        <v>25</v>
      </c>
      <c r="B334" s="4" t="s">
        <v>35</v>
      </c>
      <c r="C334" s="4">
        <v>67068.039999999994</v>
      </c>
      <c r="D334" s="4">
        <v>2022</v>
      </c>
      <c r="E334" s="4">
        <f t="shared" ca="1" si="0"/>
        <v>0.25338115106903392</v>
      </c>
      <c r="F334" s="5">
        <v>50000</v>
      </c>
      <c r="G334" s="5">
        <f t="shared" si="1"/>
        <v>3353401999999.9995</v>
      </c>
      <c r="H334" s="7">
        <v>29</v>
      </c>
      <c r="I334" s="4">
        <v>9800</v>
      </c>
      <c r="J334" s="5">
        <f t="shared" si="2"/>
        <v>1944973.16</v>
      </c>
      <c r="K334" s="5">
        <f t="shared" si="3"/>
        <v>19060736968</v>
      </c>
      <c r="L334" s="5">
        <f t="shared" si="4"/>
        <v>3334341263031.9995</v>
      </c>
    </row>
    <row r="335" spans="1:12" ht="15.75" customHeight="1" x14ac:dyDescent="0.3">
      <c r="A335" s="4" t="s">
        <v>29</v>
      </c>
      <c r="B335" s="4" t="s">
        <v>38</v>
      </c>
      <c r="C335" s="4">
        <v>927.47</v>
      </c>
      <c r="D335" s="4">
        <v>2022</v>
      </c>
      <c r="E335" s="4">
        <f t="shared" ca="1" si="0"/>
        <v>0.53352168303941971</v>
      </c>
      <c r="F335" s="5">
        <v>130000</v>
      </c>
      <c r="G335" s="5">
        <f t="shared" si="1"/>
        <v>120571100000</v>
      </c>
      <c r="H335" s="7">
        <v>37</v>
      </c>
      <c r="I335" s="4">
        <v>17000</v>
      </c>
      <c r="J335" s="5">
        <f t="shared" si="2"/>
        <v>34316.39</v>
      </c>
      <c r="K335" s="5">
        <f t="shared" si="3"/>
        <v>583378630</v>
      </c>
      <c r="L335" s="5">
        <f t="shared" si="4"/>
        <v>119987721370</v>
      </c>
    </row>
    <row r="336" spans="1:12" ht="15.75" customHeight="1" x14ac:dyDescent="0.3">
      <c r="A336" s="4" t="s">
        <v>29</v>
      </c>
      <c r="B336" s="4" t="s">
        <v>58</v>
      </c>
      <c r="C336" s="4">
        <v>364.12</v>
      </c>
      <c r="D336" s="4">
        <v>2021</v>
      </c>
      <c r="E336" s="4">
        <f t="shared" ca="1" si="0"/>
        <v>0.55557877855796944</v>
      </c>
      <c r="F336" s="5">
        <v>130000</v>
      </c>
      <c r="G336" s="5">
        <f t="shared" si="1"/>
        <v>47335600000</v>
      </c>
      <c r="H336" s="7">
        <v>32</v>
      </c>
      <c r="I336" s="4">
        <v>17000</v>
      </c>
      <c r="J336" s="5">
        <f t="shared" si="2"/>
        <v>11651.84</v>
      </c>
      <c r="K336" s="5">
        <f t="shared" si="3"/>
        <v>198081280</v>
      </c>
      <c r="L336" s="5">
        <f t="shared" si="4"/>
        <v>47137518720</v>
      </c>
    </row>
    <row r="337" spans="1:12" ht="15.75" customHeight="1" x14ac:dyDescent="0.3">
      <c r="A337" s="4" t="s">
        <v>36</v>
      </c>
      <c r="B337" s="4" t="s">
        <v>55</v>
      </c>
      <c r="C337" s="4">
        <v>242.94</v>
      </c>
      <c r="D337" s="4">
        <v>2021</v>
      </c>
      <c r="E337" s="4">
        <f t="shared" ca="1" si="0"/>
        <v>0.87954782177972468</v>
      </c>
      <c r="F337" s="5">
        <v>68000</v>
      </c>
      <c r="G337" s="5">
        <f t="shared" si="1"/>
        <v>16519920000</v>
      </c>
      <c r="H337" s="7">
        <v>33</v>
      </c>
      <c r="I337" s="4">
        <v>18000</v>
      </c>
      <c r="J337" s="5">
        <f t="shared" si="2"/>
        <v>8017.0199999999995</v>
      </c>
      <c r="K337" s="5">
        <f t="shared" si="3"/>
        <v>144306360</v>
      </c>
      <c r="L337" s="5">
        <f t="shared" si="4"/>
        <v>16375613640</v>
      </c>
    </row>
    <row r="338" spans="1:12" ht="15.75" customHeight="1" x14ac:dyDescent="0.3">
      <c r="A338" s="4" t="s">
        <v>32</v>
      </c>
      <c r="B338" s="4" t="s">
        <v>60</v>
      </c>
      <c r="C338" s="4">
        <v>7351.35</v>
      </c>
      <c r="D338" s="4">
        <v>2022</v>
      </c>
      <c r="E338" s="4">
        <f t="shared" ca="1" si="0"/>
        <v>0.67849744050938188</v>
      </c>
      <c r="F338" s="5">
        <v>150000</v>
      </c>
      <c r="G338" s="5">
        <f t="shared" si="1"/>
        <v>1102702500000</v>
      </c>
      <c r="H338" s="7">
        <v>40</v>
      </c>
      <c r="I338" s="4">
        <v>17800</v>
      </c>
      <c r="J338" s="5">
        <f t="shared" si="2"/>
        <v>294054</v>
      </c>
      <c r="K338" s="5">
        <f t="shared" si="3"/>
        <v>5234161200</v>
      </c>
      <c r="L338" s="5">
        <f t="shared" si="4"/>
        <v>1097468338800</v>
      </c>
    </row>
    <row r="339" spans="1:12" ht="15.75" customHeight="1" x14ac:dyDescent="0.3">
      <c r="A339" s="4" t="s">
        <v>25</v>
      </c>
      <c r="B339" s="4" t="s">
        <v>59</v>
      </c>
      <c r="C339" s="4">
        <v>8901.3700000000008</v>
      </c>
      <c r="D339" s="4">
        <v>2021</v>
      </c>
      <c r="E339" s="4">
        <f t="shared" ca="1" si="0"/>
        <v>0.40246772792179031</v>
      </c>
      <c r="F339" s="5">
        <v>50000</v>
      </c>
      <c r="G339" s="5">
        <f t="shared" si="1"/>
        <v>445068500000</v>
      </c>
      <c r="H339" s="7">
        <v>26</v>
      </c>
      <c r="I339" s="4">
        <v>9800</v>
      </c>
      <c r="J339" s="5">
        <f t="shared" si="2"/>
        <v>231435.62000000002</v>
      </c>
      <c r="K339" s="5">
        <f t="shared" si="3"/>
        <v>2268069076.0000005</v>
      </c>
      <c r="L339" s="5">
        <f t="shared" si="4"/>
        <v>442800430924</v>
      </c>
    </row>
    <row r="340" spans="1:12" ht="15.75" customHeight="1" x14ac:dyDescent="0.3">
      <c r="A340" s="4" t="s">
        <v>32</v>
      </c>
      <c r="B340" s="4" t="s">
        <v>38</v>
      </c>
      <c r="C340" s="4">
        <v>12986.16</v>
      </c>
      <c r="D340" s="4">
        <v>2020</v>
      </c>
      <c r="E340" s="4">
        <f t="shared" ca="1" si="0"/>
        <v>0.95165058022990023</v>
      </c>
      <c r="F340" s="5">
        <v>150000</v>
      </c>
      <c r="G340" s="5">
        <f t="shared" si="1"/>
        <v>1947924000000</v>
      </c>
      <c r="H340" s="7">
        <v>38</v>
      </c>
      <c r="I340" s="4">
        <v>17800</v>
      </c>
      <c r="J340" s="5">
        <f t="shared" si="2"/>
        <v>493474.08</v>
      </c>
      <c r="K340" s="5">
        <f t="shared" si="3"/>
        <v>8783838624</v>
      </c>
      <c r="L340" s="5">
        <f t="shared" si="4"/>
        <v>1939140161376</v>
      </c>
    </row>
    <row r="341" spans="1:12" ht="15.75" customHeight="1" x14ac:dyDescent="0.3">
      <c r="A341" s="4" t="s">
        <v>36</v>
      </c>
      <c r="B341" s="4" t="s">
        <v>47</v>
      </c>
      <c r="C341" s="4">
        <v>38.57</v>
      </c>
      <c r="D341" s="4">
        <v>2021</v>
      </c>
      <c r="E341" s="4">
        <f t="shared" ca="1" si="0"/>
        <v>0.79542701741695154</v>
      </c>
      <c r="F341" s="5">
        <v>68000</v>
      </c>
      <c r="G341" s="5">
        <f t="shared" si="1"/>
        <v>2622760000</v>
      </c>
      <c r="H341" s="7">
        <v>33</v>
      </c>
      <c r="I341" s="4">
        <v>18000</v>
      </c>
      <c r="J341" s="5">
        <f t="shared" si="2"/>
        <v>1272.81</v>
      </c>
      <c r="K341" s="5">
        <f t="shared" si="3"/>
        <v>22910580</v>
      </c>
      <c r="L341" s="5">
        <f t="shared" si="4"/>
        <v>2599849420</v>
      </c>
    </row>
    <row r="342" spans="1:12" ht="15.75" customHeight="1" x14ac:dyDescent="0.3">
      <c r="A342" s="4" t="s">
        <v>29</v>
      </c>
      <c r="B342" s="4" t="s">
        <v>34</v>
      </c>
      <c r="C342" s="4">
        <v>35.86</v>
      </c>
      <c r="D342" s="4">
        <v>2022</v>
      </c>
      <c r="E342" s="4">
        <f t="shared" ca="1" si="0"/>
        <v>4.9533371442353702E-2</v>
      </c>
      <c r="F342" s="5">
        <v>130000</v>
      </c>
      <c r="G342" s="5">
        <f t="shared" si="1"/>
        <v>4661800000</v>
      </c>
      <c r="H342" s="7">
        <v>37</v>
      </c>
      <c r="I342" s="4">
        <v>17000</v>
      </c>
      <c r="J342" s="5">
        <f t="shared" si="2"/>
        <v>1326.82</v>
      </c>
      <c r="K342" s="5">
        <f t="shared" si="3"/>
        <v>22555940</v>
      </c>
      <c r="L342" s="5">
        <f t="shared" si="4"/>
        <v>4639244060</v>
      </c>
    </row>
    <row r="343" spans="1:12" ht="15.75" customHeight="1" x14ac:dyDescent="0.3">
      <c r="A343" s="4" t="s">
        <v>36</v>
      </c>
      <c r="B343" s="4" t="s">
        <v>35</v>
      </c>
      <c r="C343" s="4">
        <v>31866.240000000002</v>
      </c>
      <c r="D343" s="4">
        <v>2021</v>
      </c>
      <c r="E343" s="4">
        <f t="shared" ca="1" si="0"/>
        <v>4.3994240935796403E-2</v>
      </c>
      <c r="F343" s="5">
        <v>68000</v>
      </c>
      <c r="G343" s="5">
        <f t="shared" si="1"/>
        <v>2166904320000</v>
      </c>
      <c r="H343" s="7">
        <v>33</v>
      </c>
      <c r="I343" s="4">
        <v>18000</v>
      </c>
      <c r="J343" s="5">
        <f t="shared" si="2"/>
        <v>1051585.9200000002</v>
      </c>
      <c r="K343" s="5">
        <f t="shared" si="3"/>
        <v>18928546560.000004</v>
      </c>
      <c r="L343" s="5">
        <f t="shared" si="4"/>
        <v>2147975773440</v>
      </c>
    </row>
    <row r="344" spans="1:12" ht="15.75" customHeight="1" x14ac:dyDescent="0.3">
      <c r="A344" s="4" t="s">
        <v>27</v>
      </c>
      <c r="B344" s="4" t="s">
        <v>31</v>
      </c>
      <c r="C344" s="4">
        <v>180414.43</v>
      </c>
      <c r="D344" s="4">
        <v>2020</v>
      </c>
      <c r="E344" s="4">
        <f t="shared" ca="1" si="0"/>
        <v>0.77185204304625499</v>
      </c>
      <c r="F344" s="5">
        <v>34000</v>
      </c>
      <c r="G344" s="5">
        <f t="shared" si="1"/>
        <v>6134090620000</v>
      </c>
      <c r="H344" s="7">
        <v>25</v>
      </c>
      <c r="I344" s="4">
        <v>9000</v>
      </c>
      <c r="J344" s="5">
        <f t="shared" si="2"/>
        <v>4510360.75</v>
      </c>
      <c r="K344" s="5">
        <f t="shared" si="3"/>
        <v>40593246750</v>
      </c>
      <c r="L344" s="5">
        <f t="shared" si="4"/>
        <v>6093497373250</v>
      </c>
    </row>
    <row r="345" spans="1:12" ht="15.75" customHeight="1" x14ac:dyDescent="0.3">
      <c r="A345" s="4" t="s">
        <v>27</v>
      </c>
      <c r="B345" s="4" t="s">
        <v>59</v>
      </c>
      <c r="C345" s="4">
        <v>17528.05</v>
      </c>
      <c r="D345" s="4">
        <v>2021</v>
      </c>
      <c r="E345" s="4">
        <f t="shared" ca="1" si="0"/>
        <v>0.337562178407117</v>
      </c>
      <c r="F345" s="5">
        <v>34000</v>
      </c>
      <c r="G345" s="5">
        <f t="shared" si="1"/>
        <v>595953700000</v>
      </c>
      <c r="H345" s="7">
        <v>21</v>
      </c>
      <c r="I345" s="4">
        <v>9000</v>
      </c>
      <c r="J345" s="5">
        <f t="shared" si="2"/>
        <v>368089.05</v>
      </c>
      <c r="K345" s="5">
        <f t="shared" si="3"/>
        <v>3312801450</v>
      </c>
      <c r="L345" s="5">
        <f t="shared" si="4"/>
        <v>592640898550</v>
      </c>
    </row>
    <row r="346" spans="1:12" ht="15.75" customHeight="1" x14ac:dyDescent="0.3">
      <c r="A346" s="4" t="s">
        <v>29</v>
      </c>
      <c r="B346" s="4" t="s">
        <v>45</v>
      </c>
      <c r="C346" s="4">
        <v>105.31</v>
      </c>
      <c r="D346" s="4">
        <v>2020</v>
      </c>
      <c r="E346" s="4">
        <f t="shared" ca="1" si="0"/>
        <v>0.9946800198044492</v>
      </c>
      <c r="F346" s="5">
        <v>130000</v>
      </c>
      <c r="G346" s="5">
        <f t="shared" si="1"/>
        <v>13690300000</v>
      </c>
      <c r="H346" s="7">
        <v>35</v>
      </c>
      <c r="I346" s="4">
        <v>17000</v>
      </c>
      <c r="J346" s="5">
        <f t="shared" si="2"/>
        <v>3685.85</v>
      </c>
      <c r="K346" s="5">
        <f t="shared" si="3"/>
        <v>62659450</v>
      </c>
      <c r="L346" s="5">
        <f t="shared" si="4"/>
        <v>13627640550</v>
      </c>
    </row>
    <row r="347" spans="1:12" ht="15.75" customHeight="1" x14ac:dyDescent="0.3">
      <c r="A347" s="4" t="s">
        <v>25</v>
      </c>
      <c r="B347" s="4" t="s">
        <v>57</v>
      </c>
      <c r="C347" s="4">
        <v>1447.59</v>
      </c>
      <c r="D347" s="4">
        <v>2022</v>
      </c>
      <c r="E347" s="4">
        <f t="shared" ca="1" si="0"/>
        <v>0.99529753135142163</v>
      </c>
      <c r="F347" s="5">
        <v>50000</v>
      </c>
      <c r="G347" s="5">
        <f t="shared" si="1"/>
        <v>72379500000</v>
      </c>
      <c r="H347" s="7">
        <v>29</v>
      </c>
      <c r="I347" s="4">
        <v>9800</v>
      </c>
      <c r="J347" s="5">
        <f t="shared" si="2"/>
        <v>41980.11</v>
      </c>
      <c r="K347" s="5">
        <f t="shared" si="3"/>
        <v>411405078</v>
      </c>
      <c r="L347" s="5">
        <f t="shared" si="4"/>
        <v>71968094922</v>
      </c>
    </row>
    <row r="348" spans="1:12" ht="15.75" customHeight="1" x14ac:dyDescent="0.3">
      <c r="A348" s="4" t="s">
        <v>36</v>
      </c>
      <c r="B348" s="4" t="s">
        <v>56</v>
      </c>
      <c r="C348" s="4">
        <v>0</v>
      </c>
      <c r="D348" s="4">
        <v>2020</v>
      </c>
      <c r="E348" s="4">
        <f t="shared" ca="1" si="0"/>
        <v>0.36280319502516334</v>
      </c>
      <c r="F348" s="5">
        <v>68000</v>
      </c>
      <c r="G348" s="5">
        <f t="shared" si="1"/>
        <v>0</v>
      </c>
      <c r="H348" s="7">
        <v>31</v>
      </c>
      <c r="I348" s="4">
        <v>18000</v>
      </c>
      <c r="J348" s="5">
        <f t="shared" si="2"/>
        <v>0</v>
      </c>
      <c r="K348" s="5">
        <f t="shared" si="3"/>
        <v>0</v>
      </c>
      <c r="L348" s="5">
        <f t="shared" si="4"/>
        <v>0</v>
      </c>
    </row>
    <row r="349" spans="1:12" ht="15.75" customHeight="1" x14ac:dyDescent="0.3">
      <c r="A349" s="4" t="s">
        <v>29</v>
      </c>
      <c r="B349" s="4" t="s">
        <v>46</v>
      </c>
      <c r="C349" s="4">
        <v>402.63</v>
      </c>
      <c r="D349" s="4">
        <v>2021</v>
      </c>
      <c r="E349" s="4">
        <f t="shared" ca="1" si="0"/>
        <v>0.15660894396630332</v>
      </c>
      <c r="F349" s="5">
        <v>130000</v>
      </c>
      <c r="G349" s="5">
        <f t="shared" si="1"/>
        <v>52341900000</v>
      </c>
      <c r="H349" s="7">
        <v>32</v>
      </c>
      <c r="I349" s="4">
        <v>17000</v>
      </c>
      <c r="J349" s="5">
        <f t="shared" si="2"/>
        <v>12884.16</v>
      </c>
      <c r="K349" s="5">
        <f t="shared" si="3"/>
        <v>219030720</v>
      </c>
      <c r="L349" s="5">
        <f t="shared" si="4"/>
        <v>52122869280</v>
      </c>
    </row>
    <row r="350" spans="1:12" ht="15.75" customHeight="1" x14ac:dyDescent="0.3">
      <c r="A350" s="4" t="s">
        <v>29</v>
      </c>
      <c r="B350" s="4" t="s">
        <v>62</v>
      </c>
      <c r="C350" s="4">
        <v>4270.07</v>
      </c>
      <c r="D350" s="4">
        <v>2021</v>
      </c>
      <c r="E350" s="4">
        <f t="shared" ca="1" si="0"/>
        <v>0.61122036253249656</v>
      </c>
      <c r="F350" s="5">
        <v>130000</v>
      </c>
      <c r="G350" s="5">
        <f t="shared" si="1"/>
        <v>555109100000</v>
      </c>
      <c r="H350" s="7">
        <v>32</v>
      </c>
      <c r="I350" s="4">
        <v>17000</v>
      </c>
      <c r="J350" s="5">
        <f t="shared" si="2"/>
        <v>136642.23999999999</v>
      </c>
      <c r="K350" s="5">
        <f t="shared" si="3"/>
        <v>2322918080</v>
      </c>
      <c r="L350" s="5">
        <f t="shared" si="4"/>
        <v>552786181920</v>
      </c>
    </row>
    <row r="351" spans="1:12" ht="15.75" customHeight="1" x14ac:dyDescent="0.3">
      <c r="A351" s="4" t="s">
        <v>36</v>
      </c>
      <c r="B351" s="4" t="s">
        <v>31</v>
      </c>
      <c r="C351" s="4">
        <v>0</v>
      </c>
      <c r="D351" s="4">
        <v>2021</v>
      </c>
      <c r="E351" s="4">
        <f t="shared" ca="1" si="0"/>
        <v>0.98395153683663772</v>
      </c>
      <c r="F351" s="5">
        <v>68000</v>
      </c>
      <c r="G351" s="5">
        <f t="shared" si="1"/>
        <v>0</v>
      </c>
      <c r="H351" s="7">
        <v>33</v>
      </c>
      <c r="I351" s="4">
        <v>18000</v>
      </c>
      <c r="J351" s="5">
        <f t="shared" si="2"/>
        <v>0</v>
      </c>
      <c r="K351" s="5">
        <f t="shared" si="3"/>
        <v>0</v>
      </c>
      <c r="L351" s="5">
        <f t="shared" si="4"/>
        <v>0</v>
      </c>
    </row>
    <row r="352" spans="1:12" ht="15.75" customHeight="1" x14ac:dyDescent="0.3">
      <c r="A352" s="4" t="s">
        <v>32</v>
      </c>
      <c r="B352" s="4" t="s">
        <v>35</v>
      </c>
      <c r="C352" s="4">
        <v>84960.62</v>
      </c>
      <c r="D352" s="4">
        <v>2022</v>
      </c>
      <c r="E352" s="4">
        <f t="shared" ca="1" si="0"/>
        <v>0.35405297671721092</v>
      </c>
      <c r="F352" s="5">
        <v>150000</v>
      </c>
      <c r="G352" s="5">
        <f t="shared" si="1"/>
        <v>12744093000000</v>
      </c>
      <c r="H352" s="7">
        <v>40</v>
      </c>
      <c r="I352" s="4">
        <v>17800</v>
      </c>
      <c r="J352" s="5">
        <f t="shared" si="2"/>
        <v>3398424.8</v>
      </c>
      <c r="K352" s="5">
        <f t="shared" si="3"/>
        <v>60491961440</v>
      </c>
      <c r="L352" s="5">
        <f t="shared" si="4"/>
        <v>12683601038560</v>
      </c>
    </row>
    <row r="353" spans="1:12" ht="15.75" customHeight="1" x14ac:dyDescent="0.3">
      <c r="A353" s="4" t="s">
        <v>27</v>
      </c>
      <c r="B353" s="4" t="s">
        <v>34</v>
      </c>
      <c r="C353" s="4">
        <v>9648.27</v>
      </c>
      <c r="D353" s="4">
        <v>2022</v>
      </c>
      <c r="E353" s="4">
        <f t="shared" ca="1" si="0"/>
        <v>0.96588183915200332</v>
      </c>
      <c r="F353" s="5">
        <v>34000</v>
      </c>
      <c r="G353" s="5">
        <f t="shared" si="1"/>
        <v>328041180000</v>
      </c>
      <c r="H353" s="7">
        <v>20</v>
      </c>
      <c r="I353" s="4">
        <v>9000</v>
      </c>
      <c r="J353" s="5">
        <f t="shared" si="2"/>
        <v>192965.40000000002</v>
      </c>
      <c r="K353" s="5">
        <f t="shared" si="3"/>
        <v>1736688600.0000002</v>
      </c>
      <c r="L353" s="5">
        <f t="shared" si="4"/>
        <v>326304491400</v>
      </c>
    </row>
    <row r="354" spans="1:12" ht="15.75" customHeight="1" x14ac:dyDescent="0.3">
      <c r="A354" s="4" t="s">
        <v>25</v>
      </c>
      <c r="B354" s="4" t="s">
        <v>33</v>
      </c>
      <c r="C354" s="4">
        <v>39655.15</v>
      </c>
      <c r="D354" s="4">
        <v>2020</v>
      </c>
      <c r="E354" s="4">
        <f t="shared" ca="1" si="0"/>
        <v>0.10137438328777404</v>
      </c>
      <c r="F354" s="5">
        <v>50000</v>
      </c>
      <c r="G354" s="5">
        <f t="shared" si="1"/>
        <v>1982757500000</v>
      </c>
      <c r="H354" s="7">
        <v>27</v>
      </c>
      <c r="I354" s="4">
        <v>9800</v>
      </c>
      <c r="J354" s="5">
        <f t="shared" si="2"/>
        <v>1070689.05</v>
      </c>
      <c r="K354" s="5">
        <f t="shared" si="3"/>
        <v>10492752690</v>
      </c>
      <c r="L354" s="5">
        <f t="shared" si="4"/>
        <v>1972264747310</v>
      </c>
    </row>
    <row r="355" spans="1:12" ht="15.75" customHeight="1" x14ac:dyDescent="0.3">
      <c r="A355" s="4" t="s">
        <v>32</v>
      </c>
      <c r="B355" s="4" t="s">
        <v>49</v>
      </c>
      <c r="C355" s="4">
        <v>2616.77</v>
      </c>
      <c r="D355" s="4">
        <v>2022</v>
      </c>
      <c r="E355" s="4">
        <f t="shared" ca="1" si="0"/>
        <v>5.307201461930755E-3</v>
      </c>
      <c r="F355" s="5">
        <v>150000</v>
      </c>
      <c r="G355" s="5">
        <f t="shared" si="1"/>
        <v>392515500000</v>
      </c>
      <c r="H355" s="7">
        <v>40</v>
      </c>
      <c r="I355" s="4">
        <v>17800</v>
      </c>
      <c r="J355" s="5">
        <f t="shared" si="2"/>
        <v>104670.8</v>
      </c>
      <c r="K355" s="5">
        <f t="shared" si="3"/>
        <v>1863140240</v>
      </c>
      <c r="L355" s="5">
        <f t="shared" si="4"/>
        <v>390652359760</v>
      </c>
    </row>
    <row r="356" spans="1:12" ht="15.75" customHeight="1" x14ac:dyDescent="0.3">
      <c r="A356" s="4" t="s">
        <v>29</v>
      </c>
      <c r="B356" s="4" t="s">
        <v>57</v>
      </c>
      <c r="C356" s="4">
        <v>160.44999999999999</v>
      </c>
      <c r="D356" s="4">
        <v>2020</v>
      </c>
      <c r="E356" s="4">
        <f t="shared" ca="1" si="0"/>
        <v>0.53895971600842207</v>
      </c>
      <c r="F356" s="5">
        <v>130000</v>
      </c>
      <c r="G356" s="5">
        <f t="shared" si="1"/>
        <v>20858500000</v>
      </c>
      <c r="H356" s="7">
        <v>35</v>
      </c>
      <c r="I356" s="4">
        <v>17000</v>
      </c>
      <c r="J356" s="5">
        <f t="shared" si="2"/>
        <v>5615.75</v>
      </c>
      <c r="K356" s="5">
        <f t="shared" si="3"/>
        <v>95467750</v>
      </c>
      <c r="L356" s="5">
        <f t="shared" si="4"/>
        <v>20763032250</v>
      </c>
    </row>
    <row r="357" spans="1:12" ht="15.75" customHeight="1" x14ac:dyDescent="0.3">
      <c r="A357" s="4" t="s">
        <v>36</v>
      </c>
      <c r="B357" s="4" t="s">
        <v>55</v>
      </c>
      <c r="C357" s="4">
        <v>145.04</v>
      </c>
      <c r="D357" s="4">
        <v>2020</v>
      </c>
      <c r="E357" s="4">
        <f t="shared" ca="1" si="0"/>
        <v>0.10903358314188349</v>
      </c>
      <c r="F357" s="5">
        <v>68000</v>
      </c>
      <c r="G357" s="5">
        <f t="shared" si="1"/>
        <v>9862720000</v>
      </c>
      <c r="H357" s="7">
        <v>31</v>
      </c>
      <c r="I357" s="4">
        <v>18000</v>
      </c>
      <c r="J357" s="5">
        <f t="shared" si="2"/>
        <v>4496.24</v>
      </c>
      <c r="K357" s="5">
        <f t="shared" si="3"/>
        <v>80932320</v>
      </c>
      <c r="L357" s="5">
        <f t="shared" si="4"/>
        <v>9781787680</v>
      </c>
    </row>
    <row r="358" spans="1:12" ht="15.75" customHeight="1" x14ac:dyDescent="0.3">
      <c r="A358" s="4" t="s">
        <v>25</v>
      </c>
      <c r="B358" s="4" t="s">
        <v>40</v>
      </c>
      <c r="C358" s="4">
        <v>930.84</v>
      </c>
      <c r="D358" s="4">
        <v>2020</v>
      </c>
      <c r="E358" s="4">
        <f t="shared" ca="1" si="0"/>
        <v>0.63179051509690431</v>
      </c>
      <c r="F358" s="5">
        <v>50000</v>
      </c>
      <c r="G358" s="5">
        <f t="shared" si="1"/>
        <v>46542000000</v>
      </c>
      <c r="H358" s="7">
        <v>27</v>
      </c>
      <c r="I358" s="4">
        <v>9800</v>
      </c>
      <c r="J358" s="5">
        <f t="shared" si="2"/>
        <v>25132.68</v>
      </c>
      <c r="K358" s="5">
        <f t="shared" si="3"/>
        <v>246300264</v>
      </c>
      <c r="L358" s="5">
        <f t="shared" si="4"/>
        <v>46295699736</v>
      </c>
    </row>
    <row r="359" spans="1:12" ht="15.75" customHeight="1" x14ac:dyDescent="0.3">
      <c r="A359" s="4" t="s">
        <v>36</v>
      </c>
      <c r="B359" s="4" t="s">
        <v>49</v>
      </c>
      <c r="C359" s="4">
        <v>0</v>
      </c>
      <c r="D359" s="4">
        <v>2022</v>
      </c>
      <c r="E359" s="4">
        <f t="shared" ca="1" si="0"/>
        <v>0.28101444541101162</v>
      </c>
      <c r="F359" s="5">
        <v>68000</v>
      </c>
      <c r="G359" s="5">
        <f t="shared" si="1"/>
        <v>0</v>
      </c>
      <c r="H359" s="7">
        <v>28</v>
      </c>
      <c r="I359" s="4">
        <v>18000</v>
      </c>
      <c r="J359" s="5">
        <f t="shared" si="2"/>
        <v>0</v>
      </c>
      <c r="K359" s="5">
        <f t="shared" si="3"/>
        <v>0</v>
      </c>
      <c r="L359" s="5">
        <f t="shared" si="4"/>
        <v>0</v>
      </c>
    </row>
    <row r="360" spans="1:12" ht="15.75" customHeight="1" x14ac:dyDescent="0.3">
      <c r="A360" s="4" t="s">
        <v>36</v>
      </c>
      <c r="B360" s="4" t="s">
        <v>42</v>
      </c>
      <c r="C360" s="4">
        <v>36.14</v>
      </c>
      <c r="D360" s="4">
        <v>2020</v>
      </c>
      <c r="E360" s="4">
        <f t="shared" ca="1" si="0"/>
        <v>0.70452408664552524</v>
      </c>
      <c r="F360" s="5">
        <v>68000</v>
      </c>
      <c r="G360" s="5">
        <f t="shared" si="1"/>
        <v>2457520000</v>
      </c>
      <c r="H360" s="7">
        <v>31</v>
      </c>
      <c r="I360" s="4">
        <v>18000</v>
      </c>
      <c r="J360" s="5">
        <f t="shared" si="2"/>
        <v>1120.3399999999999</v>
      </c>
      <c r="K360" s="5">
        <f t="shared" si="3"/>
        <v>20166120</v>
      </c>
      <c r="L360" s="5">
        <f t="shared" si="4"/>
        <v>2437353880</v>
      </c>
    </row>
    <row r="361" spans="1:12" ht="15.75" customHeight="1" x14ac:dyDescent="0.3">
      <c r="A361" s="4" t="s">
        <v>27</v>
      </c>
      <c r="B361" s="4" t="s">
        <v>40</v>
      </c>
      <c r="C361" s="4">
        <v>159.63</v>
      </c>
      <c r="D361" s="4">
        <v>2020</v>
      </c>
      <c r="E361" s="4">
        <f t="shared" ca="1" si="0"/>
        <v>0.48923757490958064</v>
      </c>
      <c r="F361" s="5">
        <v>34000</v>
      </c>
      <c r="G361" s="5">
        <f t="shared" si="1"/>
        <v>5427420000</v>
      </c>
      <c r="H361" s="7">
        <v>25</v>
      </c>
      <c r="I361" s="4">
        <v>9000</v>
      </c>
      <c r="J361" s="5">
        <f t="shared" si="2"/>
        <v>3990.75</v>
      </c>
      <c r="K361" s="5">
        <f t="shared" si="3"/>
        <v>35916750</v>
      </c>
      <c r="L361" s="5">
        <f t="shared" si="4"/>
        <v>5391503250</v>
      </c>
    </row>
    <row r="362" spans="1:12" ht="15.75" customHeight="1" x14ac:dyDescent="0.3">
      <c r="A362" s="4" t="s">
        <v>36</v>
      </c>
      <c r="B362" s="4" t="s">
        <v>56</v>
      </c>
      <c r="C362" s="4">
        <v>0</v>
      </c>
      <c r="D362" s="4">
        <v>2021</v>
      </c>
      <c r="E362" s="4">
        <f t="shared" ca="1" si="0"/>
        <v>0.76625534533818773</v>
      </c>
      <c r="F362" s="5">
        <v>68000</v>
      </c>
      <c r="G362" s="5">
        <f t="shared" si="1"/>
        <v>0</v>
      </c>
      <c r="H362" s="7">
        <v>33</v>
      </c>
      <c r="I362" s="4">
        <v>18000</v>
      </c>
      <c r="J362" s="5">
        <f t="shared" si="2"/>
        <v>0</v>
      </c>
      <c r="K362" s="5">
        <f t="shared" si="3"/>
        <v>0</v>
      </c>
      <c r="L362" s="5">
        <f t="shared" si="4"/>
        <v>0</v>
      </c>
    </row>
    <row r="363" spans="1:12" ht="15.75" customHeight="1" x14ac:dyDescent="0.3">
      <c r="A363" s="4" t="s">
        <v>36</v>
      </c>
      <c r="B363" s="4" t="s">
        <v>34</v>
      </c>
      <c r="C363" s="4">
        <v>0</v>
      </c>
      <c r="D363" s="4">
        <v>2020</v>
      </c>
      <c r="E363" s="4">
        <f t="shared" ca="1" si="0"/>
        <v>0.16822252060255583</v>
      </c>
      <c r="F363" s="5">
        <v>68000</v>
      </c>
      <c r="G363" s="5">
        <f t="shared" si="1"/>
        <v>0</v>
      </c>
      <c r="H363" s="7">
        <v>31</v>
      </c>
      <c r="I363" s="4">
        <v>18000</v>
      </c>
      <c r="J363" s="5">
        <f t="shared" si="2"/>
        <v>0</v>
      </c>
      <c r="K363" s="5">
        <f t="shared" si="3"/>
        <v>0</v>
      </c>
      <c r="L363" s="5">
        <f t="shared" si="4"/>
        <v>0</v>
      </c>
    </row>
    <row r="364" spans="1:12" ht="15.75" customHeight="1" x14ac:dyDescent="0.3">
      <c r="A364" s="4" t="s">
        <v>29</v>
      </c>
      <c r="B364" s="4" t="s">
        <v>60</v>
      </c>
      <c r="C364" s="4">
        <v>333.96</v>
      </c>
      <c r="D364" s="4">
        <v>2022</v>
      </c>
      <c r="E364" s="4">
        <f t="shared" ca="1" si="0"/>
        <v>0.38216530336156407</v>
      </c>
      <c r="F364" s="5">
        <v>130000</v>
      </c>
      <c r="G364" s="5">
        <f t="shared" si="1"/>
        <v>43414800000</v>
      </c>
      <c r="H364" s="7">
        <v>37</v>
      </c>
      <c r="I364" s="4">
        <v>17000</v>
      </c>
      <c r="J364" s="5">
        <f t="shared" si="2"/>
        <v>12356.519999999999</v>
      </c>
      <c r="K364" s="5">
        <f t="shared" si="3"/>
        <v>210060839.99999997</v>
      </c>
      <c r="L364" s="5">
        <f t="shared" si="4"/>
        <v>43204739160</v>
      </c>
    </row>
    <row r="365" spans="1:12" ht="15.75" customHeight="1" x14ac:dyDescent="0.3">
      <c r="A365" s="4" t="s">
        <v>27</v>
      </c>
      <c r="B365" s="4" t="s">
        <v>61</v>
      </c>
      <c r="C365" s="4">
        <v>3824.54</v>
      </c>
      <c r="D365" s="4">
        <v>2020</v>
      </c>
      <c r="E365" s="4">
        <f t="shared" ca="1" si="0"/>
        <v>0.13687518411107169</v>
      </c>
      <c r="F365" s="5">
        <v>34000</v>
      </c>
      <c r="G365" s="5">
        <f t="shared" si="1"/>
        <v>130034360000</v>
      </c>
      <c r="H365" s="7">
        <v>25</v>
      </c>
      <c r="I365" s="4">
        <v>9000</v>
      </c>
      <c r="J365" s="5">
        <f t="shared" si="2"/>
        <v>95613.5</v>
      </c>
      <c r="K365" s="5">
        <f t="shared" si="3"/>
        <v>860521500</v>
      </c>
      <c r="L365" s="5">
        <f t="shared" si="4"/>
        <v>129173838500</v>
      </c>
    </row>
    <row r="366" spans="1:12" ht="15.75" customHeight="1" x14ac:dyDescent="0.3">
      <c r="A366" s="4" t="s">
        <v>29</v>
      </c>
      <c r="B366" s="4" t="s">
        <v>37</v>
      </c>
      <c r="C366" s="4">
        <v>200.88</v>
      </c>
      <c r="D366" s="4">
        <v>2022</v>
      </c>
      <c r="E366" s="4">
        <f t="shared" ca="1" si="0"/>
        <v>0.47149810680087267</v>
      </c>
      <c r="F366" s="5">
        <v>130000</v>
      </c>
      <c r="G366" s="5">
        <f t="shared" si="1"/>
        <v>26114400000</v>
      </c>
      <c r="H366" s="7">
        <v>37</v>
      </c>
      <c r="I366" s="4">
        <v>17000</v>
      </c>
      <c r="J366" s="5">
        <f t="shared" si="2"/>
        <v>7432.5599999999995</v>
      </c>
      <c r="K366" s="5">
        <f t="shared" si="3"/>
        <v>126353519.99999999</v>
      </c>
      <c r="L366" s="5">
        <f t="shared" si="4"/>
        <v>25988046480</v>
      </c>
    </row>
    <row r="367" spans="1:12" ht="15.75" customHeight="1" x14ac:dyDescent="0.3">
      <c r="A367" s="4" t="s">
        <v>29</v>
      </c>
      <c r="B367" s="4" t="s">
        <v>39</v>
      </c>
      <c r="C367" s="4">
        <v>178.86</v>
      </c>
      <c r="D367" s="4">
        <v>2022</v>
      </c>
      <c r="E367" s="4">
        <f t="shared" ca="1" si="0"/>
        <v>0.45875781104115188</v>
      </c>
      <c r="F367" s="5">
        <v>130000</v>
      </c>
      <c r="G367" s="5">
        <f t="shared" si="1"/>
        <v>23251800000</v>
      </c>
      <c r="H367" s="7">
        <v>37</v>
      </c>
      <c r="I367" s="4">
        <v>17000</v>
      </c>
      <c r="J367" s="5">
        <f t="shared" si="2"/>
        <v>6617.8200000000006</v>
      </c>
      <c r="K367" s="5">
        <f t="shared" si="3"/>
        <v>112502940.00000001</v>
      </c>
      <c r="L367" s="5">
        <f t="shared" si="4"/>
        <v>23139297060</v>
      </c>
    </row>
    <row r="368" spans="1:12" ht="15.75" customHeight="1" x14ac:dyDescent="0.3">
      <c r="A368" s="4" t="s">
        <v>27</v>
      </c>
      <c r="B368" s="4" t="s">
        <v>58</v>
      </c>
      <c r="C368" s="4">
        <v>53475.51</v>
      </c>
      <c r="D368" s="4">
        <v>2021</v>
      </c>
      <c r="E368" s="4">
        <f t="shared" ca="1" si="0"/>
        <v>0.62818129368721487</v>
      </c>
      <c r="F368" s="5">
        <v>34000</v>
      </c>
      <c r="G368" s="5">
        <f t="shared" si="1"/>
        <v>1818167340000</v>
      </c>
      <c r="H368" s="7">
        <v>21</v>
      </c>
      <c r="I368" s="4">
        <v>9000</v>
      </c>
      <c r="J368" s="5">
        <f t="shared" si="2"/>
        <v>1122985.71</v>
      </c>
      <c r="K368" s="5">
        <f t="shared" si="3"/>
        <v>10106871390</v>
      </c>
      <c r="L368" s="5">
        <f t="shared" si="4"/>
        <v>1808060468610</v>
      </c>
    </row>
    <row r="369" spans="1:12" ht="15.75" customHeight="1" x14ac:dyDescent="0.3">
      <c r="A369" s="4" t="s">
        <v>36</v>
      </c>
      <c r="B369" s="4" t="s">
        <v>44</v>
      </c>
      <c r="C369" s="4">
        <v>0</v>
      </c>
      <c r="D369" s="4">
        <v>2021</v>
      </c>
      <c r="E369" s="4">
        <f t="shared" ca="1" si="0"/>
        <v>0.40318824397264463</v>
      </c>
      <c r="F369" s="5">
        <v>68000</v>
      </c>
      <c r="G369" s="5">
        <f t="shared" si="1"/>
        <v>0</v>
      </c>
      <c r="H369" s="7">
        <v>33</v>
      </c>
      <c r="I369" s="4">
        <v>18000</v>
      </c>
      <c r="J369" s="5">
        <f t="shared" si="2"/>
        <v>0</v>
      </c>
      <c r="K369" s="5">
        <f t="shared" si="3"/>
        <v>0</v>
      </c>
      <c r="L369" s="5">
        <f t="shared" si="4"/>
        <v>0</v>
      </c>
    </row>
    <row r="370" spans="1:12" ht="15.75" customHeight="1" x14ac:dyDescent="0.3">
      <c r="A370" s="4" t="s">
        <v>32</v>
      </c>
      <c r="B370" s="4" t="s">
        <v>57</v>
      </c>
      <c r="C370" s="4">
        <v>1725.34</v>
      </c>
      <c r="D370" s="4">
        <v>2022</v>
      </c>
      <c r="E370" s="4">
        <f t="shared" ca="1" si="0"/>
        <v>0.90460908613695845</v>
      </c>
      <c r="F370" s="5">
        <v>150000</v>
      </c>
      <c r="G370" s="5">
        <f t="shared" si="1"/>
        <v>258801000000</v>
      </c>
      <c r="H370" s="7">
        <v>40</v>
      </c>
      <c r="I370" s="4">
        <v>17800</v>
      </c>
      <c r="J370" s="5">
        <f t="shared" si="2"/>
        <v>69013.599999999991</v>
      </c>
      <c r="K370" s="5">
        <f t="shared" si="3"/>
        <v>1228442079.9999998</v>
      </c>
      <c r="L370" s="5">
        <f t="shared" si="4"/>
        <v>257572557920</v>
      </c>
    </row>
    <row r="371" spans="1:12" ht="15.75" customHeight="1" x14ac:dyDescent="0.3">
      <c r="A371" s="4" t="s">
        <v>25</v>
      </c>
      <c r="B371" s="4" t="s">
        <v>63</v>
      </c>
      <c r="C371" s="4">
        <v>2445.86</v>
      </c>
      <c r="D371" s="4">
        <v>2021</v>
      </c>
      <c r="E371" s="4">
        <f t="shared" ca="1" si="0"/>
        <v>3.3402191292974281E-2</v>
      </c>
      <c r="F371" s="5">
        <v>50000</v>
      </c>
      <c r="G371" s="5">
        <f t="shared" si="1"/>
        <v>122293000000</v>
      </c>
      <c r="H371" s="7">
        <v>26</v>
      </c>
      <c r="I371" s="4">
        <v>9800</v>
      </c>
      <c r="J371" s="5">
        <f t="shared" si="2"/>
        <v>63592.36</v>
      </c>
      <c r="K371" s="5">
        <f t="shared" si="3"/>
        <v>623205128</v>
      </c>
      <c r="L371" s="5">
        <f t="shared" si="4"/>
        <v>121669794872</v>
      </c>
    </row>
    <row r="372" spans="1:12" ht="15.75" customHeight="1" x14ac:dyDescent="0.3">
      <c r="A372" s="4" t="s">
        <v>36</v>
      </c>
      <c r="B372" s="4" t="s">
        <v>41</v>
      </c>
      <c r="C372" s="4">
        <v>2893.22</v>
      </c>
      <c r="D372" s="4">
        <v>2020</v>
      </c>
      <c r="E372" s="4">
        <f t="shared" ca="1" si="0"/>
        <v>0.42757613188959853</v>
      </c>
      <c r="F372" s="5">
        <v>68000</v>
      </c>
      <c r="G372" s="5">
        <f t="shared" si="1"/>
        <v>196738960000</v>
      </c>
      <c r="H372" s="7">
        <v>31</v>
      </c>
      <c r="I372" s="4">
        <v>18000</v>
      </c>
      <c r="J372" s="5">
        <f t="shared" si="2"/>
        <v>89689.819999999992</v>
      </c>
      <c r="K372" s="5">
        <f t="shared" si="3"/>
        <v>1614416759.9999998</v>
      </c>
      <c r="L372" s="5">
        <f t="shared" si="4"/>
        <v>195124543240</v>
      </c>
    </row>
    <row r="373" spans="1:12" ht="15.75" customHeight="1" x14ac:dyDescent="0.3">
      <c r="A373" s="4" t="s">
        <v>25</v>
      </c>
      <c r="B373" s="4" t="s">
        <v>53</v>
      </c>
      <c r="C373" s="4">
        <v>1691.31</v>
      </c>
      <c r="D373" s="4">
        <v>2022</v>
      </c>
      <c r="E373" s="4">
        <f t="shared" ca="1" si="0"/>
        <v>0.81630369184113527</v>
      </c>
      <c r="F373" s="5">
        <v>50000</v>
      </c>
      <c r="G373" s="5">
        <f t="shared" si="1"/>
        <v>84565500000</v>
      </c>
      <c r="H373" s="7">
        <v>29</v>
      </c>
      <c r="I373" s="4">
        <v>9800</v>
      </c>
      <c r="J373" s="5">
        <f t="shared" si="2"/>
        <v>49047.99</v>
      </c>
      <c r="K373" s="5">
        <f t="shared" si="3"/>
        <v>480670302</v>
      </c>
      <c r="L373" s="5">
        <f t="shared" si="4"/>
        <v>84084829698</v>
      </c>
    </row>
    <row r="374" spans="1:12" ht="15.75" customHeight="1" x14ac:dyDescent="0.3">
      <c r="A374" s="4" t="s">
        <v>27</v>
      </c>
      <c r="B374" s="4" t="s">
        <v>46</v>
      </c>
      <c r="C374" s="4">
        <v>321917.73</v>
      </c>
      <c r="D374" s="4">
        <v>2020</v>
      </c>
      <c r="E374" s="4">
        <f t="shared" ca="1" si="0"/>
        <v>0.5359250604905299</v>
      </c>
      <c r="F374" s="5">
        <v>34000</v>
      </c>
      <c r="G374" s="5">
        <f t="shared" si="1"/>
        <v>10945202820000</v>
      </c>
      <c r="H374" s="7">
        <v>25</v>
      </c>
      <c r="I374" s="4">
        <v>9000</v>
      </c>
      <c r="J374" s="5">
        <f t="shared" si="2"/>
        <v>8047943.25</v>
      </c>
      <c r="K374" s="5">
        <f t="shared" si="3"/>
        <v>72431489250</v>
      </c>
      <c r="L374" s="5">
        <f t="shared" si="4"/>
        <v>10872771330750</v>
      </c>
    </row>
    <row r="375" spans="1:12" ht="15.75" customHeight="1" x14ac:dyDescent="0.3">
      <c r="A375" s="4" t="s">
        <v>25</v>
      </c>
      <c r="B375" s="4" t="s">
        <v>47</v>
      </c>
      <c r="C375" s="4">
        <v>2148.98</v>
      </c>
      <c r="D375" s="4">
        <v>2022</v>
      </c>
      <c r="E375" s="4">
        <f t="shared" ca="1" si="0"/>
        <v>0.82584773843120129</v>
      </c>
      <c r="F375" s="5">
        <v>50000</v>
      </c>
      <c r="G375" s="5">
        <f t="shared" si="1"/>
        <v>107449000000</v>
      </c>
      <c r="H375" s="7">
        <v>29</v>
      </c>
      <c r="I375" s="4">
        <v>9800</v>
      </c>
      <c r="J375" s="5">
        <f t="shared" si="2"/>
        <v>62320.42</v>
      </c>
      <c r="K375" s="5">
        <f t="shared" si="3"/>
        <v>610740116</v>
      </c>
      <c r="L375" s="5">
        <f t="shared" si="4"/>
        <v>106838259884</v>
      </c>
    </row>
    <row r="376" spans="1:12" ht="15.75" customHeight="1" x14ac:dyDescent="0.3">
      <c r="A376" s="4" t="s">
        <v>32</v>
      </c>
      <c r="B376" s="4" t="s">
        <v>45</v>
      </c>
      <c r="C376" s="4">
        <v>684.88</v>
      </c>
      <c r="D376" s="4">
        <v>2020</v>
      </c>
      <c r="E376" s="4">
        <f t="shared" ca="1" si="0"/>
        <v>6.2089187237457155E-2</v>
      </c>
      <c r="F376" s="5">
        <v>150000</v>
      </c>
      <c r="G376" s="5">
        <f t="shared" si="1"/>
        <v>102732000000</v>
      </c>
      <c r="H376" s="7">
        <v>38</v>
      </c>
      <c r="I376" s="4">
        <v>17800</v>
      </c>
      <c r="J376" s="5">
        <f t="shared" si="2"/>
        <v>26025.439999999999</v>
      </c>
      <c r="K376" s="5">
        <f t="shared" si="3"/>
        <v>463252832</v>
      </c>
      <c r="L376" s="5">
        <f t="shared" si="4"/>
        <v>102268747168</v>
      </c>
    </row>
    <row r="377" spans="1:12" ht="15.75" customHeight="1" x14ac:dyDescent="0.3">
      <c r="A377" s="4" t="s">
        <v>25</v>
      </c>
      <c r="B377" s="4" t="s">
        <v>61</v>
      </c>
      <c r="C377" s="4">
        <v>9007.41</v>
      </c>
      <c r="D377" s="4">
        <v>2021</v>
      </c>
      <c r="E377" s="4">
        <f t="shared" ca="1" si="0"/>
        <v>0.37451497394116617</v>
      </c>
      <c r="F377" s="5">
        <v>50000</v>
      </c>
      <c r="G377" s="5">
        <f t="shared" si="1"/>
        <v>450370500000</v>
      </c>
      <c r="H377" s="7">
        <v>26</v>
      </c>
      <c r="I377" s="4">
        <v>9800</v>
      </c>
      <c r="J377" s="5">
        <f t="shared" si="2"/>
        <v>234192.66</v>
      </c>
      <c r="K377" s="5">
        <f t="shared" si="3"/>
        <v>2295088068</v>
      </c>
      <c r="L377" s="5">
        <f t="shared" si="4"/>
        <v>448075411932</v>
      </c>
    </row>
    <row r="378" spans="1:12" ht="15.75" customHeight="1" x14ac:dyDescent="0.3">
      <c r="A378" s="4" t="s">
        <v>25</v>
      </c>
      <c r="B378" s="4" t="s">
        <v>31</v>
      </c>
      <c r="C378" s="4">
        <v>43477.81</v>
      </c>
      <c r="D378" s="4">
        <v>2022</v>
      </c>
      <c r="E378" s="4">
        <f t="shared" ca="1" si="0"/>
        <v>0.51453041677178279</v>
      </c>
      <c r="F378" s="5">
        <v>50000</v>
      </c>
      <c r="G378" s="5">
        <f t="shared" si="1"/>
        <v>2173890500000</v>
      </c>
      <c r="H378" s="7">
        <v>29</v>
      </c>
      <c r="I378" s="4">
        <v>9800</v>
      </c>
      <c r="J378" s="5">
        <f t="shared" si="2"/>
        <v>1260856.49</v>
      </c>
      <c r="K378" s="5">
        <f t="shared" si="3"/>
        <v>12356393602</v>
      </c>
      <c r="L378" s="5">
        <f t="shared" si="4"/>
        <v>2161534106398</v>
      </c>
    </row>
    <row r="379" spans="1:12" ht="15.75" customHeight="1" x14ac:dyDescent="0.3">
      <c r="A379" s="4" t="s">
        <v>29</v>
      </c>
      <c r="B379" s="4" t="s">
        <v>40</v>
      </c>
      <c r="C379" s="4">
        <v>112.31</v>
      </c>
      <c r="D379" s="4">
        <v>2020</v>
      </c>
      <c r="E379" s="4">
        <f t="shared" ca="1" si="0"/>
        <v>0.37721914923412814</v>
      </c>
      <c r="F379" s="5">
        <v>130000</v>
      </c>
      <c r="G379" s="5">
        <f t="shared" si="1"/>
        <v>14600300000</v>
      </c>
      <c r="H379" s="7">
        <v>35</v>
      </c>
      <c r="I379" s="4">
        <v>17000</v>
      </c>
      <c r="J379" s="5">
        <f t="shared" si="2"/>
        <v>3930.85</v>
      </c>
      <c r="K379" s="5">
        <f t="shared" si="3"/>
        <v>66824450</v>
      </c>
      <c r="L379" s="5">
        <f t="shared" si="4"/>
        <v>14533475550</v>
      </c>
    </row>
    <row r="380" spans="1:12" ht="15.75" customHeight="1" x14ac:dyDescent="0.3">
      <c r="A380" s="4" t="s">
        <v>36</v>
      </c>
      <c r="B380" s="4" t="s">
        <v>40</v>
      </c>
      <c r="C380" s="4">
        <v>0</v>
      </c>
      <c r="D380" s="4">
        <v>2020</v>
      </c>
      <c r="E380" s="4">
        <f t="shared" ca="1" si="0"/>
        <v>0.60267957989973153</v>
      </c>
      <c r="F380" s="5">
        <v>68000</v>
      </c>
      <c r="G380" s="5">
        <f t="shared" si="1"/>
        <v>0</v>
      </c>
      <c r="H380" s="7">
        <v>31</v>
      </c>
      <c r="I380" s="4">
        <v>18000</v>
      </c>
      <c r="J380" s="5">
        <f t="shared" si="2"/>
        <v>0</v>
      </c>
      <c r="K380" s="5">
        <f t="shared" si="3"/>
        <v>0</v>
      </c>
      <c r="L380" s="5">
        <f t="shared" si="4"/>
        <v>0</v>
      </c>
    </row>
    <row r="381" spans="1:12" ht="15.75" customHeight="1" x14ac:dyDescent="0.3">
      <c r="A381" s="4" t="s">
        <v>36</v>
      </c>
      <c r="B381" s="4" t="s">
        <v>28</v>
      </c>
      <c r="C381" s="4">
        <v>0</v>
      </c>
      <c r="D381" s="4">
        <v>2020</v>
      </c>
      <c r="E381" s="4">
        <f t="shared" ca="1" si="0"/>
        <v>0.95270122025368797</v>
      </c>
      <c r="F381" s="5">
        <v>68000</v>
      </c>
      <c r="G381" s="5">
        <f t="shared" si="1"/>
        <v>0</v>
      </c>
      <c r="H381" s="7">
        <v>31</v>
      </c>
      <c r="I381" s="4">
        <v>18000</v>
      </c>
      <c r="J381" s="5">
        <f t="shared" si="2"/>
        <v>0</v>
      </c>
      <c r="K381" s="5">
        <f t="shared" si="3"/>
        <v>0</v>
      </c>
      <c r="L381" s="5">
        <f t="shared" si="4"/>
        <v>0</v>
      </c>
    </row>
    <row r="382" spans="1:12" ht="15.75" customHeight="1" x14ac:dyDescent="0.3">
      <c r="A382" s="4" t="s">
        <v>27</v>
      </c>
      <c r="B382" s="4" t="s">
        <v>62</v>
      </c>
      <c r="C382" s="4">
        <v>213206.31</v>
      </c>
      <c r="D382" s="4">
        <v>2022</v>
      </c>
      <c r="E382" s="4">
        <f t="shared" ca="1" si="0"/>
        <v>0.9186489071460614</v>
      </c>
      <c r="F382" s="5">
        <v>34000</v>
      </c>
      <c r="G382" s="5">
        <f t="shared" si="1"/>
        <v>7249014540000</v>
      </c>
      <c r="H382" s="7">
        <v>20</v>
      </c>
      <c r="I382" s="4">
        <v>9000</v>
      </c>
      <c r="J382" s="5">
        <f t="shared" si="2"/>
        <v>4264126.2</v>
      </c>
      <c r="K382" s="5">
        <f t="shared" si="3"/>
        <v>38377135800</v>
      </c>
      <c r="L382" s="5">
        <f t="shared" si="4"/>
        <v>7210637404200</v>
      </c>
    </row>
    <row r="383" spans="1:12" ht="15.75" customHeight="1" x14ac:dyDescent="0.3">
      <c r="A383" s="4" t="s">
        <v>25</v>
      </c>
      <c r="B383" s="4" t="s">
        <v>40</v>
      </c>
      <c r="C383" s="4">
        <v>717.08</v>
      </c>
      <c r="D383" s="4">
        <v>2021</v>
      </c>
      <c r="E383" s="4">
        <f t="shared" ca="1" si="0"/>
        <v>0.9896160965547639</v>
      </c>
      <c r="F383" s="5">
        <v>50000</v>
      </c>
      <c r="G383" s="5">
        <f t="shared" si="1"/>
        <v>35854000000</v>
      </c>
      <c r="H383" s="7">
        <v>26</v>
      </c>
      <c r="I383" s="4">
        <v>9800</v>
      </c>
      <c r="J383" s="5">
        <f t="shared" si="2"/>
        <v>18644.080000000002</v>
      </c>
      <c r="K383" s="5">
        <f t="shared" si="3"/>
        <v>182711984.00000003</v>
      </c>
      <c r="L383" s="5">
        <f t="shared" si="4"/>
        <v>35671288016</v>
      </c>
    </row>
    <row r="384" spans="1:12" ht="15.75" customHeight="1" x14ac:dyDescent="0.3">
      <c r="A384" s="4" t="s">
        <v>29</v>
      </c>
      <c r="B384" s="4" t="s">
        <v>63</v>
      </c>
      <c r="C384" s="4">
        <v>772.61</v>
      </c>
      <c r="D384" s="4">
        <v>2022</v>
      </c>
      <c r="E384" s="4">
        <f t="shared" ca="1" si="0"/>
        <v>0.22936830599096714</v>
      </c>
      <c r="F384" s="5">
        <v>130000</v>
      </c>
      <c r="G384" s="5">
        <f t="shared" si="1"/>
        <v>100439300000</v>
      </c>
      <c r="H384" s="7">
        <v>37</v>
      </c>
      <c r="I384" s="4">
        <v>17000</v>
      </c>
      <c r="J384" s="5">
        <f t="shared" si="2"/>
        <v>28586.57</v>
      </c>
      <c r="K384" s="5">
        <f t="shared" si="3"/>
        <v>485971690</v>
      </c>
      <c r="L384" s="5">
        <f t="shared" si="4"/>
        <v>99953328310</v>
      </c>
    </row>
    <row r="385" spans="1:12" ht="15.75" customHeight="1" x14ac:dyDescent="0.3">
      <c r="A385" s="4" t="s">
        <v>25</v>
      </c>
      <c r="B385" s="4" t="s">
        <v>42</v>
      </c>
      <c r="C385" s="4">
        <v>81.61</v>
      </c>
      <c r="D385" s="4">
        <v>2020</v>
      </c>
      <c r="E385" s="4">
        <f t="shared" ca="1" si="0"/>
        <v>0.80797491465600202</v>
      </c>
      <c r="F385" s="5">
        <v>50000</v>
      </c>
      <c r="G385" s="5">
        <f t="shared" si="1"/>
        <v>4080500000</v>
      </c>
      <c r="H385" s="7">
        <v>27</v>
      </c>
      <c r="I385" s="4">
        <v>9800</v>
      </c>
      <c r="J385" s="5">
        <f t="shared" si="2"/>
        <v>2203.4699999999998</v>
      </c>
      <c r="K385" s="5">
        <f t="shared" si="3"/>
        <v>21594005.999999996</v>
      </c>
      <c r="L385" s="5">
        <f t="shared" si="4"/>
        <v>4058905994</v>
      </c>
    </row>
    <row r="386" spans="1:12" ht="15.75" customHeight="1" x14ac:dyDescent="0.3">
      <c r="A386" s="4" t="s">
        <v>32</v>
      </c>
      <c r="B386" s="4" t="s">
        <v>34</v>
      </c>
      <c r="C386" s="4">
        <v>1832.35</v>
      </c>
      <c r="D386" s="4">
        <v>2021</v>
      </c>
      <c r="E386" s="4">
        <f t="shared" ca="1" si="0"/>
        <v>0.97148358765376719</v>
      </c>
      <c r="F386" s="5">
        <v>150000</v>
      </c>
      <c r="G386" s="5">
        <f t="shared" si="1"/>
        <v>274852500000</v>
      </c>
      <c r="H386" s="7">
        <v>39</v>
      </c>
      <c r="I386" s="4">
        <v>17800</v>
      </c>
      <c r="J386" s="5">
        <f t="shared" si="2"/>
        <v>71461.649999999994</v>
      </c>
      <c r="K386" s="5">
        <f t="shared" si="3"/>
        <v>1272017370</v>
      </c>
      <c r="L386" s="5">
        <f t="shared" si="4"/>
        <v>273580482630</v>
      </c>
    </row>
    <row r="387" spans="1:12" ht="15.75" customHeight="1" x14ac:dyDescent="0.3">
      <c r="A387" s="4" t="s">
        <v>32</v>
      </c>
      <c r="B387" s="4" t="s">
        <v>39</v>
      </c>
      <c r="C387" s="4">
        <v>3233.04</v>
      </c>
      <c r="D387" s="4">
        <v>2021</v>
      </c>
      <c r="E387" s="4">
        <f t="shared" ca="1" si="0"/>
        <v>0.5795777397876557</v>
      </c>
      <c r="F387" s="5">
        <v>150000</v>
      </c>
      <c r="G387" s="5">
        <f t="shared" si="1"/>
        <v>484956000000</v>
      </c>
      <c r="H387" s="7">
        <v>39</v>
      </c>
      <c r="I387" s="4">
        <v>17800</v>
      </c>
      <c r="J387" s="5">
        <f t="shared" si="2"/>
        <v>126088.56</v>
      </c>
      <c r="K387" s="5">
        <f t="shared" si="3"/>
        <v>2244376368</v>
      </c>
      <c r="L387" s="5">
        <f t="shared" si="4"/>
        <v>482711623632</v>
      </c>
    </row>
    <row r="388" spans="1:12" ht="15.75" customHeight="1" x14ac:dyDescent="0.3">
      <c r="A388" s="4" t="s">
        <v>29</v>
      </c>
      <c r="B388" s="4" t="s">
        <v>45</v>
      </c>
      <c r="C388" s="4">
        <v>188.65</v>
      </c>
      <c r="D388" s="4">
        <v>2022</v>
      </c>
      <c r="E388" s="4">
        <f t="shared" ca="1" si="0"/>
        <v>0.4017195541186811</v>
      </c>
      <c r="F388" s="5">
        <v>130000</v>
      </c>
      <c r="G388" s="5">
        <f t="shared" si="1"/>
        <v>24524500000</v>
      </c>
      <c r="H388" s="7">
        <v>37</v>
      </c>
      <c r="I388" s="4">
        <v>17000</v>
      </c>
      <c r="J388" s="5">
        <f t="shared" si="2"/>
        <v>6980.05</v>
      </c>
      <c r="K388" s="5">
        <f t="shared" si="3"/>
        <v>118660850</v>
      </c>
      <c r="L388" s="5">
        <f t="shared" si="4"/>
        <v>24405839150</v>
      </c>
    </row>
    <row r="389" spans="1:12" ht="15.75" customHeight="1" x14ac:dyDescent="0.3">
      <c r="A389" s="4" t="s">
        <v>36</v>
      </c>
      <c r="B389" s="4" t="s">
        <v>42</v>
      </c>
      <c r="C389" s="4">
        <v>65.290000000000006</v>
      </c>
      <c r="D389" s="4">
        <v>2022</v>
      </c>
      <c r="E389" s="4">
        <f t="shared" ca="1" si="0"/>
        <v>0.40725636066807769</v>
      </c>
      <c r="F389" s="5">
        <v>68000</v>
      </c>
      <c r="G389" s="5">
        <f t="shared" si="1"/>
        <v>4439720000.000001</v>
      </c>
      <c r="H389" s="7">
        <v>28</v>
      </c>
      <c r="I389" s="4">
        <v>18000</v>
      </c>
      <c r="J389" s="5">
        <f t="shared" si="2"/>
        <v>1828.1200000000001</v>
      </c>
      <c r="K389" s="5">
        <f t="shared" si="3"/>
        <v>32906160.000000004</v>
      </c>
      <c r="L389" s="5">
        <f t="shared" si="4"/>
        <v>4406813840.000001</v>
      </c>
    </row>
    <row r="390" spans="1:12" ht="15.75" customHeight="1" x14ac:dyDescent="0.3">
      <c r="A390" s="4" t="s">
        <v>27</v>
      </c>
      <c r="B390" s="4" t="s">
        <v>57</v>
      </c>
      <c r="C390" s="4">
        <v>541.16</v>
      </c>
      <c r="D390" s="4">
        <v>2022</v>
      </c>
      <c r="E390" s="4">
        <f t="shared" ca="1" si="0"/>
        <v>0.93512471581720547</v>
      </c>
      <c r="F390" s="5">
        <v>34000</v>
      </c>
      <c r="G390" s="5">
        <f t="shared" si="1"/>
        <v>18399440000</v>
      </c>
      <c r="H390" s="7">
        <v>20</v>
      </c>
      <c r="I390" s="4">
        <v>9000</v>
      </c>
      <c r="J390" s="5">
        <f t="shared" si="2"/>
        <v>10823.199999999999</v>
      </c>
      <c r="K390" s="5">
        <f t="shared" si="3"/>
        <v>97408799.999999985</v>
      </c>
      <c r="L390" s="5">
        <f t="shared" si="4"/>
        <v>18302031200</v>
      </c>
    </row>
    <row r="391" spans="1:12" ht="15.75" customHeight="1" x14ac:dyDescent="0.3">
      <c r="A391" s="4" t="s">
        <v>32</v>
      </c>
      <c r="B391" s="4" t="s">
        <v>30</v>
      </c>
      <c r="C391" s="4">
        <v>3075.23</v>
      </c>
      <c r="D391" s="4">
        <v>2020</v>
      </c>
      <c r="E391" s="4">
        <f t="shared" ca="1" si="0"/>
        <v>0.76123650288788769</v>
      </c>
      <c r="F391" s="5">
        <v>150000</v>
      </c>
      <c r="G391" s="5">
        <f t="shared" si="1"/>
        <v>461284500000</v>
      </c>
      <c r="H391" s="7">
        <v>38</v>
      </c>
      <c r="I391" s="4">
        <v>17800</v>
      </c>
      <c r="J391" s="5">
        <f t="shared" si="2"/>
        <v>116858.74</v>
      </c>
      <c r="K391" s="5">
        <f t="shared" si="3"/>
        <v>2080085572</v>
      </c>
      <c r="L391" s="5">
        <f t="shared" si="4"/>
        <v>459204414428</v>
      </c>
    </row>
    <row r="392" spans="1:12" ht="15.75" customHeight="1" x14ac:dyDescent="0.3">
      <c r="A392" s="4" t="s">
        <v>27</v>
      </c>
      <c r="B392" s="4" t="s">
        <v>28</v>
      </c>
      <c r="C392" s="4">
        <v>4177.8100000000004</v>
      </c>
      <c r="D392" s="4">
        <v>2020</v>
      </c>
      <c r="E392" s="4">
        <f t="shared" ca="1" si="0"/>
        <v>0.45686284720185932</v>
      </c>
      <c r="F392" s="5">
        <v>34000</v>
      </c>
      <c r="G392" s="5">
        <f t="shared" si="1"/>
        <v>142045540000.00003</v>
      </c>
      <c r="H392" s="7">
        <v>25</v>
      </c>
      <c r="I392" s="4">
        <v>9000</v>
      </c>
      <c r="J392" s="5">
        <f t="shared" si="2"/>
        <v>104445.25000000001</v>
      </c>
      <c r="K392" s="5">
        <f t="shared" si="3"/>
        <v>940007250.00000012</v>
      </c>
      <c r="L392" s="5">
        <f t="shared" si="4"/>
        <v>141105532750.00003</v>
      </c>
    </row>
    <row r="393" spans="1:12" ht="15.75" customHeight="1" x14ac:dyDescent="0.3">
      <c r="A393" s="4" t="s">
        <v>29</v>
      </c>
      <c r="B393" s="4" t="s">
        <v>59</v>
      </c>
      <c r="C393" s="4">
        <v>1721.07</v>
      </c>
      <c r="D393" s="4">
        <v>2021</v>
      </c>
      <c r="E393" s="4">
        <f t="shared" ca="1" si="0"/>
        <v>0.66469140112924807</v>
      </c>
      <c r="F393" s="5">
        <v>130000</v>
      </c>
      <c r="G393" s="5">
        <f t="shared" si="1"/>
        <v>223739100000</v>
      </c>
      <c r="H393" s="7">
        <v>32</v>
      </c>
      <c r="I393" s="4">
        <v>17000</v>
      </c>
      <c r="J393" s="5">
        <f t="shared" si="2"/>
        <v>55074.239999999998</v>
      </c>
      <c r="K393" s="5">
        <f t="shared" si="3"/>
        <v>936262080</v>
      </c>
      <c r="L393" s="5">
        <f t="shared" si="4"/>
        <v>222802837920</v>
      </c>
    </row>
    <row r="394" spans="1:12" ht="15.75" customHeight="1" x14ac:dyDescent="0.3">
      <c r="A394" s="4" t="s">
        <v>27</v>
      </c>
      <c r="B394" s="4" t="s">
        <v>51</v>
      </c>
      <c r="C394" s="4">
        <v>193926.71</v>
      </c>
      <c r="D394" s="4">
        <v>2020</v>
      </c>
      <c r="E394" s="4">
        <f t="shared" ca="1" si="0"/>
        <v>0.41384331828780918</v>
      </c>
      <c r="F394" s="5">
        <v>34000</v>
      </c>
      <c r="G394" s="5">
        <f t="shared" si="1"/>
        <v>6593508140000</v>
      </c>
      <c r="H394" s="7">
        <v>25</v>
      </c>
      <c r="I394" s="4">
        <v>9000</v>
      </c>
      <c r="J394" s="5">
        <f t="shared" si="2"/>
        <v>4848167.75</v>
      </c>
      <c r="K394" s="5">
        <f t="shared" si="3"/>
        <v>43633509750</v>
      </c>
      <c r="L394" s="5">
        <f t="shared" si="4"/>
        <v>6549874630250</v>
      </c>
    </row>
    <row r="395" spans="1:12" ht="15.75" customHeight="1" x14ac:dyDescent="0.3">
      <c r="A395" s="4" t="s">
        <v>25</v>
      </c>
      <c r="B395" s="4" t="s">
        <v>33</v>
      </c>
      <c r="C395" s="4">
        <v>32594.02</v>
      </c>
      <c r="D395" s="4">
        <v>2021</v>
      </c>
      <c r="E395" s="4">
        <f t="shared" ca="1" si="0"/>
        <v>0.67961910292745986</v>
      </c>
      <c r="F395" s="5">
        <v>50000</v>
      </c>
      <c r="G395" s="5">
        <f t="shared" si="1"/>
        <v>1629701000000</v>
      </c>
      <c r="H395" s="7">
        <v>26</v>
      </c>
      <c r="I395" s="4">
        <v>9800</v>
      </c>
      <c r="J395" s="5">
        <f t="shared" si="2"/>
        <v>847444.52</v>
      </c>
      <c r="K395" s="5">
        <f t="shared" si="3"/>
        <v>8304956296</v>
      </c>
      <c r="L395" s="5">
        <f t="shared" si="4"/>
        <v>1621396043704</v>
      </c>
    </row>
    <row r="396" spans="1:12" ht="15.75" customHeight="1" x14ac:dyDescent="0.3">
      <c r="A396" s="4" t="s">
        <v>36</v>
      </c>
      <c r="B396" s="4" t="s">
        <v>33</v>
      </c>
      <c r="C396" s="4">
        <v>6211</v>
      </c>
      <c r="D396" s="4">
        <v>2022</v>
      </c>
      <c r="E396" s="4">
        <f t="shared" ca="1" si="0"/>
        <v>0.89412003703475629</v>
      </c>
      <c r="F396" s="5">
        <v>68000</v>
      </c>
      <c r="G396" s="5">
        <f t="shared" si="1"/>
        <v>422348000000</v>
      </c>
      <c r="H396" s="7">
        <v>28</v>
      </c>
      <c r="I396" s="4">
        <v>18000</v>
      </c>
      <c r="J396" s="5">
        <f t="shared" si="2"/>
        <v>173908</v>
      </c>
      <c r="K396" s="5">
        <f t="shared" si="3"/>
        <v>3130344000</v>
      </c>
      <c r="L396" s="5">
        <f t="shared" si="4"/>
        <v>419217656000</v>
      </c>
    </row>
    <row r="397" spans="1:12" ht="15.75" customHeight="1" x14ac:dyDescent="0.3">
      <c r="A397" s="4" t="s">
        <v>32</v>
      </c>
      <c r="B397" s="4" t="s">
        <v>37</v>
      </c>
      <c r="C397" s="4">
        <v>4522.93</v>
      </c>
      <c r="D397" s="4">
        <v>2021</v>
      </c>
      <c r="E397" s="4">
        <f t="shared" ca="1" si="0"/>
        <v>0.14773860924408777</v>
      </c>
      <c r="F397" s="5">
        <v>150000</v>
      </c>
      <c r="G397" s="5">
        <f t="shared" si="1"/>
        <v>678439500000</v>
      </c>
      <c r="H397" s="7">
        <v>39</v>
      </c>
      <c r="I397" s="4">
        <v>17800</v>
      </c>
      <c r="J397" s="5">
        <f t="shared" si="2"/>
        <v>176394.27000000002</v>
      </c>
      <c r="K397" s="5">
        <f t="shared" si="3"/>
        <v>3139818006.0000005</v>
      </c>
      <c r="L397" s="5">
        <f t="shared" si="4"/>
        <v>675299681994</v>
      </c>
    </row>
    <row r="398" spans="1:12" ht="15.75" customHeight="1" x14ac:dyDescent="0.3">
      <c r="A398" s="4" t="s">
        <v>27</v>
      </c>
      <c r="B398" s="4" t="s">
        <v>56</v>
      </c>
      <c r="C398" s="4">
        <v>32996.22</v>
      </c>
      <c r="D398" s="4">
        <v>2020</v>
      </c>
      <c r="E398" s="4">
        <f t="shared" ca="1" si="0"/>
        <v>0.3631768375801796</v>
      </c>
      <c r="F398" s="5">
        <v>34000</v>
      </c>
      <c r="G398" s="5">
        <f t="shared" si="1"/>
        <v>1121871480000</v>
      </c>
      <c r="H398" s="7">
        <v>25</v>
      </c>
      <c r="I398" s="4">
        <v>9000</v>
      </c>
      <c r="J398" s="5">
        <f t="shared" si="2"/>
        <v>824905.5</v>
      </c>
      <c r="K398" s="5">
        <f t="shared" si="3"/>
        <v>7424149500</v>
      </c>
      <c r="L398" s="5">
        <f t="shared" si="4"/>
        <v>1114447330500</v>
      </c>
    </row>
    <row r="399" spans="1:12" ht="15.75" customHeight="1" x14ac:dyDescent="0.3">
      <c r="A399" s="4" t="s">
        <v>32</v>
      </c>
      <c r="B399" s="4" t="s">
        <v>54</v>
      </c>
      <c r="C399" s="4">
        <v>11159.01</v>
      </c>
      <c r="D399" s="4">
        <v>2022</v>
      </c>
      <c r="E399" s="4">
        <f t="shared" ca="1" si="0"/>
        <v>0.46560595882590372</v>
      </c>
      <c r="F399" s="5">
        <v>150000</v>
      </c>
      <c r="G399" s="5">
        <f t="shared" si="1"/>
        <v>1673851500000</v>
      </c>
      <c r="H399" s="7">
        <v>40</v>
      </c>
      <c r="I399" s="4">
        <v>17800</v>
      </c>
      <c r="J399" s="5">
        <f t="shared" si="2"/>
        <v>446360.4</v>
      </c>
      <c r="K399" s="5">
        <f t="shared" si="3"/>
        <v>7945215120</v>
      </c>
      <c r="L399" s="5">
        <f t="shared" si="4"/>
        <v>1665906284880</v>
      </c>
    </row>
    <row r="400" spans="1:12" ht="15.75" customHeight="1" x14ac:dyDescent="0.3">
      <c r="A400" s="4" t="s">
        <v>27</v>
      </c>
      <c r="B400" s="4" t="s">
        <v>56</v>
      </c>
      <c r="C400" s="4">
        <v>33302.47</v>
      </c>
      <c r="D400" s="4">
        <v>2021</v>
      </c>
      <c r="E400" s="4">
        <f t="shared" ca="1" si="0"/>
        <v>0.71747117378257386</v>
      </c>
      <c r="F400" s="5">
        <v>34000</v>
      </c>
      <c r="G400" s="5">
        <f t="shared" si="1"/>
        <v>1132283980000</v>
      </c>
      <c r="H400" s="7">
        <v>21</v>
      </c>
      <c r="I400" s="4">
        <v>9000</v>
      </c>
      <c r="J400" s="5">
        <f t="shared" si="2"/>
        <v>699351.87</v>
      </c>
      <c r="K400" s="5">
        <f t="shared" si="3"/>
        <v>6294166830</v>
      </c>
      <c r="L400" s="5">
        <f t="shared" si="4"/>
        <v>1125989813170</v>
      </c>
    </row>
    <row r="401" spans="1:12" ht="15.75" customHeight="1" x14ac:dyDescent="0.3">
      <c r="A401" s="4" t="s">
        <v>32</v>
      </c>
      <c r="B401" s="4" t="s">
        <v>34</v>
      </c>
      <c r="C401" s="4">
        <v>1650.59</v>
      </c>
      <c r="D401" s="4">
        <v>2020</v>
      </c>
      <c r="E401" s="4">
        <f t="shared" ca="1" si="0"/>
        <v>0.20071318341908639</v>
      </c>
      <c r="F401" s="5">
        <v>150000</v>
      </c>
      <c r="G401" s="5">
        <f t="shared" si="1"/>
        <v>247588500000</v>
      </c>
      <c r="H401" s="7">
        <v>38</v>
      </c>
      <c r="I401" s="4">
        <v>17800</v>
      </c>
      <c r="J401" s="5">
        <f t="shared" si="2"/>
        <v>62722.42</v>
      </c>
      <c r="K401" s="5">
        <f t="shared" si="3"/>
        <v>1116459076</v>
      </c>
      <c r="L401" s="5">
        <f t="shared" si="4"/>
        <v>246472040924</v>
      </c>
    </row>
    <row r="402" spans="1:12" ht="15.75" customHeight="1" x14ac:dyDescent="0.3">
      <c r="A402" s="4" t="s">
        <v>25</v>
      </c>
      <c r="B402" s="4" t="s">
        <v>42</v>
      </c>
      <c r="C402" s="4">
        <v>138.63</v>
      </c>
      <c r="D402" s="4">
        <v>2022</v>
      </c>
      <c r="E402" s="4">
        <f t="shared" ca="1" si="0"/>
        <v>7.2321689017683544E-2</v>
      </c>
      <c r="F402" s="5">
        <v>50000</v>
      </c>
      <c r="G402" s="5">
        <f t="shared" si="1"/>
        <v>6931500000</v>
      </c>
      <c r="H402" s="7">
        <v>29</v>
      </c>
      <c r="I402" s="4">
        <v>9800</v>
      </c>
      <c r="J402" s="5">
        <f t="shared" si="2"/>
        <v>4020.27</v>
      </c>
      <c r="K402" s="5">
        <f t="shared" si="3"/>
        <v>39398646</v>
      </c>
      <c r="L402" s="5">
        <f t="shared" si="4"/>
        <v>6892101354</v>
      </c>
    </row>
    <row r="403" spans="1:12" ht="15.75" customHeight="1" x14ac:dyDescent="0.3">
      <c r="A403" s="4" t="s">
        <v>25</v>
      </c>
      <c r="B403" s="4" t="s">
        <v>49</v>
      </c>
      <c r="C403" s="4">
        <v>1328.64</v>
      </c>
      <c r="D403" s="4">
        <v>2022</v>
      </c>
      <c r="E403" s="4">
        <f t="shared" ca="1" si="0"/>
        <v>0.65079688525877488</v>
      </c>
      <c r="F403" s="5">
        <v>50000</v>
      </c>
      <c r="G403" s="5">
        <f t="shared" si="1"/>
        <v>66432000000</v>
      </c>
      <c r="H403" s="7">
        <v>29</v>
      </c>
      <c r="I403" s="4">
        <v>9800</v>
      </c>
      <c r="J403" s="5">
        <f t="shared" si="2"/>
        <v>38530.560000000005</v>
      </c>
      <c r="K403" s="5">
        <f t="shared" si="3"/>
        <v>377599488.00000006</v>
      </c>
      <c r="L403" s="5">
        <f t="shared" si="4"/>
        <v>66054400512</v>
      </c>
    </row>
    <row r="404" spans="1:12" ht="15.75" customHeight="1" x14ac:dyDescent="0.3">
      <c r="A404" s="4" t="s">
        <v>29</v>
      </c>
      <c r="B404" s="4" t="s">
        <v>48</v>
      </c>
      <c r="C404" s="4">
        <v>3068.77</v>
      </c>
      <c r="D404" s="4">
        <v>2020</v>
      </c>
      <c r="E404" s="4">
        <f t="shared" ca="1" si="0"/>
        <v>0.63048218260069833</v>
      </c>
      <c r="F404" s="5">
        <v>130000</v>
      </c>
      <c r="G404" s="5">
        <f t="shared" si="1"/>
        <v>398940100000</v>
      </c>
      <c r="H404" s="7">
        <v>35</v>
      </c>
      <c r="I404" s="4">
        <v>17000</v>
      </c>
      <c r="J404" s="5">
        <f t="shared" si="2"/>
        <v>107406.95</v>
      </c>
      <c r="K404" s="5">
        <f t="shared" si="3"/>
        <v>1825918150</v>
      </c>
      <c r="L404" s="5">
        <f t="shared" si="4"/>
        <v>397114181850</v>
      </c>
    </row>
    <row r="405" spans="1:12" ht="15.75" customHeight="1" x14ac:dyDescent="0.3">
      <c r="A405" s="4" t="s">
        <v>36</v>
      </c>
      <c r="B405" s="4" t="s">
        <v>41</v>
      </c>
      <c r="C405" s="4">
        <v>2480.04</v>
      </c>
      <c r="D405" s="4">
        <v>2021</v>
      </c>
      <c r="E405" s="4">
        <f t="shared" ca="1" si="0"/>
        <v>0.44566883276299618</v>
      </c>
      <c r="F405" s="5">
        <v>68000</v>
      </c>
      <c r="G405" s="5">
        <f t="shared" si="1"/>
        <v>168642720000</v>
      </c>
      <c r="H405" s="7">
        <v>33</v>
      </c>
      <c r="I405" s="4">
        <v>18000</v>
      </c>
      <c r="J405" s="5">
        <f t="shared" si="2"/>
        <v>81841.319999999992</v>
      </c>
      <c r="K405" s="5">
        <f t="shared" si="3"/>
        <v>1473143759.9999998</v>
      </c>
      <c r="L405" s="5">
        <f t="shared" si="4"/>
        <v>167169576240</v>
      </c>
    </row>
    <row r="406" spans="1:12" ht="15.75" customHeight="1" x14ac:dyDescent="0.3">
      <c r="A406" s="4" t="s">
        <v>25</v>
      </c>
      <c r="B406" s="4" t="s">
        <v>60</v>
      </c>
      <c r="C406" s="4">
        <v>33392.97</v>
      </c>
      <c r="D406" s="4">
        <v>2022</v>
      </c>
      <c r="E406" s="4">
        <f t="shared" ca="1" si="0"/>
        <v>0.67601033553253409</v>
      </c>
      <c r="F406" s="5">
        <v>50000</v>
      </c>
      <c r="G406" s="5">
        <f t="shared" si="1"/>
        <v>1669648500000</v>
      </c>
      <c r="H406" s="7">
        <v>29</v>
      </c>
      <c r="I406" s="4">
        <v>9800</v>
      </c>
      <c r="J406" s="5">
        <f t="shared" si="2"/>
        <v>968396.13</v>
      </c>
      <c r="K406" s="5">
        <f t="shared" si="3"/>
        <v>9490282074</v>
      </c>
      <c r="L406" s="5">
        <f t="shared" si="4"/>
        <v>1660158217926</v>
      </c>
    </row>
    <row r="407" spans="1:12" ht="15.75" customHeight="1" x14ac:dyDescent="0.3">
      <c r="A407" s="4" t="s">
        <v>27</v>
      </c>
      <c r="B407" s="4" t="s">
        <v>63</v>
      </c>
      <c r="C407" s="4">
        <v>26867.21</v>
      </c>
      <c r="D407" s="4">
        <v>2020</v>
      </c>
      <c r="E407" s="4">
        <f t="shared" ca="1" si="0"/>
        <v>0.34769066827999129</v>
      </c>
      <c r="F407" s="5">
        <v>34000</v>
      </c>
      <c r="G407" s="5">
        <f t="shared" si="1"/>
        <v>913485140000</v>
      </c>
      <c r="H407" s="7">
        <v>25</v>
      </c>
      <c r="I407" s="4">
        <v>9000</v>
      </c>
      <c r="J407" s="5">
        <f t="shared" si="2"/>
        <v>671680.25</v>
      </c>
      <c r="K407" s="5">
        <f t="shared" si="3"/>
        <v>6045122250</v>
      </c>
      <c r="L407" s="5">
        <f t="shared" si="4"/>
        <v>907440017750</v>
      </c>
    </row>
    <row r="408" spans="1:12" ht="15.75" customHeight="1" x14ac:dyDescent="0.3">
      <c r="A408" s="4" t="s">
        <v>29</v>
      </c>
      <c r="B408" s="4" t="s">
        <v>53</v>
      </c>
      <c r="C408" s="4">
        <v>748.8</v>
      </c>
      <c r="D408" s="4">
        <v>2022</v>
      </c>
      <c r="E408" s="4">
        <f t="shared" ca="1" si="0"/>
        <v>0.62831000751408506</v>
      </c>
      <c r="F408" s="5">
        <v>130000</v>
      </c>
      <c r="G408" s="5">
        <f t="shared" si="1"/>
        <v>97344000000</v>
      </c>
      <c r="H408" s="7">
        <v>37</v>
      </c>
      <c r="I408" s="4">
        <v>17000</v>
      </c>
      <c r="J408" s="5">
        <f t="shared" si="2"/>
        <v>27705.599999999999</v>
      </c>
      <c r="K408" s="5">
        <f t="shared" si="3"/>
        <v>470995200</v>
      </c>
      <c r="L408" s="5">
        <f t="shared" si="4"/>
        <v>96873004800</v>
      </c>
    </row>
    <row r="409" spans="1:12" ht="15.75" customHeight="1" x14ac:dyDescent="0.3">
      <c r="A409" s="4" t="s">
        <v>36</v>
      </c>
      <c r="B409" s="4" t="s">
        <v>58</v>
      </c>
      <c r="C409" s="4">
        <v>1.29</v>
      </c>
      <c r="D409" s="4">
        <v>2022</v>
      </c>
      <c r="E409" s="4">
        <f t="shared" ca="1" si="0"/>
        <v>0.13989768642662281</v>
      </c>
      <c r="F409" s="5">
        <v>68000</v>
      </c>
      <c r="G409" s="5">
        <f t="shared" si="1"/>
        <v>87720000</v>
      </c>
      <c r="H409" s="7">
        <v>28</v>
      </c>
      <c r="I409" s="4">
        <v>18000</v>
      </c>
      <c r="J409" s="5">
        <f t="shared" si="2"/>
        <v>36.120000000000005</v>
      </c>
      <c r="K409" s="5">
        <f t="shared" si="3"/>
        <v>650160.00000000012</v>
      </c>
      <c r="L409" s="5">
        <f t="shared" si="4"/>
        <v>87069840</v>
      </c>
    </row>
    <row r="410" spans="1:12" ht="15.75" customHeight="1" x14ac:dyDescent="0.3">
      <c r="A410" s="4" t="s">
        <v>29</v>
      </c>
      <c r="B410" s="4" t="s">
        <v>37</v>
      </c>
      <c r="C410" s="4">
        <v>324.27999999999997</v>
      </c>
      <c r="D410" s="4">
        <v>2020</v>
      </c>
      <c r="E410" s="4">
        <f t="shared" ca="1" si="0"/>
        <v>0.6516331685440343</v>
      </c>
      <c r="F410" s="5">
        <v>130000</v>
      </c>
      <c r="G410" s="5">
        <f t="shared" si="1"/>
        <v>42156400000</v>
      </c>
      <c r="H410" s="7">
        <v>35</v>
      </c>
      <c r="I410" s="4">
        <v>17000</v>
      </c>
      <c r="J410" s="5">
        <f t="shared" si="2"/>
        <v>11349.8</v>
      </c>
      <c r="K410" s="5">
        <f t="shared" si="3"/>
        <v>192946600</v>
      </c>
      <c r="L410" s="5">
        <f t="shared" si="4"/>
        <v>41963453400</v>
      </c>
    </row>
    <row r="411" spans="1:12" ht="15.75" customHeight="1" x14ac:dyDescent="0.3">
      <c r="A411" s="4" t="s">
        <v>36</v>
      </c>
      <c r="B411" s="4" t="s">
        <v>63</v>
      </c>
      <c r="C411" s="4">
        <v>4.95</v>
      </c>
      <c r="D411" s="4">
        <v>2020</v>
      </c>
      <c r="E411" s="4">
        <f t="shared" ca="1" si="0"/>
        <v>0.1966069062164395</v>
      </c>
      <c r="F411" s="5">
        <v>68000</v>
      </c>
      <c r="G411" s="5">
        <f t="shared" si="1"/>
        <v>336600000</v>
      </c>
      <c r="H411" s="7">
        <v>31</v>
      </c>
      <c r="I411" s="4">
        <v>18000</v>
      </c>
      <c r="J411" s="5">
        <f t="shared" si="2"/>
        <v>153.45000000000002</v>
      </c>
      <c r="K411" s="5">
        <f t="shared" si="3"/>
        <v>2762100.0000000005</v>
      </c>
      <c r="L411" s="5">
        <f t="shared" si="4"/>
        <v>333837900</v>
      </c>
    </row>
    <row r="412" spans="1:12" ht="15.75" customHeight="1" x14ac:dyDescent="0.3">
      <c r="A412" s="4" t="s">
        <v>29</v>
      </c>
      <c r="B412" s="4" t="s">
        <v>61</v>
      </c>
      <c r="C412" s="4">
        <v>2001.09</v>
      </c>
      <c r="D412" s="4">
        <v>2021</v>
      </c>
      <c r="E412" s="4">
        <f t="shared" ca="1" si="0"/>
        <v>0.68222389560925834</v>
      </c>
      <c r="F412" s="5">
        <v>130000</v>
      </c>
      <c r="G412" s="5">
        <f t="shared" si="1"/>
        <v>260141700000</v>
      </c>
      <c r="H412" s="7">
        <v>32</v>
      </c>
      <c r="I412" s="4">
        <v>17000</v>
      </c>
      <c r="J412" s="5">
        <f t="shared" si="2"/>
        <v>64034.879999999997</v>
      </c>
      <c r="K412" s="5">
        <f t="shared" si="3"/>
        <v>1088592960</v>
      </c>
      <c r="L412" s="5">
        <f t="shared" si="4"/>
        <v>259053107040</v>
      </c>
    </row>
    <row r="413" spans="1:12" ht="15.75" customHeight="1" x14ac:dyDescent="0.3">
      <c r="A413" s="4" t="s">
        <v>32</v>
      </c>
      <c r="B413" s="4" t="s">
        <v>47</v>
      </c>
      <c r="C413" s="4">
        <v>2308.4</v>
      </c>
      <c r="D413" s="4">
        <v>2020</v>
      </c>
      <c r="E413" s="4">
        <f t="shared" ca="1" si="0"/>
        <v>0.81610719520830732</v>
      </c>
      <c r="F413" s="5">
        <v>150000</v>
      </c>
      <c r="G413" s="5">
        <f t="shared" si="1"/>
        <v>346260000000</v>
      </c>
      <c r="H413" s="7">
        <v>38</v>
      </c>
      <c r="I413" s="4">
        <v>17800</v>
      </c>
      <c r="J413" s="5">
        <f t="shared" si="2"/>
        <v>87719.2</v>
      </c>
      <c r="K413" s="5">
        <f t="shared" si="3"/>
        <v>1561401760</v>
      </c>
      <c r="L413" s="5">
        <f t="shared" si="4"/>
        <v>344698598240</v>
      </c>
    </row>
    <row r="414" spans="1:12" ht="15.75" customHeight="1" x14ac:dyDescent="0.3">
      <c r="A414" s="4" t="s">
        <v>29</v>
      </c>
      <c r="B414" s="4" t="s">
        <v>59</v>
      </c>
      <c r="C414" s="4">
        <v>1742.3</v>
      </c>
      <c r="D414" s="4">
        <v>2020</v>
      </c>
      <c r="E414" s="4">
        <f t="shared" ca="1" si="0"/>
        <v>0.64720681194481033</v>
      </c>
      <c r="F414" s="5">
        <v>130000</v>
      </c>
      <c r="G414" s="5">
        <f t="shared" si="1"/>
        <v>226499000000</v>
      </c>
      <c r="H414" s="7">
        <v>35</v>
      </c>
      <c r="I414" s="4">
        <v>17000</v>
      </c>
      <c r="J414" s="5">
        <f t="shared" si="2"/>
        <v>60980.5</v>
      </c>
      <c r="K414" s="5">
        <f t="shared" si="3"/>
        <v>1036668500</v>
      </c>
      <c r="L414" s="5">
        <f t="shared" si="4"/>
        <v>225462331500</v>
      </c>
    </row>
    <row r="415" spans="1:12" ht="15.75" customHeight="1" x14ac:dyDescent="0.3">
      <c r="A415" s="4" t="s">
        <v>36</v>
      </c>
      <c r="B415" s="4" t="s">
        <v>54</v>
      </c>
      <c r="C415" s="4">
        <v>0.99</v>
      </c>
      <c r="D415" s="4">
        <v>2020</v>
      </c>
      <c r="E415" s="4">
        <f t="shared" ca="1" si="0"/>
        <v>0.89563417275676771</v>
      </c>
      <c r="F415" s="5">
        <v>68000</v>
      </c>
      <c r="G415" s="5">
        <f t="shared" si="1"/>
        <v>67320000</v>
      </c>
      <c r="H415" s="7">
        <v>31</v>
      </c>
      <c r="I415" s="4">
        <v>18000</v>
      </c>
      <c r="J415" s="5">
        <f t="shared" si="2"/>
        <v>30.69</v>
      </c>
      <c r="K415" s="5">
        <f t="shared" si="3"/>
        <v>552420</v>
      </c>
      <c r="L415" s="5">
        <f t="shared" si="4"/>
        <v>66767580</v>
      </c>
    </row>
    <row r="416" spans="1:12" ht="15.75" customHeight="1" x14ac:dyDescent="0.3">
      <c r="A416" s="4" t="s">
        <v>25</v>
      </c>
      <c r="B416" s="4" t="s">
        <v>34</v>
      </c>
      <c r="C416" s="4">
        <v>749.94</v>
      </c>
      <c r="D416" s="4">
        <v>2022</v>
      </c>
      <c r="E416" s="4">
        <f t="shared" ca="1" si="0"/>
        <v>0.29337745993527142</v>
      </c>
      <c r="F416" s="5">
        <v>50000</v>
      </c>
      <c r="G416" s="5">
        <f t="shared" si="1"/>
        <v>37497000000</v>
      </c>
      <c r="H416" s="7">
        <v>29</v>
      </c>
      <c r="I416" s="4">
        <v>9800</v>
      </c>
      <c r="J416" s="5">
        <f t="shared" si="2"/>
        <v>21748.260000000002</v>
      </c>
      <c r="K416" s="5">
        <f t="shared" si="3"/>
        <v>213132948.00000003</v>
      </c>
      <c r="L416" s="5">
        <f t="shared" si="4"/>
        <v>37283867052</v>
      </c>
    </row>
    <row r="417" spans="1:12" ht="15.75" customHeight="1" x14ac:dyDescent="0.3">
      <c r="A417" s="4" t="s">
        <v>32</v>
      </c>
      <c r="B417" s="4" t="s">
        <v>45</v>
      </c>
      <c r="C417" s="4">
        <v>895.57</v>
      </c>
      <c r="D417" s="4">
        <v>2022</v>
      </c>
      <c r="E417" s="4">
        <f t="shared" ca="1" si="0"/>
        <v>0.59681294413097685</v>
      </c>
      <c r="F417" s="5">
        <v>150000</v>
      </c>
      <c r="G417" s="5">
        <f t="shared" si="1"/>
        <v>134335500000</v>
      </c>
      <c r="H417" s="7">
        <v>40</v>
      </c>
      <c r="I417" s="4">
        <v>17800</v>
      </c>
      <c r="J417" s="5">
        <f t="shared" si="2"/>
        <v>35822.800000000003</v>
      </c>
      <c r="K417" s="5">
        <f t="shared" si="3"/>
        <v>637645840</v>
      </c>
      <c r="L417" s="5">
        <f t="shared" si="4"/>
        <v>133697854160</v>
      </c>
    </row>
    <row r="418" spans="1:12" ht="15.75" customHeight="1" x14ac:dyDescent="0.3">
      <c r="A418" s="4" t="s">
        <v>25</v>
      </c>
      <c r="B418" s="4" t="s">
        <v>60</v>
      </c>
      <c r="C418" s="4">
        <v>35030.019999999997</v>
      </c>
      <c r="D418" s="4">
        <v>2020</v>
      </c>
      <c r="E418" s="4">
        <f t="shared" ca="1" si="0"/>
        <v>5.8953754981005191E-2</v>
      </c>
      <c r="F418" s="5">
        <v>50000</v>
      </c>
      <c r="G418" s="5">
        <f t="shared" si="1"/>
        <v>1751501000000</v>
      </c>
      <c r="H418" s="7">
        <v>27</v>
      </c>
      <c r="I418" s="4">
        <v>9800</v>
      </c>
      <c r="J418" s="5">
        <f t="shared" si="2"/>
        <v>945810.53999999992</v>
      </c>
      <c r="K418" s="5">
        <f t="shared" si="3"/>
        <v>9268943292</v>
      </c>
      <c r="L418" s="5">
        <f t="shared" si="4"/>
        <v>1742232056708</v>
      </c>
    </row>
    <row r="419" spans="1:12" ht="15.75" customHeight="1" x14ac:dyDescent="0.3">
      <c r="A419" s="4" t="s">
        <v>27</v>
      </c>
      <c r="B419" s="4" t="s">
        <v>63</v>
      </c>
      <c r="C419" s="4">
        <v>30229.35</v>
      </c>
      <c r="D419" s="4">
        <v>2021</v>
      </c>
      <c r="E419" s="4">
        <f t="shared" ca="1" si="0"/>
        <v>0.94650720114747289</v>
      </c>
      <c r="F419" s="5">
        <v>34000</v>
      </c>
      <c r="G419" s="5">
        <f t="shared" si="1"/>
        <v>1027797900000</v>
      </c>
      <c r="H419" s="7">
        <v>21</v>
      </c>
      <c r="I419" s="4">
        <v>9000</v>
      </c>
      <c r="J419" s="5">
        <f t="shared" si="2"/>
        <v>634816.35</v>
      </c>
      <c r="K419" s="5">
        <f t="shared" si="3"/>
        <v>5713347150</v>
      </c>
      <c r="L419" s="5">
        <f t="shared" si="4"/>
        <v>1022084552850</v>
      </c>
    </row>
    <row r="420" spans="1:12" ht="15.75" customHeight="1" x14ac:dyDescent="0.3">
      <c r="A420" s="4" t="s">
        <v>27</v>
      </c>
      <c r="B420" s="4" t="s">
        <v>38</v>
      </c>
      <c r="C420" s="4">
        <v>453118.88</v>
      </c>
      <c r="D420" s="4">
        <v>2021</v>
      </c>
      <c r="E420" s="4">
        <f t="shared" ca="1" si="0"/>
        <v>0.72914895895745224</v>
      </c>
      <c r="F420" s="5">
        <v>34000</v>
      </c>
      <c r="G420" s="5">
        <f t="shared" si="1"/>
        <v>15406041920000</v>
      </c>
      <c r="H420" s="7">
        <v>21</v>
      </c>
      <c r="I420" s="4">
        <v>9000</v>
      </c>
      <c r="J420" s="5">
        <f t="shared" si="2"/>
        <v>9515496.4800000004</v>
      </c>
      <c r="K420" s="5">
        <f t="shared" si="3"/>
        <v>85639468320</v>
      </c>
      <c r="L420" s="5">
        <f t="shared" si="4"/>
        <v>15320402451680</v>
      </c>
    </row>
    <row r="421" spans="1:12" ht="15.75" customHeight="1" x14ac:dyDescent="0.3">
      <c r="A421" s="4" t="s">
        <v>29</v>
      </c>
      <c r="B421" s="4" t="s">
        <v>42</v>
      </c>
      <c r="C421" s="4">
        <v>705.98</v>
      </c>
      <c r="D421" s="4">
        <v>2021</v>
      </c>
      <c r="E421" s="4">
        <f t="shared" ca="1" si="0"/>
        <v>0.60029963103444151</v>
      </c>
      <c r="F421" s="5">
        <v>130000</v>
      </c>
      <c r="G421" s="5">
        <f t="shared" si="1"/>
        <v>91777400000</v>
      </c>
      <c r="H421" s="7">
        <v>32</v>
      </c>
      <c r="I421" s="4">
        <v>17000</v>
      </c>
      <c r="J421" s="5">
        <f t="shared" si="2"/>
        <v>22591.360000000001</v>
      </c>
      <c r="K421" s="5">
        <f t="shared" si="3"/>
        <v>384053120</v>
      </c>
      <c r="L421" s="5">
        <f t="shared" si="4"/>
        <v>91393346880</v>
      </c>
    </row>
    <row r="422" spans="1:12" ht="15.75" customHeight="1" x14ac:dyDescent="0.3">
      <c r="A422" s="4" t="s">
        <v>27</v>
      </c>
      <c r="B422" s="4" t="s">
        <v>42</v>
      </c>
      <c r="C422" s="4">
        <v>0</v>
      </c>
      <c r="D422" s="4">
        <v>2020</v>
      </c>
      <c r="E422" s="4">
        <f t="shared" ca="1" si="0"/>
        <v>0.997228131926995</v>
      </c>
      <c r="F422" s="5">
        <v>34000</v>
      </c>
      <c r="G422" s="5">
        <f t="shared" si="1"/>
        <v>0</v>
      </c>
      <c r="H422" s="7">
        <v>25</v>
      </c>
      <c r="I422" s="4">
        <v>9000</v>
      </c>
      <c r="J422" s="5">
        <f t="shared" si="2"/>
        <v>0</v>
      </c>
      <c r="K422" s="5">
        <f t="shared" si="3"/>
        <v>0</v>
      </c>
      <c r="L422" s="5">
        <f t="shared" si="4"/>
        <v>0</v>
      </c>
    </row>
    <row r="423" spans="1:12" ht="15.75" customHeight="1" x14ac:dyDescent="0.3">
      <c r="A423" s="4" t="s">
        <v>25</v>
      </c>
      <c r="B423" s="4" t="s">
        <v>38</v>
      </c>
      <c r="C423" s="4">
        <v>13112.35</v>
      </c>
      <c r="D423" s="4">
        <v>2021</v>
      </c>
      <c r="E423" s="4">
        <f t="shared" ca="1" si="0"/>
        <v>7.7350314237933704E-2</v>
      </c>
      <c r="F423" s="5">
        <v>50000</v>
      </c>
      <c r="G423" s="5">
        <f t="shared" si="1"/>
        <v>655617500000</v>
      </c>
      <c r="H423" s="7">
        <v>26</v>
      </c>
      <c r="I423" s="4">
        <v>9800</v>
      </c>
      <c r="J423" s="5">
        <f t="shared" si="2"/>
        <v>340921.10000000003</v>
      </c>
      <c r="K423" s="5">
        <f t="shared" si="3"/>
        <v>3341026780.0000005</v>
      </c>
      <c r="L423" s="5">
        <f t="shared" si="4"/>
        <v>652276473220</v>
      </c>
    </row>
    <row r="424" spans="1:12" ht="15.75" customHeight="1" x14ac:dyDescent="0.3">
      <c r="A424" s="4" t="s">
        <v>29</v>
      </c>
      <c r="B424" s="4" t="s">
        <v>33</v>
      </c>
      <c r="C424" s="4">
        <v>11699.54</v>
      </c>
      <c r="D424" s="4">
        <v>2022</v>
      </c>
      <c r="E424" s="4">
        <f t="shared" ca="1" si="0"/>
        <v>6.2892066706685124E-2</v>
      </c>
      <c r="F424" s="5">
        <v>130000</v>
      </c>
      <c r="G424" s="5">
        <f t="shared" si="1"/>
        <v>1520940200000</v>
      </c>
      <c r="H424" s="7">
        <v>37</v>
      </c>
      <c r="I424" s="4">
        <v>17000</v>
      </c>
      <c r="J424" s="5">
        <f t="shared" si="2"/>
        <v>432882.98000000004</v>
      </c>
      <c r="K424" s="5">
        <f t="shared" si="3"/>
        <v>7359010660.000001</v>
      </c>
      <c r="L424" s="5">
        <f t="shared" si="4"/>
        <v>1513581189340</v>
      </c>
    </row>
    <row r="425" spans="1:12" ht="15.75" customHeight="1" x14ac:dyDescent="0.3">
      <c r="A425" s="4" t="s">
        <v>27</v>
      </c>
      <c r="B425" s="4" t="s">
        <v>44</v>
      </c>
      <c r="C425" s="4">
        <v>16111.78</v>
      </c>
      <c r="D425" s="4">
        <v>2020</v>
      </c>
      <c r="E425" s="4">
        <f t="shared" ca="1" si="0"/>
        <v>0.76724719397377694</v>
      </c>
      <c r="F425" s="5">
        <v>34000</v>
      </c>
      <c r="G425" s="5">
        <f t="shared" si="1"/>
        <v>547800520000</v>
      </c>
      <c r="H425" s="7">
        <v>25</v>
      </c>
      <c r="I425" s="4">
        <v>9000</v>
      </c>
      <c r="J425" s="5">
        <f t="shared" si="2"/>
        <v>402794.5</v>
      </c>
      <c r="K425" s="5">
        <f t="shared" si="3"/>
        <v>3625150500</v>
      </c>
      <c r="L425" s="5">
        <f t="shared" si="4"/>
        <v>544175369500</v>
      </c>
    </row>
    <row r="426" spans="1:12" ht="15.75" customHeight="1" x14ac:dyDescent="0.3">
      <c r="A426" s="4" t="s">
        <v>32</v>
      </c>
      <c r="B426" s="4" t="s">
        <v>38</v>
      </c>
      <c r="C426" s="4">
        <v>13745.06</v>
      </c>
      <c r="D426" s="4">
        <v>2021</v>
      </c>
      <c r="E426" s="4">
        <f t="shared" ca="1" si="0"/>
        <v>0.59139659452481019</v>
      </c>
      <c r="F426" s="5">
        <v>150000</v>
      </c>
      <c r="G426" s="5">
        <f t="shared" si="1"/>
        <v>2061759000000</v>
      </c>
      <c r="H426" s="7">
        <v>39</v>
      </c>
      <c r="I426" s="4">
        <v>17800</v>
      </c>
      <c r="J426" s="5">
        <f t="shared" si="2"/>
        <v>536057.34</v>
      </c>
      <c r="K426" s="5">
        <f t="shared" si="3"/>
        <v>9541820652</v>
      </c>
      <c r="L426" s="5">
        <f t="shared" si="4"/>
        <v>2052217179348</v>
      </c>
    </row>
    <row r="427" spans="1:12" ht="15.75" customHeight="1" x14ac:dyDescent="0.3">
      <c r="A427" s="4" t="s">
        <v>32</v>
      </c>
      <c r="B427" s="4" t="s">
        <v>63</v>
      </c>
      <c r="C427" s="4">
        <v>7465.56</v>
      </c>
      <c r="D427" s="4">
        <v>2022</v>
      </c>
      <c r="E427" s="4">
        <f t="shared" ca="1" si="0"/>
        <v>0.49278495921246812</v>
      </c>
      <c r="F427" s="5">
        <v>150000</v>
      </c>
      <c r="G427" s="5">
        <f t="shared" si="1"/>
        <v>1119834000000</v>
      </c>
      <c r="H427" s="7">
        <v>40</v>
      </c>
      <c r="I427" s="4">
        <v>17800</v>
      </c>
      <c r="J427" s="5">
        <f t="shared" si="2"/>
        <v>298622.40000000002</v>
      </c>
      <c r="K427" s="5">
        <f t="shared" si="3"/>
        <v>5315478720</v>
      </c>
      <c r="L427" s="5">
        <f t="shared" si="4"/>
        <v>1114518521280</v>
      </c>
    </row>
    <row r="428" spans="1:12" ht="15.75" customHeight="1" x14ac:dyDescent="0.3">
      <c r="A428" s="4" t="s">
        <v>29</v>
      </c>
      <c r="B428" s="4" t="s">
        <v>41</v>
      </c>
      <c r="C428" s="4">
        <v>1412.03</v>
      </c>
      <c r="D428" s="4">
        <v>2022</v>
      </c>
      <c r="E428" s="4">
        <f t="shared" ca="1" si="0"/>
        <v>8.97191170403564E-2</v>
      </c>
      <c r="F428" s="5">
        <v>130000</v>
      </c>
      <c r="G428" s="5">
        <f t="shared" si="1"/>
        <v>183563900000</v>
      </c>
      <c r="H428" s="7">
        <v>37</v>
      </c>
      <c r="I428" s="4">
        <v>17000</v>
      </c>
      <c r="J428" s="5">
        <f t="shared" si="2"/>
        <v>52245.11</v>
      </c>
      <c r="K428" s="5">
        <f t="shared" si="3"/>
        <v>888166870</v>
      </c>
      <c r="L428" s="5">
        <f t="shared" si="4"/>
        <v>182675733130</v>
      </c>
    </row>
    <row r="429" spans="1:12" ht="15.75" customHeight="1" x14ac:dyDescent="0.3">
      <c r="A429" s="4" t="s">
        <v>25</v>
      </c>
      <c r="B429" s="4" t="s">
        <v>38</v>
      </c>
      <c r="C429" s="4">
        <v>13448.98</v>
      </c>
      <c r="D429" s="4">
        <v>2022</v>
      </c>
      <c r="E429" s="4">
        <f t="shared" ca="1" si="0"/>
        <v>0.43023231648559779</v>
      </c>
      <c r="F429" s="5">
        <v>50000</v>
      </c>
      <c r="G429" s="5">
        <f t="shared" si="1"/>
        <v>672449000000</v>
      </c>
      <c r="H429" s="7">
        <v>29</v>
      </c>
      <c r="I429" s="4">
        <v>9800</v>
      </c>
      <c r="J429" s="5">
        <f t="shared" si="2"/>
        <v>390020.42</v>
      </c>
      <c r="K429" s="5">
        <f t="shared" si="3"/>
        <v>3822200116</v>
      </c>
      <c r="L429" s="5">
        <f t="shared" si="4"/>
        <v>668626799884</v>
      </c>
    </row>
    <row r="430" spans="1:12" ht="15.75" customHeight="1" x14ac:dyDescent="0.3">
      <c r="A430" s="4" t="s">
        <v>29</v>
      </c>
      <c r="B430" s="4" t="s">
        <v>26</v>
      </c>
      <c r="C430" s="4">
        <v>20148.11</v>
      </c>
      <c r="D430" s="4">
        <v>2021</v>
      </c>
      <c r="E430" s="4">
        <f t="shared" ca="1" si="0"/>
        <v>0.75248695178729752</v>
      </c>
      <c r="F430" s="5">
        <v>130000</v>
      </c>
      <c r="G430" s="5">
        <f t="shared" si="1"/>
        <v>2619254300000</v>
      </c>
      <c r="H430" s="7">
        <v>32</v>
      </c>
      <c r="I430" s="4">
        <v>17000</v>
      </c>
      <c r="J430" s="5">
        <f t="shared" si="2"/>
        <v>644739.52</v>
      </c>
      <c r="K430" s="5">
        <f t="shared" si="3"/>
        <v>10960571840</v>
      </c>
      <c r="L430" s="5">
        <f t="shared" si="4"/>
        <v>2608293728160</v>
      </c>
    </row>
    <row r="431" spans="1:12" ht="15.75" customHeight="1" x14ac:dyDescent="0.3">
      <c r="A431" s="4" t="s">
        <v>32</v>
      </c>
      <c r="B431" s="4" t="s">
        <v>59</v>
      </c>
      <c r="C431" s="4">
        <v>4255.53</v>
      </c>
      <c r="D431" s="4">
        <v>2020</v>
      </c>
      <c r="E431" s="4">
        <f t="shared" ca="1" si="0"/>
        <v>0.49965367342478195</v>
      </c>
      <c r="F431" s="5">
        <v>150000</v>
      </c>
      <c r="G431" s="5">
        <f t="shared" si="1"/>
        <v>638329500000</v>
      </c>
      <c r="H431" s="7">
        <v>38</v>
      </c>
      <c r="I431" s="4">
        <v>17800</v>
      </c>
      <c r="J431" s="5">
        <f t="shared" si="2"/>
        <v>161710.13999999998</v>
      </c>
      <c r="K431" s="5">
        <f t="shared" si="3"/>
        <v>2878440491.9999995</v>
      </c>
      <c r="L431" s="5">
        <f t="shared" si="4"/>
        <v>635451059508</v>
      </c>
    </row>
    <row r="432" spans="1:12" ht="15.75" customHeight="1" x14ac:dyDescent="0.3">
      <c r="A432" s="4" t="s">
        <v>36</v>
      </c>
      <c r="B432" s="4" t="s">
        <v>33</v>
      </c>
      <c r="C432" s="4">
        <v>6789.63</v>
      </c>
      <c r="D432" s="4">
        <v>2020</v>
      </c>
      <c r="E432" s="4">
        <f t="shared" ca="1" si="0"/>
        <v>0.8201714295607464</v>
      </c>
      <c r="F432" s="5">
        <v>68000</v>
      </c>
      <c r="G432" s="5">
        <f t="shared" si="1"/>
        <v>461694840000</v>
      </c>
      <c r="H432" s="7">
        <v>31</v>
      </c>
      <c r="I432" s="4">
        <v>18000</v>
      </c>
      <c r="J432" s="5">
        <f t="shared" si="2"/>
        <v>210478.53</v>
      </c>
      <c r="K432" s="5">
        <f t="shared" si="3"/>
        <v>3788613540</v>
      </c>
      <c r="L432" s="5">
        <f t="shared" si="4"/>
        <v>457906226460</v>
      </c>
    </row>
    <row r="433" spans="1:12" ht="15.75" customHeight="1" x14ac:dyDescent="0.3">
      <c r="A433" s="4" t="s">
        <v>27</v>
      </c>
      <c r="B433" s="4" t="s">
        <v>52</v>
      </c>
      <c r="C433" s="4">
        <v>6266.03</v>
      </c>
      <c r="D433" s="4">
        <v>2022</v>
      </c>
      <c r="E433" s="4">
        <f t="shared" ca="1" si="0"/>
        <v>0.14497825056770963</v>
      </c>
      <c r="F433" s="5">
        <v>34000</v>
      </c>
      <c r="G433" s="5">
        <f t="shared" si="1"/>
        <v>213045020000</v>
      </c>
      <c r="H433" s="7">
        <v>20</v>
      </c>
      <c r="I433" s="4">
        <v>9000</v>
      </c>
      <c r="J433" s="5">
        <f t="shared" si="2"/>
        <v>125320.59999999999</v>
      </c>
      <c r="K433" s="5">
        <f t="shared" si="3"/>
        <v>1127885400</v>
      </c>
      <c r="L433" s="5">
        <f t="shared" si="4"/>
        <v>211917134600</v>
      </c>
    </row>
    <row r="434" spans="1:12" ht="15.75" customHeight="1" x14ac:dyDescent="0.3">
      <c r="A434" s="4" t="s">
        <v>36</v>
      </c>
      <c r="B434" s="4" t="s">
        <v>56</v>
      </c>
      <c r="C434" s="4">
        <v>0</v>
      </c>
      <c r="D434" s="4">
        <v>2022</v>
      </c>
      <c r="E434" s="4">
        <f t="shared" ca="1" si="0"/>
        <v>0.8011764925472471</v>
      </c>
      <c r="F434" s="5">
        <v>68000</v>
      </c>
      <c r="G434" s="5">
        <f t="shared" si="1"/>
        <v>0</v>
      </c>
      <c r="H434" s="7">
        <v>28</v>
      </c>
      <c r="I434" s="4">
        <v>18000</v>
      </c>
      <c r="J434" s="5">
        <f t="shared" si="2"/>
        <v>0</v>
      </c>
      <c r="K434" s="5">
        <f t="shared" si="3"/>
        <v>0</v>
      </c>
      <c r="L434" s="5">
        <f t="shared" si="4"/>
        <v>0</v>
      </c>
    </row>
    <row r="435" spans="1:12" ht="15.75" customHeight="1" x14ac:dyDescent="0.3">
      <c r="A435" s="4" t="s">
        <v>32</v>
      </c>
      <c r="B435" s="4" t="s">
        <v>63</v>
      </c>
      <c r="C435" s="4">
        <v>8350.17</v>
      </c>
      <c r="D435" s="4">
        <v>2020</v>
      </c>
      <c r="E435" s="4">
        <f t="shared" ca="1" si="0"/>
        <v>0.87897557358146838</v>
      </c>
      <c r="F435" s="5">
        <v>150000</v>
      </c>
      <c r="G435" s="5">
        <f t="shared" si="1"/>
        <v>1252525500000</v>
      </c>
      <c r="H435" s="7">
        <v>38</v>
      </c>
      <c r="I435" s="4">
        <v>17800</v>
      </c>
      <c r="J435" s="5">
        <f t="shared" si="2"/>
        <v>317306.46000000002</v>
      </c>
      <c r="K435" s="5">
        <f t="shared" si="3"/>
        <v>5648054988</v>
      </c>
      <c r="L435" s="5">
        <f t="shared" si="4"/>
        <v>1246877445012</v>
      </c>
    </row>
    <row r="436" spans="1:12" ht="15.75" customHeight="1" x14ac:dyDescent="0.3">
      <c r="A436" s="4" t="s">
        <v>25</v>
      </c>
      <c r="B436" s="4" t="s">
        <v>51</v>
      </c>
      <c r="C436" s="4">
        <v>1818</v>
      </c>
      <c r="D436" s="4">
        <v>2022</v>
      </c>
      <c r="E436" s="4">
        <f t="shared" ca="1" si="0"/>
        <v>0.54711997190239758</v>
      </c>
      <c r="F436" s="5">
        <v>50000</v>
      </c>
      <c r="G436" s="5">
        <f t="shared" si="1"/>
        <v>90900000000</v>
      </c>
      <c r="H436" s="7">
        <v>29</v>
      </c>
      <c r="I436" s="4">
        <v>9800</v>
      </c>
      <c r="J436" s="5">
        <f t="shared" si="2"/>
        <v>52722</v>
      </c>
      <c r="K436" s="5">
        <f t="shared" si="3"/>
        <v>516675600</v>
      </c>
      <c r="L436" s="5">
        <f t="shared" si="4"/>
        <v>90383324400</v>
      </c>
    </row>
    <row r="437" spans="1:12" ht="15.75" customHeight="1" x14ac:dyDescent="0.3">
      <c r="A437" s="4" t="s">
        <v>36</v>
      </c>
      <c r="B437" s="4" t="s">
        <v>30</v>
      </c>
      <c r="C437" s="4">
        <v>3.51</v>
      </c>
      <c r="D437" s="4">
        <v>2022</v>
      </c>
      <c r="E437" s="4">
        <f t="shared" ca="1" si="0"/>
        <v>0.26429441100467133</v>
      </c>
      <c r="F437" s="5">
        <v>68000</v>
      </c>
      <c r="G437" s="5">
        <f t="shared" si="1"/>
        <v>238680000</v>
      </c>
      <c r="H437" s="7">
        <v>28</v>
      </c>
      <c r="I437" s="4">
        <v>18000</v>
      </c>
      <c r="J437" s="5">
        <f t="shared" si="2"/>
        <v>98.28</v>
      </c>
      <c r="K437" s="5">
        <f t="shared" si="3"/>
        <v>1769040</v>
      </c>
      <c r="L437" s="5">
        <f t="shared" si="4"/>
        <v>236910960</v>
      </c>
    </row>
    <row r="438" spans="1:12" ht="15.75" customHeight="1" x14ac:dyDescent="0.3">
      <c r="A438" s="4" t="s">
        <v>36</v>
      </c>
      <c r="B438" s="4" t="s">
        <v>50</v>
      </c>
      <c r="C438" s="4">
        <v>8.86</v>
      </c>
      <c r="D438" s="4">
        <v>2021</v>
      </c>
      <c r="E438" s="4">
        <f t="shared" ca="1" si="0"/>
        <v>0.91345647743717184</v>
      </c>
      <c r="F438" s="5">
        <v>68000</v>
      </c>
      <c r="G438" s="5">
        <f t="shared" si="1"/>
        <v>602480000</v>
      </c>
      <c r="H438" s="7">
        <v>33</v>
      </c>
      <c r="I438" s="4">
        <v>18000</v>
      </c>
      <c r="J438" s="5">
        <f t="shared" si="2"/>
        <v>292.38</v>
      </c>
      <c r="K438" s="5">
        <f t="shared" si="3"/>
        <v>5262840</v>
      </c>
      <c r="L438" s="5">
        <f t="shared" si="4"/>
        <v>597217160</v>
      </c>
    </row>
    <row r="439" spans="1:12" ht="15.75" customHeight="1" x14ac:dyDescent="0.3">
      <c r="A439" s="4" t="s">
        <v>36</v>
      </c>
      <c r="B439" s="4" t="s">
        <v>49</v>
      </c>
      <c r="C439" s="4">
        <v>0</v>
      </c>
      <c r="D439" s="4">
        <v>2021</v>
      </c>
      <c r="E439" s="4">
        <f t="shared" ca="1" si="0"/>
        <v>0.58190840875879624</v>
      </c>
      <c r="F439" s="5">
        <v>68000</v>
      </c>
      <c r="G439" s="5">
        <f t="shared" si="1"/>
        <v>0</v>
      </c>
      <c r="H439" s="7">
        <v>33</v>
      </c>
      <c r="I439" s="4">
        <v>18000</v>
      </c>
      <c r="J439" s="5">
        <f t="shared" si="2"/>
        <v>0</v>
      </c>
      <c r="K439" s="5">
        <f t="shared" si="3"/>
        <v>0</v>
      </c>
      <c r="L439" s="5">
        <f t="shared" si="4"/>
        <v>0</v>
      </c>
    </row>
    <row r="440" spans="1:12" ht="15.75" customHeight="1" x14ac:dyDescent="0.3">
      <c r="A440" s="4" t="s">
        <v>27</v>
      </c>
      <c r="B440" s="4" t="s">
        <v>35</v>
      </c>
      <c r="C440" s="4">
        <v>699384.4</v>
      </c>
      <c r="D440" s="4">
        <v>2022</v>
      </c>
      <c r="E440" s="4">
        <f t="shared" ca="1" si="0"/>
        <v>0.46407649031521558</v>
      </c>
      <c r="F440" s="5">
        <v>34000</v>
      </c>
      <c r="G440" s="5">
        <f t="shared" si="1"/>
        <v>23779069600000</v>
      </c>
      <c r="H440" s="7">
        <v>20</v>
      </c>
      <c r="I440" s="4">
        <v>9000</v>
      </c>
      <c r="J440" s="5">
        <f t="shared" si="2"/>
        <v>13987688</v>
      </c>
      <c r="K440" s="5">
        <f t="shared" si="3"/>
        <v>125889192000</v>
      </c>
      <c r="L440" s="5">
        <f t="shared" si="4"/>
        <v>23653180408000</v>
      </c>
    </row>
    <row r="441" spans="1:12" ht="15.75" customHeight="1" x14ac:dyDescent="0.3">
      <c r="A441" s="4" t="s">
        <v>32</v>
      </c>
      <c r="B441" s="4" t="s">
        <v>61</v>
      </c>
      <c r="C441" s="4">
        <v>12014.96</v>
      </c>
      <c r="D441" s="4">
        <v>2022</v>
      </c>
      <c r="E441" s="4">
        <f t="shared" ca="1" si="0"/>
        <v>0.74473916460650391</v>
      </c>
      <c r="F441" s="5">
        <v>150000</v>
      </c>
      <c r="G441" s="5">
        <f t="shared" si="1"/>
        <v>1802244000000</v>
      </c>
      <c r="H441" s="7">
        <v>40</v>
      </c>
      <c r="I441" s="4">
        <v>17800</v>
      </c>
      <c r="J441" s="5">
        <f t="shared" si="2"/>
        <v>480598.39999999997</v>
      </c>
      <c r="K441" s="5">
        <f t="shared" si="3"/>
        <v>8554651519.999999</v>
      </c>
      <c r="L441" s="5">
        <f t="shared" si="4"/>
        <v>1793689348480</v>
      </c>
    </row>
    <row r="442" spans="1:12" ht="15.75" customHeight="1" x14ac:dyDescent="0.3">
      <c r="A442" s="4" t="s">
        <v>36</v>
      </c>
      <c r="B442" s="4" t="s">
        <v>57</v>
      </c>
      <c r="C442" s="4">
        <v>0</v>
      </c>
      <c r="D442" s="4">
        <v>2022</v>
      </c>
      <c r="E442" s="4">
        <f t="shared" ca="1" si="0"/>
        <v>0.41912973566691658</v>
      </c>
      <c r="F442" s="5">
        <v>68000</v>
      </c>
      <c r="G442" s="5">
        <f t="shared" si="1"/>
        <v>0</v>
      </c>
      <c r="H442" s="7">
        <v>28</v>
      </c>
      <c r="I442" s="4">
        <v>18000</v>
      </c>
      <c r="J442" s="5">
        <f t="shared" si="2"/>
        <v>0</v>
      </c>
      <c r="K442" s="5">
        <f t="shared" si="3"/>
        <v>0</v>
      </c>
      <c r="L442" s="5">
        <f t="shared" si="4"/>
        <v>0</v>
      </c>
    </row>
    <row r="443" spans="1:12" ht="15.75" customHeight="1" x14ac:dyDescent="0.3">
      <c r="A443" s="4" t="s">
        <v>36</v>
      </c>
      <c r="B443" s="4" t="s">
        <v>46</v>
      </c>
      <c r="C443" s="4">
        <v>21.24</v>
      </c>
      <c r="D443" s="4">
        <v>2022</v>
      </c>
      <c r="E443" s="4">
        <f t="shared" ca="1" si="0"/>
        <v>0.51735757827813633</v>
      </c>
      <c r="F443" s="5">
        <v>68000</v>
      </c>
      <c r="G443" s="5">
        <f t="shared" si="1"/>
        <v>1444320000</v>
      </c>
      <c r="H443" s="7">
        <v>28</v>
      </c>
      <c r="I443" s="4">
        <v>18000</v>
      </c>
      <c r="J443" s="5">
        <f t="shared" si="2"/>
        <v>594.71999999999991</v>
      </c>
      <c r="K443" s="5">
        <f t="shared" si="3"/>
        <v>10704959.999999998</v>
      </c>
      <c r="L443" s="5">
        <f t="shared" si="4"/>
        <v>1433615040</v>
      </c>
    </row>
    <row r="444" spans="1:12" ht="15.75" customHeight="1" x14ac:dyDescent="0.3">
      <c r="A444" s="4" t="s">
        <v>25</v>
      </c>
      <c r="B444" s="4" t="s">
        <v>39</v>
      </c>
      <c r="C444" s="4">
        <v>730.74</v>
      </c>
      <c r="D444" s="4">
        <v>2021</v>
      </c>
      <c r="E444" s="4">
        <f t="shared" ca="1" si="0"/>
        <v>0.99384020965698572</v>
      </c>
      <c r="F444" s="5">
        <v>50000</v>
      </c>
      <c r="G444" s="5">
        <f t="shared" si="1"/>
        <v>36537000000</v>
      </c>
      <c r="H444" s="7">
        <v>26</v>
      </c>
      <c r="I444" s="4">
        <v>9800</v>
      </c>
      <c r="J444" s="5">
        <f t="shared" si="2"/>
        <v>18999.240000000002</v>
      </c>
      <c r="K444" s="5">
        <f t="shared" si="3"/>
        <v>186192552.00000003</v>
      </c>
      <c r="L444" s="5">
        <f t="shared" si="4"/>
        <v>36350807448</v>
      </c>
    </row>
    <row r="445" spans="1:12" ht="15.75" customHeight="1" x14ac:dyDescent="0.3">
      <c r="A445" s="4" t="s">
        <v>29</v>
      </c>
      <c r="B445" s="4" t="s">
        <v>50</v>
      </c>
      <c r="C445" s="4">
        <v>236.24</v>
      </c>
      <c r="D445" s="4">
        <v>2022</v>
      </c>
      <c r="E445" s="4">
        <f t="shared" ca="1" si="0"/>
        <v>0.26996960747509335</v>
      </c>
      <c r="F445" s="5">
        <v>130000</v>
      </c>
      <c r="G445" s="5">
        <f t="shared" si="1"/>
        <v>30711200000</v>
      </c>
      <c r="H445" s="7">
        <v>37</v>
      </c>
      <c r="I445" s="4">
        <v>17000</v>
      </c>
      <c r="J445" s="5">
        <f t="shared" si="2"/>
        <v>8740.880000000001</v>
      </c>
      <c r="K445" s="5">
        <f t="shared" si="3"/>
        <v>148594960.00000003</v>
      </c>
      <c r="L445" s="5">
        <f t="shared" si="4"/>
        <v>30562605040</v>
      </c>
    </row>
    <row r="446" spans="1:12" ht="15.75" customHeight="1" x14ac:dyDescent="0.3">
      <c r="A446" s="4" t="s">
        <v>36</v>
      </c>
      <c r="B446" s="4" t="s">
        <v>61</v>
      </c>
      <c r="C446" s="4">
        <v>444.83</v>
      </c>
      <c r="D446" s="4">
        <v>2021</v>
      </c>
      <c r="E446" s="4">
        <f t="shared" ca="1" si="0"/>
        <v>0.74807154162666889</v>
      </c>
      <c r="F446" s="5">
        <v>68000</v>
      </c>
      <c r="G446" s="5">
        <f t="shared" si="1"/>
        <v>30248440000</v>
      </c>
      <c r="H446" s="7">
        <v>33</v>
      </c>
      <c r="I446" s="4">
        <v>18000</v>
      </c>
      <c r="J446" s="5">
        <f t="shared" si="2"/>
        <v>14679.39</v>
      </c>
      <c r="K446" s="5">
        <f t="shared" si="3"/>
        <v>264229020</v>
      </c>
      <c r="L446" s="5">
        <f t="shared" si="4"/>
        <v>29984210980</v>
      </c>
    </row>
    <row r="447" spans="1:12" ht="15.75" customHeight="1" x14ac:dyDescent="0.3">
      <c r="A447" s="4" t="s">
        <v>29</v>
      </c>
      <c r="B447" s="4" t="s">
        <v>34</v>
      </c>
      <c r="C447" s="4">
        <v>35.119999999999997</v>
      </c>
      <c r="D447" s="4">
        <v>2021</v>
      </c>
      <c r="E447" s="4">
        <f t="shared" ca="1" si="0"/>
        <v>0.48844583195794922</v>
      </c>
      <c r="F447" s="5">
        <v>130000</v>
      </c>
      <c r="G447" s="5">
        <f t="shared" si="1"/>
        <v>4565600000</v>
      </c>
      <c r="H447" s="7">
        <v>32</v>
      </c>
      <c r="I447" s="4">
        <v>17000</v>
      </c>
      <c r="J447" s="5">
        <f t="shared" si="2"/>
        <v>1123.8399999999999</v>
      </c>
      <c r="K447" s="5">
        <f t="shared" si="3"/>
        <v>19105280</v>
      </c>
      <c r="L447" s="5">
        <f t="shared" si="4"/>
        <v>4546494720</v>
      </c>
    </row>
    <row r="448" spans="1:12" ht="15.75" customHeight="1" x14ac:dyDescent="0.3">
      <c r="A448" s="4" t="s">
        <v>27</v>
      </c>
      <c r="B448" s="4" t="s">
        <v>34</v>
      </c>
      <c r="C448" s="4">
        <v>6160.84</v>
      </c>
      <c r="D448" s="4">
        <v>2020</v>
      </c>
      <c r="E448" s="4">
        <f t="shared" ca="1" si="0"/>
        <v>0.32023668159592023</v>
      </c>
      <c r="F448" s="5">
        <v>34000</v>
      </c>
      <c r="G448" s="5">
        <f t="shared" si="1"/>
        <v>209468560000</v>
      </c>
      <c r="H448" s="7">
        <v>25</v>
      </c>
      <c r="I448" s="4">
        <v>9000</v>
      </c>
      <c r="J448" s="5">
        <f t="shared" si="2"/>
        <v>154021</v>
      </c>
      <c r="K448" s="5">
        <f t="shared" si="3"/>
        <v>1386189000</v>
      </c>
      <c r="L448" s="5">
        <f t="shared" si="4"/>
        <v>208082371000</v>
      </c>
    </row>
    <row r="449" spans="1:12" ht="15.75" customHeight="1" x14ac:dyDescent="0.3">
      <c r="A449" s="4" t="s">
        <v>29</v>
      </c>
      <c r="B449" s="4" t="s">
        <v>63</v>
      </c>
      <c r="C449" s="4">
        <v>571.21</v>
      </c>
      <c r="D449" s="4">
        <v>2020</v>
      </c>
      <c r="E449" s="4">
        <f t="shared" ca="1" si="0"/>
        <v>0.8574859050169118</v>
      </c>
      <c r="F449" s="5">
        <v>130000</v>
      </c>
      <c r="G449" s="5">
        <f t="shared" si="1"/>
        <v>74257300000</v>
      </c>
      <c r="H449" s="7">
        <v>35</v>
      </c>
      <c r="I449" s="4">
        <v>17000</v>
      </c>
      <c r="J449" s="5">
        <f t="shared" si="2"/>
        <v>19992.350000000002</v>
      </c>
      <c r="K449" s="5">
        <f t="shared" si="3"/>
        <v>339869950.00000006</v>
      </c>
      <c r="L449" s="5">
        <f t="shared" si="4"/>
        <v>73917430050</v>
      </c>
    </row>
    <row r="450" spans="1:12" ht="15.75" customHeight="1" x14ac:dyDescent="0.3">
      <c r="A450" s="4" t="s">
        <v>25</v>
      </c>
      <c r="B450" s="4" t="s">
        <v>48</v>
      </c>
      <c r="C450" s="4">
        <v>11208.72</v>
      </c>
      <c r="D450" s="4">
        <v>2022</v>
      </c>
      <c r="E450" s="4">
        <f t="shared" ca="1" si="0"/>
        <v>0.28666104749959564</v>
      </c>
      <c r="F450" s="5">
        <v>50000</v>
      </c>
      <c r="G450" s="5">
        <f t="shared" si="1"/>
        <v>560436000000</v>
      </c>
      <c r="H450" s="7">
        <v>29</v>
      </c>
      <c r="I450" s="4">
        <v>9800</v>
      </c>
      <c r="J450" s="5">
        <f t="shared" si="2"/>
        <v>325052.88</v>
      </c>
      <c r="K450" s="5">
        <f t="shared" si="3"/>
        <v>3185518224</v>
      </c>
      <c r="L450" s="5">
        <f t="shared" si="4"/>
        <v>557250481776</v>
      </c>
    </row>
    <row r="451" spans="1:12" ht="15.75" customHeight="1" x14ac:dyDescent="0.3">
      <c r="A451" s="4" t="s">
        <v>32</v>
      </c>
      <c r="B451" s="4" t="s">
        <v>41</v>
      </c>
      <c r="C451" s="4">
        <v>7355.14</v>
      </c>
      <c r="D451" s="4">
        <v>2020</v>
      </c>
      <c r="E451" s="4">
        <f t="shared" ca="1" si="0"/>
        <v>0.48742525975675133</v>
      </c>
      <c r="F451" s="5">
        <v>150000</v>
      </c>
      <c r="G451" s="5">
        <f t="shared" si="1"/>
        <v>1103271000000</v>
      </c>
      <c r="H451" s="7">
        <v>38</v>
      </c>
      <c r="I451" s="4">
        <v>17800</v>
      </c>
      <c r="J451" s="5">
        <f t="shared" si="2"/>
        <v>279495.32</v>
      </c>
      <c r="K451" s="5">
        <f t="shared" si="3"/>
        <v>4975016696</v>
      </c>
      <c r="L451" s="5">
        <f t="shared" si="4"/>
        <v>1098295983304</v>
      </c>
    </row>
    <row r="452" spans="1:12" ht="15.75" customHeight="1" x14ac:dyDescent="0.3">
      <c r="A452" s="4" t="s">
        <v>27</v>
      </c>
      <c r="B452" s="4" t="s">
        <v>53</v>
      </c>
      <c r="C452" s="4">
        <v>2380.91</v>
      </c>
      <c r="D452" s="4">
        <v>2022</v>
      </c>
      <c r="E452" s="4">
        <f t="shared" ca="1" si="0"/>
        <v>0.74631267397125234</v>
      </c>
      <c r="F452" s="5">
        <v>34000</v>
      </c>
      <c r="G452" s="5">
        <f t="shared" si="1"/>
        <v>80950940000</v>
      </c>
      <c r="H452" s="7">
        <v>20</v>
      </c>
      <c r="I452" s="4">
        <v>9000</v>
      </c>
      <c r="J452" s="5">
        <f t="shared" si="2"/>
        <v>47618.2</v>
      </c>
      <c r="K452" s="5">
        <f t="shared" si="3"/>
        <v>428563800</v>
      </c>
      <c r="L452" s="5">
        <f t="shared" si="4"/>
        <v>80522376200</v>
      </c>
    </row>
    <row r="453" spans="1:12" ht="15.75" customHeight="1" x14ac:dyDescent="0.3">
      <c r="A453" s="4" t="s">
        <v>25</v>
      </c>
      <c r="B453" s="4" t="s">
        <v>49</v>
      </c>
      <c r="C453" s="4">
        <v>1288.5999999999999</v>
      </c>
      <c r="D453" s="4">
        <v>2021</v>
      </c>
      <c r="E453" s="4">
        <f t="shared" ca="1" si="0"/>
        <v>1.4620904469864748E-2</v>
      </c>
      <c r="F453" s="5">
        <v>50000</v>
      </c>
      <c r="G453" s="5">
        <f t="shared" si="1"/>
        <v>64430000000</v>
      </c>
      <c r="H453" s="7">
        <v>26</v>
      </c>
      <c r="I453" s="4">
        <v>9800</v>
      </c>
      <c r="J453" s="5">
        <f t="shared" si="2"/>
        <v>33503.599999999999</v>
      </c>
      <c r="K453" s="5">
        <f t="shared" si="3"/>
        <v>328335280</v>
      </c>
      <c r="L453" s="5">
        <f t="shared" si="4"/>
        <v>64101664720</v>
      </c>
    </row>
    <row r="454" spans="1:12" ht="15.75" customHeight="1" x14ac:dyDescent="0.3">
      <c r="A454" s="4" t="s">
        <v>36</v>
      </c>
      <c r="B454" s="4" t="s">
        <v>58</v>
      </c>
      <c r="C454" s="4">
        <v>1.25</v>
      </c>
      <c r="D454" s="4">
        <v>2021</v>
      </c>
      <c r="E454" s="4">
        <f t="shared" ca="1" si="0"/>
        <v>0.16929823835885327</v>
      </c>
      <c r="F454" s="5">
        <v>68000</v>
      </c>
      <c r="G454" s="5">
        <f t="shared" si="1"/>
        <v>85000000</v>
      </c>
      <c r="H454" s="7">
        <v>33</v>
      </c>
      <c r="I454" s="4">
        <v>18000</v>
      </c>
      <c r="J454" s="5">
        <f t="shared" si="2"/>
        <v>41.25</v>
      </c>
      <c r="K454" s="5">
        <f t="shared" si="3"/>
        <v>742500</v>
      </c>
      <c r="L454" s="5">
        <f t="shared" si="4"/>
        <v>84257500</v>
      </c>
    </row>
    <row r="455" spans="1:12" ht="15.75" customHeight="1" x14ac:dyDescent="0.3">
      <c r="A455" s="4" t="s">
        <v>36</v>
      </c>
      <c r="B455" s="4" t="s">
        <v>35</v>
      </c>
      <c r="C455" s="4">
        <v>35269.620000000003</v>
      </c>
      <c r="D455" s="4">
        <v>2022</v>
      </c>
      <c r="E455" s="4">
        <f t="shared" ca="1" si="0"/>
        <v>0.17818697755220514</v>
      </c>
      <c r="F455" s="5">
        <v>68000</v>
      </c>
      <c r="G455" s="5">
        <f t="shared" si="1"/>
        <v>2398334160000</v>
      </c>
      <c r="H455" s="7">
        <v>28</v>
      </c>
      <c r="I455" s="4">
        <v>18000</v>
      </c>
      <c r="J455" s="5">
        <f t="shared" si="2"/>
        <v>987549.3600000001</v>
      </c>
      <c r="K455" s="5">
        <f t="shared" si="3"/>
        <v>17775888480</v>
      </c>
      <c r="L455" s="5">
        <f t="shared" si="4"/>
        <v>2380558271520</v>
      </c>
    </row>
    <row r="456" spans="1:12" ht="15.75" customHeight="1" x14ac:dyDescent="0.3">
      <c r="A456" s="4" t="s">
        <v>32</v>
      </c>
      <c r="B456" s="4" t="s">
        <v>42</v>
      </c>
      <c r="C456" s="4">
        <v>16381.81</v>
      </c>
      <c r="D456" s="4">
        <v>2021</v>
      </c>
      <c r="E456" s="4">
        <f t="shared" ca="1" si="0"/>
        <v>3.0220083354605132E-2</v>
      </c>
      <c r="F456" s="5">
        <v>150000</v>
      </c>
      <c r="G456" s="5">
        <f t="shared" si="1"/>
        <v>2457271500000</v>
      </c>
      <c r="H456" s="7">
        <v>39</v>
      </c>
      <c r="I456" s="4">
        <v>17800</v>
      </c>
      <c r="J456" s="5">
        <f t="shared" si="2"/>
        <v>638890.59</v>
      </c>
      <c r="K456" s="5">
        <f t="shared" si="3"/>
        <v>11372252502</v>
      </c>
      <c r="L456" s="5">
        <f t="shared" si="4"/>
        <v>2445899247498</v>
      </c>
    </row>
    <row r="457" spans="1:12" ht="15.75" customHeight="1" x14ac:dyDescent="0.3">
      <c r="A457" s="4" t="s">
        <v>25</v>
      </c>
      <c r="B457" s="4" t="s">
        <v>40</v>
      </c>
      <c r="C457" s="4">
        <v>760.8</v>
      </c>
      <c r="D457" s="4">
        <v>2022</v>
      </c>
      <c r="E457" s="4">
        <f t="shared" ca="1" si="0"/>
        <v>0.23447013235230907</v>
      </c>
      <c r="F457" s="5">
        <v>50000</v>
      </c>
      <c r="G457" s="5">
        <f t="shared" si="1"/>
        <v>38040000000</v>
      </c>
      <c r="H457" s="7">
        <v>29</v>
      </c>
      <c r="I457" s="4">
        <v>9800</v>
      </c>
      <c r="J457" s="5">
        <f t="shared" si="2"/>
        <v>22063.199999999997</v>
      </c>
      <c r="K457" s="5">
        <f t="shared" si="3"/>
        <v>216219359.99999997</v>
      </c>
      <c r="L457" s="5">
        <f t="shared" si="4"/>
        <v>37823780640</v>
      </c>
    </row>
    <row r="458" spans="1:12" ht="15.75" customHeight="1" x14ac:dyDescent="0.3">
      <c r="A458" s="4" t="s">
        <v>32</v>
      </c>
      <c r="B458" s="4" t="s">
        <v>48</v>
      </c>
      <c r="C458" s="4">
        <v>20362.89</v>
      </c>
      <c r="D458" s="4">
        <v>2020</v>
      </c>
      <c r="E458" s="4">
        <f t="shared" ca="1" si="0"/>
        <v>0.44727901384810786</v>
      </c>
      <c r="F458" s="5">
        <v>150000</v>
      </c>
      <c r="G458" s="5">
        <f t="shared" si="1"/>
        <v>3054433500000</v>
      </c>
      <c r="H458" s="7">
        <v>38</v>
      </c>
      <c r="I458" s="4">
        <v>17800</v>
      </c>
      <c r="J458" s="5">
        <f t="shared" si="2"/>
        <v>773789.82</v>
      </c>
      <c r="K458" s="5">
        <f t="shared" si="3"/>
        <v>13773458796</v>
      </c>
      <c r="L458" s="5">
        <f t="shared" si="4"/>
        <v>3040660041204</v>
      </c>
    </row>
    <row r="459" spans="1:12" ht="15.75" customHeight="1" x14ac:dyDescent="0.3">
      <c r="A459" s="4" t="s">
        <v>29</v>
      </c>
      <c r="B459" s="4" t="s">
        <v>56</v>
      </c>
      <c r="C459" s="4">
        <v>92.93</v>
      </c>
      <c r="D459" s="4">
        <v>2022</v>
      </c>
      <c r="E459" s="4">
        <f t="shared" ca="1" si="0"/>
        <v>0.66045090096959447</v>
      </c>
      <c r="F459" s="5">
        <v>130000</v>
      </c>
      <c r="G459" s="5">
        <f t="shared" si="1"/>
        <v>12080900000</v>
      </c>
      <c r="H459" s="7">
        <v>37</v>
      </c>
      <c r="I459" s="4">
        <v>17000</v>
      </c>
      <c r="J459" s="5">
        <f t="shared" si="2"/>
        <v>3438.4100000000003</v>
      </c>
      <c r="K459" s="5">
        <f t="shared" si="3"/>
        <v>58452970.000000007</v>
      </c>
      <c r="L459" s="5">
        <f t="shared" si="4"/>
        <v>12022447030</v>
      </c>
    </row>
    <row r="460" spans="1:12" ht="15.75" customHeight="1" x14ac:dyDescent="0.3">
      <c r="A460" s="4" t="s">
        <v>25</v>
      </c>
      <c r="B460" s="4" t="s">
        <v>45</v>
      </c>
      <c r="C460" s="4">
        <v>257.79000000000002</v>
      </c>
      <c r="D460" s="4">
        <v>2022</v>
      </c>
      <c r="E460" s="4">
        <f t="shared" ca="1" si="0"/>
        <v>8.0669860578184038E-2</v>
      </c>
      <c r="F460" s="5">
        <v>50000</v>
      </c>
      <c r="G460" s="5">
        <f t="shared" si="1"/>
        <v>12889500000.000002</v>
      </c>
      <c r="H460" s="7">
        <v>29</v>
      </c>
      <c r="I460" s="4">
        <v>9800</v>
      </c>
      <c r="J460" s="5">
        <f t="shared" si="2"/>
        <v>7475.9100000000008</v>
      </c>
      <c r="K460" s="5">
        <f t="shared" si="3"/>
        <v>73263918.000000015</v>
      </c>
      <c r="L460" s="5">
        <f t="shared" si="4"/>
        <v>12816236082.000002</v>
      </c>
    </row>
    <row r="461" spans="1:12" ht="15.75" customHeight="1" x14ac:dyDescent="0.3">
      <c r="A461" s="4" t="s">
        <v>25</v>
      </c>
      <c r="B461" s="4" t="s">
        <v>59</v>
      </c>
      <c r="C461" s="4">
        <v>9469.2099999999991</v>
      </c>
      <c r="D461" s="4">
        <v>2022</v>
      </c>
      <c r="E461" s="4">
        <f t="shared" ca="1" si="0"/>
        <v>4.7099530940193035E-2</v>
      </c>
      <c r="F461" s="5">
        <v>50000</v>
      </c>
      <c r="G461" s="5">
        <f t="shared" si="1"/>
        <v>473460500000</v>
      </c>
      <c r="H461" s="7">
        <v>29</v>
      </c>
      <c r="I461" s="4">
        <v>9800</v>
      </c>
      <c r="J461" s="5">
        <f t="shared" si="2"/>
        <v>274607.08999999997</v>
      </c>
      <c r="K461" s="5">
        <f t="shared" si="3"/>
        <v>2691149481.9999995</v>
      </c>
      <c r="L461" s="5">
        <f t="shared" si="4"/>
        <v>470769350518</v>
      </c>
    </row>
    <row r="462" spans="1:12" ht="15.75" customHeight="1" x14ac:dyDescent="0.3">
      <c r="A462" s="4" t="s">
        <v>27</v>
      </c>
      <c r="B462" s="4" t="s">
        <v>26</v>
      </c>
      <c r="C462" s="4">
        <v>1622995.39</v>
      </c>
      <c r="D462" s="4">
        <v>2020</v>
      </c>
      <c r="E462" s="4">
        <f t="shared" ca="1" si="0"/>
        <v>0.34533338842999406</v>
      </c>
      <c r="F462" s="5">
        <v>34000</v>
      </c>
      <c r="G462" s="5">
        <f t="shared" si="1"/>
        <v>55181843260000</v>
      </c>
      <c r="H462" s="7">
        <v>25</v>
      </c>
      <c r="I462" s="4">
        <v>9000</v>
      </c>
      <c r="J462" s="5">
        <f t="shared" si="2"/>
        <v>40574884.75</v>
      </c>
      <c r="K462" s="5">
        <f t="shared" si="3"/>
        <v>365173962750</v>
      </c>
      <c r="L462" s="5">
        <f t="shared" si="4"/>
        <v>54816669297250</v>
      </c>
    </row>
    <row r="463" spans="1:12" ht="15.75" customHeight="1" x14ac:dyDescent="0.3">
      <c r="A463" s="4" t="s">
        <v>32</v>
      </c>
      <c r="B463" s="4" t="s">
        <v>50</v>
      </c>
      <c r="C463" s="4">
        <v>4113.87</v>
      </c>
      <c r="D463" s="4">
        <v>2022</v>
      </c>
      <c r="E463" s="4">
        <f t="shared" ca="1" si="0"/>
        <v>0.34921905127827724</v>
      </c>
      <c r="F463" s="5">
        <v>150000</v>
      </c>
      <c r="G463" s="5">
        <f t="shared" si="1"/>
        <v>617080500000</v>
      </c>
      <c r="H463" s="7">
        <v>40</v>
      </c>
      <c r="I463" s="4">
        <v>17800</v>
      </c>
      <c r="J463" s="5">
        <f t="shared" si="2"/>
        <v>164554.79999999999</v>
      </c>
      <c r="K463" s="5">
        <f t="shared" si="3"/>
        <v>2929075440</v>
      </c>
      <c r="L463" s="5">
        <f t="shared" si="4"/>
        <v>614151424560</v>
      </c>
    </row>
    <row r="464" spans="1:12" ht="15.75" customHeight="1" x14ac:dyDescent="0.3">
      <c r="A464" s="4" t="s">
        <v>25</v>
      </c>
      <c r="B464" s="4" t="s">
        <v>37</v>
      </c>
      <c r="C464" s="4">
        <v>5134.17</v>
      </c>
      <c r="D464" s="4">
        <v>2021</v>
      </c>
      <c r="E464" s="4">
        <f t="shared" ca="1" si="0"/>
        <v>0.10326202241276095</v>
      </c>
      <c r="F464" s="5">
        <v>50000</v>
      </c>
      <c r="G464" s="5">
        <f t="shared" si="1"/>
        <v>256708500000</v>
      </c>
      <c r="H464" s="7">
        <v>26</v>
      </c>
      <c r="I464" s="4">
        <v>9800</v>
      </c>
      <c r="J464" s="5">
        <f t="shared" si="2"/>
        <v>133488.42000000001</v>
      </c>
      <c r="K464" s="5">
        <f t="shared" si="3"/>
        <v>1308186516.0000002</v>
      </c>
      <c r="L464" s="5">
        <f t="shared" si="4"/>
        <v>255400313484</v>
      </c>
    </row>
    <row r="465" spans="1:12" ht="15.75" customHeight="1" x14ac:dyDescent="0.3">
      <c r="A465" s="4" t="s">
        <v>36</v>
      </c>
      <c r="B465" s="4" t="s">
        <v>61</v>
      </c>
      <c r="C465" s="4">
        <v>453.46</v>
      </c>
      <c r="D465" s="4">
        <v>2022</v>
      </c>
      <c r="E465" s="4">
        <f t="shared" ca="1" si="0"/>
        <v>0.29316096929307545</v>
      </c>
      <c r="F465" s="5">
        <v>68000</v>
      </c>
      <c r="G465" s="5">
        <f t="shared" si="1"/>
        <v>30835280000</v>
      </c>
      <c r="H465" s="7">
        <v>28</v>
      </c>
      <c r="I465" s="4">
        <v>18000</v>
      </c>
      <c r="J465" s="5">
        <f t="shared" si="2"/>
        <v>12696.88</v>
      </c>
      <c r="K465" s="5">
        <f t="shared" si="3"/>
        <v>228543840</v>
      </c>
      <c r="L465" s="5">
        <f t="shared" si="4"/>
        <v>30606736160</v>
      </c>
    </row>
    <row r="466" spans="1:12" ht="15.75" customHeight="1" x14ac:dyDescent="0.3">
      <c r="A466" s="4" t="s">
        <v>29</v>
      </c>
      <c r="B466" s="4" t="s">
        <v>47</v>
      </c>
      <c r="C466" s="4">
        <v>239.13</v>
      </c>
      <c r="D466" s="4">
        <v>2020</v>
      </c>
      <c r="E466" s="4">
        <f t="shared" ca="1" si="0"/>
        <v>0.46343642256997986</v>
      </c>
      <c r="F466" s="5">
        <v>130000</v>
      </c>
      <c r="G466" s="5">
        <f t="shared" si="1"/>
        <v>31086900000</v>
      </c>
      <c r="H466" s="7">
        <v>35</v>
      </c>
      <c r="I466" s="4">
        <v>17000</v>
      </c>
      <c r="J466" s="5">
        <f t="shared" si="2"/>
        <v>8369.5499999999993</v>
      </c>
      <c r="K466" s="5">
        <f t="shared" si="3"/>
        <v>142282350</v>
      </c>
      <c r="L466" s="5">
        <f t="shared" si="4"/>
        <v>30944617650</v>
      </c>
    </row>
    <row r="467" spans="1:12" ht="15.75" customHeight="1" x14ac:dyDescent="0.3">
      <c r="A467" s="4" t="s">
        <v>36</v>
      </c>
      <c r="B467" s="4" t="s">
        <v>31</v>
      </c>
      <c r="C467" s="4">
        <v>0.27</v>
      </c>
      <c r="D467" s="4">
        <v>2022</v>
      </c>
      <c r="E467" s="4">
        <f t="shared" ca="1" si="0"/>
        <v>0.166402067514553</v>
      </c>
      <c r="F467" s="5">
        <v>68000</v>
      </c>
      <c r="G467" s="5">
        <f t="shared" si="1"/>
        <v>18360000</v>
      </c>
      <c r="H467" s="7">
        <v>28</v>
      </c>
      <c r="I467" s="4">
        <v>18000</v>
      </c>
      <c r="J467" s="5">
        <f t="shared" si="2"/>
        <v>7.5600000000000005</v>
      </c>
      <c r="K467" s="5">
        <f t="shared" si="3"/>
        <v>136080</v>
      </c>
      <c r="L467" s="5">
        <f t="shared" si="4"/>
        <v>18223920</v>
      </c>
    </row>
    <row r="468" spans="1:12" ht="15.75" customHeight="1" x14ac:dyDescent="0.3">
      <c r="A468" s="4" t="s">
        <v>27</v>
      </c>
      <c r="B468" s="4" t="s">
        <v>43</v>
      </c>
      <c r="C468" s="4">
        <v>69078.649999999994</v>
      </c>
      <c r="D468" s="4">
        <v>2022</v>
      </c>
      <c r="E468" s="4">
        <f t="shared" ca="1" si="0"/>
        <v>0.5372114197564124</v>
      </c>
      <c r="F468" s="5">
        <v>34000</v>
      </c>
      <c r="G468" s="5">
        <f t="shared" si="1"/>
        <v>2348674100000</v>
      </c>
      <c r="H468" s="7">
        <v>20</v>
      </c>
      <c r="I468" s="4">
        <v>9000</v>
      </c>
      <c r="J468" s="5">
        <f t="shared" si="2"/>
        <v>1381573</v>
      </c>
      <c r="K468" s="5">
        <f t="shared" si="3"/>
        <v>12434157000</v>
      </c>
      <c r="L468" s="5">
        <f t="shared" si="4"/>
        <v>2336239943000</v>
      </c>
    </row>
    <row r="469" spans="1:12" ht="15.75" customHeight="1" x14ac:dyDescent="0.3">
      <c r="A469" s="4" t="s">
        <v>27</v>
      </c>
      <c r="B469" s="4" t="s">
        <v>41</v>
      </c>
      <c r="C469" s="4">
        <v>168303</v>
      </c>
      <c r="D469" s="4">
        <v>2022</v>
      </c>
      <c r="E469" s="4">
        <f t="shared" ca="1" si="0"/>
        <v>0.56174613798495365</v>
      </c>
      <c r="F469" s="5">
        <v>34000</v>
      </c>
      <c r="G469" s="5">
        <f t="shared" si="1"/>
        <v>5722302000000</v>
      </c>
      <c r="H469" s="7">
        <v>20</v>
      </c>
      <c r="I469" s="4">
        <v>9000</v>
      </c>
      <c r="J469" s="5">
        <f t="shared" si="2"/>
        <v>3366060</v>
      </c>
      <c r="K469" s="5">
        <f t="shared" si="3"/>
        <v>30294540000</v>
      </c>
      <c r="L469" s="5">
        <f t="shared" si="4"/>
        <v>5692007460000</v>
      </c>
    </row>
    <row r="470" spans="1:12" ht="15.75" customHeight="1" x14ac:dyDescent="0.3">
      <c r="A470" s="4" t="s">
        <v>25</v>
      </c>
      <c r="B470" s="4" t="s">
        <v>58</v>
      </c>
      <c r="C470" s="4">
        <v>3640.94</v>
      </c>
      <c r="D470" s="4">
        <v>2020</v>
      </c>
      <c r="E470" s="4">
        <f t="shared" ca="1" si="0"/>
        <v>8.5586962713480208E-2</v>
      </c>
      <c r="F470" s="5">
        <v>50000</v>
      </c>
      <c r="G470" s="5">
        <f t="shared" si="1"/>
        <v>182047000000</v>
      </c>
      <c r="H470" s="7">
        <v>27</v>
      </c>
      <c r="I470" s="4">
        <v>9800</v>
      </c>
      <c r="J470" s="5">
        <f t="shared" si="2"/>
        <v>98305.38</v>
      </c>
      <c r="K470" s="5">
        <f t="shared" si="3"/>
        <v>963392724</v>
      </c>
      <c r="L470" s="5">
        <f t="shared" si="4"/>
        <v>181083607276</v>
      </c>
    </row>
    <row r="471" spans="1:12" ht="15.75" customHeight="1" x14ac:dyDescent="0.3">
      <c r="A471" s="4" t="s">
        <v>29</v>
      </c>
      <c r="B471" s="4" t="s">
        <v>37</v>
      </c>
      <c r="C471" s="4">
        <v>205.08</v>
      </c>
      <c r="D471" s="4">
        <v>2021</v>
      </c>
      <c r="E471" s="4">
        <f t="shared" ca="1" si="0"/>
        <v>0.96480655406558014</v>
      </c>
      <c r="F471" s="5">
        <v>130000</v>
      </c>
      <c r="G471" s="5">
        <f t="shared" si="1"/>
        <v>26660400000</v>
      </c>
      <c r="H471" s="7">
        <v>32</v>
      </c>
      <c r="I471" s="4">
        <v>17000</v>
      </c>
      <c r="J471" s="5">
        <f t="shared" si="2"/>
        <v>6562.56</v>
      </c>
      <c r="K471" s="5">
        <f t="shared" si="3"/>
        <v>111563520</v>
      </c>
      <c r="L471" s="5">
        <f t="shared" si="4"/>
        <v>26548836480</v>
      </c>
    </row>
    <row r="472" spans="1:12" ht="15.75" customHeight="1" x14ac:dyDescent="0.3">
      <c r="A472" s="4" t="s">
        <v>32</v>
      </c>
      <c r="B472" s="4" t="s">
        <v>43</v>
      </c>
      <c r="C472" s="4">
        <v>5760.1</v>
      </c>
      <c r="D472" s="4">
        <v>2022</v>
      </c>
      <c r="E472" s="4">
        <f t="shared" ca="1" si="0"/>
        <v>0.95720965336733788</v>
      </c>
      <c r="F472" s="5">
        <v>150000</v>
      </c>
      <c r="G472" s="5">
        <f t="shared" si="1"/>
        <v>864015000000</v>
      </c>
      <c r="H472" s="7">
        <v>40</v>
      </c>
      <c r="I472" s="4">
        <v>17800</v>
      </c>
      <c r="J472" s="5">
        <f t="shared" si="2"/>
        <v>230404</v>
      </c>
      <c r="K472" s="5">
        <f t="shared" si="3"/>
        <v>4101191200</v>
      </c>
      <c r="L472" s="5">
        <f t="shared" si="4"/>
        <v>859913808800</v>
      </c>
    </row>
    <row r="473" spans="1:12" ht="15.75" customHeight="1" x14ac:dyDescent="0.3">
      <c r="A473" s="4" t="s">
        <v>27</v>
      </c>
      <c r="B473" s="4" t="s">
        <v>54</v>
      </c>
      <c r="C473" s="4">
        <v>42451.199999999997</v>
      </c>
      <c r="D473" s="4">
        <v>2020</v>
      </c>
      <c r="E473" s="4">
        <f t="shared" ca="1" si="0"/>
        <v>0.23723481280804637</v>
      </c>
      <c r="F473" s="5">
        <v>34000</v>
      </c>
      <c r="G473" s="5">
        <f t="shared" si="1"/>
        <v>1443340800000</v>
      </c>
      <c r="H473" s="7">
        <v>25</v>
      </c>
      <c r="I473" s="4">
        <v>9000</v>
      </c>
      <c r="J473" s="5">
        <f t="shared" si="2"/>
        <v>1061280</v>
      </c>
      <c r="K473" s="5">
        <f t="shared" si="3"/>
        <v>9551520000</v>
      </c>
      <c r="L473" s="5">
        <f t="shared" si="4"/>
        <v>1433789280000</v>
      </c>
    </row>
    <row r="474" spans="1:12" ht="15.75" customHeight="1" x14ac:dyDescent="0.3">
      <c r="A474" s="4" t="s">
        <v>36</v>
      </c>
      <c r="B474" s="4" t="s">
        <v>50</v>
      </c>
      <c r="C474" s="4">
        <v>0.56999999999999995</v>
      </c>
      <c r="D474" s="4">
        <v>2020</v>
      </c>
      <c r="E474" s="4">
        <f t="shared" ca="1" si="0"/>
        <v>0.89131871461472867</v>
      </c>
      <c r="F474" s="5">
        <v>68000</v>
      </c>
      <c r="G474" s="5">
        <f t="shared" si="1"/>
        <v>38760000</v>
      </c>
      <c r="H474" s="7">
        <v>31</v>
      </c>
      <c r="I474" s="4">
        <v>18000</v>
      </c>
      <c r="J474" s="5">
        <f t="shared" si="2"/>
        <v>17.669999999999998</v>
      </c>
      <c r="K474" s="5">
        <f t="shared" si="3"/>
        <v>318059.99999999994</v>
      </c>
      <c r="L474" s="5">
        <f t="shared" si="4"/>
        <v>38441940</v>
      </c>
    </row>
    <row r="475" spans="1:12" ht="15.75" customHeight="1" x14ac:dyDescent="0.3">
      <c r="A475" s="4" t="s">
        <v>32</v>
      </c>
      <c r="B475" s="4" t="s">
        <v>39</v>
      </c>
      <c r="C475" s="4">
        <v>2986.1</v>
      </c>
      <c r="D475" s="4">
        <v>2020</v>
      </c>
      <c r="E475" s="4">
        <f t="shared" ca="1" si="0"/>
        <v>0.94785513362482254</v>
      </c>
      <c r="F475" s="5">
        <v>150000</v>
      </c>
      <c r="G475" s="5">
        <f t="shared" si="1"/>
        <v>447915000000</v>
      </c>
      <c r="H475" s="7">
        <v>38</v>
      </c>
      <c r="I475" s="4">
        <v>17800</v>
      </c>
      <c r="J475" s="5">
        <f t="shared" si="2"/>
        <v>113471.8</v>
      </c>
      <c r="K475" s="5">
        <f t="shared" si="3"/>
        <v>2019798040</v>
      </c>
      <c r="L475" s="5">
        <f t="shared" si="4"/>
        <v>445895201960</v>
      </c>
    </row>
    <row r="476" spans="1:12" ht="15.75" customHeight="1" x14ac:dyDescent="0.3">
      <c r="A476" s="4" t="s">
        <v>29</v>
      </c>
      <c r="B476" s="4" t="s">
        <v>61</v>
      </c>
      <c r="C476" s="4">
        <v>2046.43</v>
      </c>
      <c r="D476" s="4">
        <v>2022</v>
      </c>
      <c r="E476" s="4">
        <f t="shared" ca="1" si="0"/>
        <v>0.84650548760370448</v>
      </c>
      <c r="F476" s="5">
        <v>130000</v>
      </c>
      <c r="G476" s="5">
        <f t="shared" si="1"/>
        <v>266035900000</v>
      </c>
      <c r="H476" s="7">
        <v>37</v>
      </c>
      <c r="I476" s="4">
        <v>17000</v>
      </c>
      <c r="J476" s="5">
        <f t="shared" si="2"/>
        <v>75717.91</v>
      </c>
      <c r="K476" s="5">
        <f t="shared" si="3"/>
        <v>1287204470</v>
      </c>
      <c r="L476" s="5">
        <f t="shared" si="4"/>
        <v>264748695530</v>
      </c>
    </row>
    <row r="477" spans="1:12" ht="15.75" customHeight="1" x14ac:dyDescent="0.3">
      <c r="A477" s="4" t="s">
        <v>29</v>
      </c>
      <c r="B477" s="4" t="s">
        <v>58</v>
      </c>
      <c r="C477" s="4">
        <v>384.48</v>
      </c>
      <c r="D477" s="4">
        <v>2020</v>
      </c>
      <c r="E477" s="4">
        <f t="shared" ca="1" si="0"/>
        <v>0.59178779151377692</v>
      </c>
      <c r="F477" s="5">
        <v>130000</v>
      </c>
      <c r="G477" s="5">
        <f t="shared" si="1"/>
        <v>49982400000</v>
      </c>
      <c r="H477" s="7">
        <v>35</v>
      </c>
      <c r="I477" s="4">
        <v>17000</v>
      </c>
      <c r="J477" s="5">
        <f t="shared" si="2"/>
        <v>13456.800000000001</v>
      </c>
      <c r="K477" s="5">
        <f t="shared" si="3"/>
        <v>228765600.00000003</v>
      </c>
      <c r="L477" s="5">
        <f t="shared" si="4"/>
        <v>49753634400</v>
      </c>
    </row>
    <row r="478" spans="1:12" ht="15.75" customHeight="1" x14ac:dyDescent="0.3">
      <c r="A478" s="4" t="s">
        <v>25</v>
      </c>
      <c r="B478" s="4" t="s">
        <v>52</v>
      </c>
      <c r="C478" s="4">
        <v>2348.84</v>
      </c>
      <c r="D478" s="4">
        <v>2022</v>
      </c>
      <c r="E478" s="4">
        <f t="shared" ca="1" si="0"/>
        <v>0.57878829861781078</v>
      </c>
      <c r="F478" s="5">
        <v>50000</v>
      </c>
      <c r="G478" s="5">
        <f t="shared" si="1"/>
        <v>117442000000</v>
      </c>
      <c r="H478" s="7">
        <v>29</v>
      </c>
      <c r="I478" s="4">
        <v>9800</v>
      </c>
      <c r="J478" s="5">
        <f t="shared" si="2"/>
        <v>68116.36</v>
      </c>
      <c r="K478" s="5">
        <f t="shared" si="3"/>
        <v>667540328</v>
      </c>
      <c r="L478" s="5">
        <f t="shared" si="4"/>
        <v>116774459672</v>
      </c>
    </row>
    <row r="479" spans="1:12" ht="15.75" customHeight="1" x14ac:dyDescent="0.3">
      <c r="A479" s="4" t="s">
        <v>32</v>
      </c>
      <c r="B479" s="4" t="s">
        <v>48</v>
      </c>
      <c r="C479" s="4">
        <v>17933.48</v>
      </c>
      <c r="D479" s="4">
        <v>2021</v>
      </c>
      <c r="E479" s="4">
        <f t="shared" ca="1" si="0"/>
        <v>0.87967261920959539</v>
      </c>
      <c r="F479" s="5">
        <v>150000</v>
      </c>
      <c r="G479" s="5">
        <f t="shared" si="1"/>
        <v>2690022000000</v>
      </c>
      <c r="H479" s="7">
        <v>39</v>
      </c>
      <c r="I479" s="4">
        <v>17800</v>
      </c>
      <c r="J479" s="5">
        <f t="shared" si="2"/>
        <v>699405.72</v>
      </c>
      <c r="K479" s="5">
        <f t="shared" si="3"/>
        <v>12449421816</v>
      </c>
      <c r="L479" s="5">
        <f t="shared" si="4"/>
        <v>2677572578184</v>
      </c>
    </row>
    <row r="480" spans="1:12" ht="15.75" customHeight="1" x14ac:dyDescent="0.3">
      <c r="A480" s="4" t="s">
        <v>29</v>
      </c>
      <c r="B480" s="4" t="s">
        <v>35</v>
      </c>
      <c r="C480" s="4">
        <v>2499.98</v>
      </c>
      <c r="D480" s="4">
        <v>2021</v>
      </c>
      <c r="E480" s="4">
        <f t="shared" ca="1" si="0"/>
        <v>0.38295227505837814</v>
      </c>
      <c r="F480" s="5">
        <v>130000</v>
      </c>
      <c r="G480" s="5">
        <f t="shared" si="1"/>
        <v>324997400000</v>
      </c>
      <c r="H480" s="7">
        <v>32</v>
      </c>
      <c r="I480" s="4">
        <v>17000</v>
      </c>
      <c r="J480" s="5">
        <f t="shared" si="2"/>
        <v>79999.360000000001</v>
      </c>
      <c r="K480" s="5">
        <f t="shared" si="3"/>
        <v>1359989120</v>
      </c>
      <c r="L480" s="5">
        <f t="shared" si="4"/>
        <v>323637410880</v>
      </c>
    </row>
    <row r="481" spans="1:12" ht="15.75" customHeight="1" x14ac:dyDescent="0.3">
      <c r="A481" s="4" t="s">
        <v>32</v>
      </c>
      <c r="B481" s="4" t="s">
        <v>44</v>
      </c>
      <c r="C481" s="4">
        <v>1390.39</v>
      </c>
      <c r="D481" s="4">
        <v>2022</v>
      </c>
      <c r="E481" s="4">
        <f t="shared" ca="1" si="0"/>
        <v>0.92981370948696462</v>
      </c>
      <c r="F481" s="5">
        <v>150000</v>
      </c>
      <c r="G481" s="5">
        <f t="shared" si="1"/>
        <v>208558500000</v>
      </c>
      <c r="H481" s="7">
        <v>40</v>
      </c>
      <c r="I481" s="4">
        <v>17800</v>
      </c>
      <c r="J481" s="5">
        <f t="shared" si="2"/>
        <v>55615.600000000006</v>
      </c>
      <c r="K481" s="5">
        <f t="shared" si="3"/>
        <v>989957680.00000012</v>
      </c>
      <c r="L481" s="5">
        <f t="shared" si="4"/>
        <v>207568542320</v>
      </c>
    </row>
    <row r="482" spans="1:12" ht="15.75" customHeight="1" x14ac:dyDescent="0.3">
      <c r="A482" s="4" t="s">
        <v>32</v>
      </c>
      <c r="B482" s="4" t="s">
        <v>42</v>
      </c>
      <c r="C482" s="4">
        <v>7240.68</v>
      </c>
      <c r="D482" s="4">
        <v>2020</v>
      </c>
      <c r="E482" s="4">
        <f t="shared" ca="1" si="0"/>
        <v>0.92821604784622191</v>
      </c>
      <c r="F482" s="5">
        <v>150000</v>
      </c>
      <c r="G482" s="5">
        <f t="shared" si="1"/>
        <v>1086102000000</v>
      </c>
      <c r="H482" s="7">
        <v>38</v>
      </c>
      <c r="I482" s="4">
        <v>17800</v>
      </c>
      <c r="J482" s="5">
        <f t="shared" si="2"/>
        <v>275145.84000000003</v>
      </c>
      <c r="K482" s="5">
        <f t="shared" si="3"/>
        <v>4897595952</v>
      </c>
      <c r="L482" s="5">
        <f t="shared" si="4"/>
        <v>1081204404048</v>
      </c>
    </row>
    <row r="483" spans="1:12" ht="15.75" customHeight="1" x14ac:dyDescent="0.3">
      <c r="A483" s="4" t="s">
        <v>32</v>
      </c>
      <c r="B483" s="4" t="s">
        <v>45</v>
      </c>
      <c r="C483" s="4">
        <v>808.02</v>
      </c>
      <c r="D483" s="4">
        <v>2021</v>
      </c>
      <c r="E483" s="4">
        <f t="shared" ca="1" si="0"/>
        <v>1.8205301311995714E-2</v>
      </c>
      <c r="F483" s="5">
        <v>150000</v>
      </c>
      <c r="G483" s="5">
        <f t="shared" si="1"/>
        <v>121203000000</v>
      </c>
      <c r="H483" s="7">
        <v>39</v>
      </c>
      <c r="I483" s="4">
        <v>17800</v>
      </c>
      <c r="J483" s="5">
        <f t="shared" si="2"/>
        <v>31512.78</v>
      </c>
      <c r="K483" s="5">
        <f t="shared" si="3"/>
        <v>560927484</v>
      </c>
      <c r="L483" s="5">
        <f t="shared" si="4"/>
        <v>120642072516</v>
      </c>
    </row>
    <row r="484" spans="1:12" ht="15.75" customHeight="1" x14ac:dyDescent="0.3">
      <c r="A484" s="4" t="s">
        <v>29</v>
      </c>
      <c r="B484" s="4" t="s">
        <v>42</v>
      </c>
      <c r="C484" s="4">
        <v>788.54</v>
      </c>
      <c r="D484" s="4">
        <v>2022</v>
      </c>
      <c r="E484" s="4">
        <f t="shared" ca="1" si="0"/>
        <v>0.78932236702343928</v>
      </c>
      <c r="F484" s="5">
        <v>130000</v>
      </c>
      <c r="G484" s="5">
        <f t="shared" si="1"/>
        <v>102510200000</v>
      </c>
      <c r="H484" s="7">
        <v>37</v>
      </c>
      <c r="I484" s="4">
        <v>17000</v>
      </c>
      <c r="J484" s="5">
        <f t="shared" si="2"/>
        <v>29175.98</v>
      </c>
      <c r="K484" s="5">
        <f t="shared" si="3"/>
        <v>495991660</v>
      </c>
      <c r="L484" s="5">
        <f t="shared" si="4"/>
        <v>102014208340</v>
      </c>
    </row>
    <row r="485" spans="1:12" ht="15.75" customHeight="1" x14ac:dyDescent="0.3">
      <c r="A485" s="4" t="s">
        <v>36</v>
      </c>
      <c r="B485" s="4" t="s">
        <v>39</v>
      </c>
      <c r="C485" s="4">
        <v>0</v>
      </c>
      <c r="D485" s="4">
        <v>2020</v>
      </c>
      <c r="E485" s="4">
        <f t="shared" ca="1" si="0"/>
        <v>0.26385814555714782</v>
      </c>
      <c r="F485" s="5">
        <v>68000</v>
      </c>
      <c r="G485" s="5">
        <f t="shared" si="1"/>
        <v>0</v>
      </c>
      <c r="H485" s="7">
        <v>31</v>
      </c>
      <c r="I485" s="4">
        <v>18000</v>
      </c>
      <c r="J485" s="5">
        <f t="shared" si="2"/>
        <v>0</v>
      </c>
      <c r="K485" s="5">
        <f t="shared" si="3"/>
        <v>0</v>
      </c>
      <c r="L485" s="5">
        <f t="shared" si="4"/>
        <v>0</v>
      </c>
    </row>
    <row r="486" spans="1:12" ht="15.75" customHeight="1" x14ac:dyDescent="0.3">
      <c r="A486" s="4" t="s">
        <v>32</v>
      </c>
      <c r="B486" s="4" t="s">
        <v>43</v>
      </c>
      <c r="C486" s="4">
        <v>4638.46</v>
      </c>
      <c r="D486" s="4">
        <v>2021</v>
      </c>
      <c r="E486" s="4">
        <f t="shared" ca="1" si="0"/>
        <v>0.45106907721871214</v>
      </c>
      <c r="F486" s="5">
        <v>150000</v>
      </c>
      <c r="G486" s="5">
        <f t="shared" si="1"/>
        <v>695769000000</v>
      </c>
      <c r="H486" s="7">
        <v>39</v>
      </c>
      <c r="I486" s="4">
        <v>17800</v>
      </c>
      <c r="J486" s="5">
        <f t="shared" si="2"/>
        <v>180899.94</v>
      </c>
      <c r="K486" s="5">
        <f t="shared" si="3"/>
        <v>3220018932</v>
      </c>
      <c r="L486" s="5">
        <f t="shared" si="4"/>
        <v>692548981068</v>
      </c>
    </row>
    <row r="487" spans="1:12" ht="15.75" customHeight="1" x14ac:dyDescent="0.3">
      <c r="A487" s="4" t="s">
        <v>27</v>
      </c>
      <c r="B487" s="4" t="s">
        <v>50</v>
      </c>
      <c r="C487" s="4">
        <v>8396.73</v>
      </c>
      <c r="D487" s="4">
        <v>2021</v>
      </c>
      <c r="E487" s="4">
        <f t="shared" ca="1" si="0"/>
        <v>0.47879118983913571</v>
      </c>
      <c r="F487" s="5">
        <v>34000</v>
      </c>
      <c r="G487" s="5">
        <f t="shared" si="1"/>
        <v>285488820000</v>
      </c>
      <c r="H487" s="7">
        <v>21</v>
      </c>
      <c r="I487" s="4">
        <v>9000</v>
      </c>
      <c r="J487" s="5">
        <f t="shared" si="2"/>
        <v>176331.33</v>
      </c>
      <c r="K487" s="5">
        <f t="shared" si="3"/>
        <v>1586981970</v>
      </c>
      <c r="L487" s="5">
        <f t="shared" si="4"/>
        <v>283901838030</v>
      </c>
    </row>
    <row r="488" spans="1:12" ht="15.75" customHeight="1" x14ac:dyDescent="0.3">
      <c r="A488" s="4" t="s">
        <v>25</v>
      </c>
      <c r="B488" s="4" t="s">
        <v>48</v>
      </c>
      <c r="C488" s="4">
        <v>11048.9</v>
      </c>
      <c r="D488" s="4">
        <v>2021</v>
      </c>
      <c r="E488" s="4">
        <f t="shared" ca="1" si="0"/>
        <v>0.92896936207246716</v>
      </c>
      <c r="F488" s="5">
        <v>50000</v>
      </c>
      <c r="G488" s="5">
        <f t="shared" si="1"/>
        <v>552445000000</v>
      </c>
      <c r="H488" s="7">
        <v>26</v>
      </c>
      <c r="I488" s="4">
        <v>9800</v>
      </c>
      <c r="J488" s="5">
        <f t="shared" si="2"/>
        <v>287271.39999999997</v>
      </c>
      <c r="K488" s="5">
        <f t="shared" si="3"/>
        <v>2815259719.9999995</v>
      </c>
      <c r="L488" s="5">
        <f t="shared" si="4"/>
        <v>549629740280</v>
      </c>
    </row>
    <row r="489" spans="1:12" ht="15.75" customHeight="1" x14ac:dyDescent="0.3">
      <c r="A489" s="4" t="s">
        <v>32</v>
      </c>
      <c r="B489" s="4" t="s">
        <v>50</v>
      </c>
      <c r="C489" s="4">
        <v>3998.77</v>
      </c>
      <c r="D489" s="4">
        <v>2020</v>
      </c>
      <c r="E489" s="4">
        <f t="shared" ca="1" si="0"/>
        <v>0.377415050994934</v>
      </c>
      <c r="F489" s="5">
        <v>150000</v>
      </c>
      <c r="G489" s="5">
        <f t="shared" si="1"/>
        <v>599815500000</v>
      </c>
      <c r="H489" s="7">
        <v>38</v>
      </c>
      <c r="I489" s="4">
        <v>17800</v>
      </c>
      <c r="J489" s="5">
        <f t="shared" si="2"/>
        <v>151953.26</v>
      </c>
      <c r="K489" s="5">
        <f t="shared" si="3"/>
        <v>2704768028</v>
      </c>
      <c r="L489" s="5">
        <f t="shared" si="4"/>
        <v>597110731972</v>
      </c>
    </row>
    <row r="490" spans="1:12" ht="15.75" customHeight="1" x14ac:dyDescent="0.3">
      <c r="A490" s="4" t="s">
        <v>29</v>
      </c>
      <c r="B490" s="4" t="s">
        <v>33</v>
      </c>
      <c r="C490" s="4">
        <v>12500.94</v>
      </c>
      <c r="D490" s="4">
        <v>2020</v>
      </c>
      <c r="E490" s="4">
        <f t="shared" ca="1" si="0"/>
        <v>0.18676470728055539</v>
      </c>
      <c r="F490" s="5">
        <v>130000</v>
      </c>
      <c r="G490" s="5">
        <f t="shared" si="1"/>
        <v>1625122200000</v>
      </c>
      <c r="H490" s="7">
        <v>35</v>
      </c>
      <c r="I490" s="4">
        <v>17000</v>
      </c>
      <c r="J490" s="5">
        <f t="shared" si="2"/>
        <v>437532.9</v>
      </c>
      <c r="K490" s="5">
        <f t="shared" si="3"/>
        <v>7438059300</v>
      </c>
      <c r="L490" s="5">
        <f t="shared" si="4"/>
        <v>1617684140700</v>
      </c>
    </row>
    <row r="491" spans="1:12" ht="15.75" customHeight="1" x14ac:dyDescent="0.3">
      <c r="A491" s="4" t="s">
        <v>36</v>
      </c>
      <c r="B491" s="4" t="s">
        <v>63</v>
      </c>
      <c r="C491" s="4">
        <v>4.76</v>
      </c>
      <c r="D491" s="4">
        <v>2021</v>
      </c>
      <c r="E491" s="4">
        <f t="shared" ca="1" si="0"/>
        <v>0.46442884869682033</v>
      </c>
      <c r="F491" s="5">
        <v>68000</v>
      </c>
      <c r="G491" s="5">
        <f t="shared" si="1"/>
        <v>323680000</v>
      </c>
      <c r="H491" s="7">
        <v>33</v>
      </c>
      <c r="I491" s="4">
        <v>18000</v>
      </c>
      <c r="J491" s="5">
        <f t="shared" si="2"/>
        <v>157.07999999999998</v>
      </c>
      <c r="K491" s="5">
        <f t="shared" si="3"/>
        <v>2827439.9999999995</v>
      </c>
      <c r="L491" s="5">
        <f t="shared" si="4"/>
        <v>320852560</v>
      </c>
    </row>
    <row r="492" spans="1:12" ht="15.75" customHeight="1" x14ac:dyDescent="0.3">
      <c r="A492" s="4" t="s">
        <v>29</v>
      </c>
      <c r="B492" s="4" t="s">
        <v>45</v>
      </c>
      <c r="C492" s="4">
        <v>175.32</v>
      </c>
      <c r="D492" s="4">
        <v>2021</v>
      </c>
      <c r="E492" s="4">
        <f t="shared" ca="1" si="0"/>
        <v>0.93271680476106833</v>
      </c>
      <c r="F492" s="5">
        <v>130000</v>
      </c>
      <c r="G492" s="5">
        <f t="shared" si="1"/>
        <v>22791600000</v>
      </c>
      <c r="H492" s="7">
        <v>32</v>
      </c>
      <c r="I492" s="4">
        <v>17000</v>
      </c>
      <c r="J492" s="5">
        <f t="shared" si="2"/>
        <v>5610.24</v>
      </c>
      <c r="K492" s="5">
        <f t="shared" si="3"/>
        <v>95374080</v>
      </c>
      <c r="L492" s="5">
        <f t="shared" si="4"/>
        <v>22696225920</v>
      </c>
    </row>
    <row r="493" spans="1:12" ht="15.75" customHeight="1" x14ac:dyDescent="0.3">
      <c r="A493" s="4" t="s">
        <v>27</v>
      </c>
      <c r="B493" s="4" t="s">
        <v>62</v>
      </c>
      <c r="C493" s="4">
        <v>197993.17</v>
      </c>
      <c r="D493" s="4">
        <v>2021</v>
      </c>
      <c r="E493" s="4">
        <f t="shared" ca="1" si="0"/>
        <v>0.48879831338179169</v>
      </c>
      <c r="F493" s="5">
        <v>34000</v>
      </c>
      <c r="G493" s="5">
        <f t="shared" si="1"/>
        <v>6731767780000</v>
      </c>
      <c r="H493" s="7">
        <v>21</v>
      </c>
      <c r="I493" s="4">
        <v>9000</v>
      </c>
      <c r="J493" s="5">
        <f t="shared" si="2"/>
        <v>4157856.5700000003</v>
      </c>
      <c r="K493" s="5">
        <f t="shared" si="3"/>
        <v>37420709130</v>
      </c>
      <c r="L493" s="5">
        <f t="shared" si="4"/>
        <v>6694347070870</v>
      </c>
    </row>
    <row r="494" spans="1:12" ht="15.75" customHeight="1" x14ac:dyDescent="0.3">
      <c r="A494" s="4" t="s">
        <v>36</v>
      </c>
      <c r="B494" s="4" t="s">
        <v>35</v>
      </c>
      <c r="C494" s="4">
        <v>33328.379999999997</v>
      </c>
      <c r="D494" s="4">
        <v>2020</v>
      </c>
      <c r="E494" s="4">
        <f t="shared" ca="1" si="0"/>
        <v>0.63022760120638932</v>
      </c>
      <c r="F494" s="5">
        <v>68000</v>
      </c>
      <c r="G494" s="5">
        <f t="shared" si="1"/>
        <v>2266329839999.9995</v>
      </c>
      <c r="H494" s="7">
        <v>31</v>
      </c>
      <c r="I494" s="4">
        <v>18000</v>
      </c>
      <c r="J494" s="5">
        <f t="shared" si="2"/>
        <v>1033179.7799999999</v>
      </c>
      <c r="K494" s="5">
        <f t="shared" si="3"/>
        <v>18597236040</v>
      </c>
      <c r="L494" s="5">
        <f t="shared" si="4"/>
        <v>2247732603959.9995</v>
      </c>
    </row>
    <row r="495" spans="1:12" ht="15.75" customHeight="1" x14ac:dyDescent="0.3">
      <c r="A495" s="4" t="s">
        <v>27</v>
      </c>
      <c r="B495" s="4" t="s">
        <v>60</v>
      </c>
      <c r="C495" s="4">
        <v>84160.59</v>
      </c>
      <c r="D495" s="4">
        <v>2021</v>
      </c>
      <c r="E495" s="4">
        <f t="shared" ca="1" si="0"/>
        <v>0.3919363133025191</v>
      </c>
      <c r="F495" s="5">
        <v>34000</v>
      </c>
      <c r="G495" s="5">
        <f t="shared" si="1"/>
        <v>2861460060000</v>
      </c>
      <c r="H495" s="7">
        <v>21</v>
      </c>
      <c r="I495" s="4">
        <v>9000</v>
      </c>
      <c r="J495" s="5">
        <f t="shared" si="2"/>
        <v>1767372.39</v>
      </c>
      <c r="K495" s="5">
        <f t="shared" si="3"/>
        <v>15906351510</v>
      </c>
      <c r="L495" s="5">
        <f t="shared" si="4"/>
        <v>2845553708490</v>
      </c>
    </row>
    <row r="496" spans="1:12" ht="15.75" customHeight="1" x14ac:dyDescent="0.3">
      <c r="A496" s="4" t="s">
        <v>29</v>
      </c>
      <c r="B496" s="4" t="s">
        <v>57</v>
      </c>
      <c r="C496" s="4">
        <v>149.86000000000001</v>
      </c>
      <c r="D496" s="4">
        <v>2021</v>
      </c>
      <c r="E496" s="4">
        <f t="shared" ca="1" si="0"/>
        <v>0.32807712850674253</v>
      </c>
      <c r="F496" s="5">
        <v>130000</v>
      </c>
      <c r="G496" s="5">
        <f t="shared" si="1"/>
        <v>19481800000</v>
      </c>
      <c r="H496" s="7">
        <v>32</v>
      </c>
      <c r="I496" s="4">
        <v>17000</v>
      </c>
      <c r="J496" s="5">
        <f t="shared" si="2"/>
        <v>4795.5200000000004</v>
      </c>
      <c r="K496" s="5">
        <f t="shared" si="3"/>
        <v>81523840</v>
      </c>
      <c r="L496" s="5">
        <f t="shared" si="4"/>
        <v>19400276160</v>
      </c>
    </row>
    <row r="497" spans="1:12" ht="15.75" customHeight="1" x14ac:dyDescent="0.3">
      <c r="A497" s="4" t="s">
        <v>29</v>
      </c>
      <c r="B497" s="4" t="s">
        <v>57</v>
      </c>
      <c r="C497" s="4">
        <v>151.80000000000001</v>
      </c>
      <c r="D497" s="4">
        <v>2022</v>
      </c>
      <c r="E497" s="4">
        <f t="shared" ca="1" si="0"/>
        <v>0.44210918347307382</v>
      </c>
      <c r="F497" s="5">
        <v>130000</v>
      </c>
      <c r="G497" s="5">
        <f t="shared" si="1"/>
        <v>19734000000</v>
      </c>
      <c r="H497" s="7">
        <v>37</v>
      </c>
      <c r="I497" s="4">
        <v>17000</v>
      </c>
      <c r="J497" s="5">
        <f t="shared" si="2"/>
        <v>5616.6</v>
      </c>
      <c r="K497" s="5">
        <f t="shared" si="3"/>
        <v>95482200</v>
      </c>
      <c r="L497" s="5">
        <f t="shared" si="4"/>
        <v>19638517800</v>
      </c>
    </row>
    <row r="498" spans="1:12" ht="15.75" customHeight="1" x14ac:dyDescent="0.3">
      <c r="A498" s="4" t="s">
        <v>29</v>
      </c>
      <c r="B498" s="4" t="s">
        <v>50</v>
      </c>
      <c r="C498" s="4">
        <v>231.62</v>
      </c>
      <c r="D498" s="4">
        <v>2021</v>
      </c>
      <c r="E498" s="4">
        <f t="shared" ca="1" si="0"/>
        <v>0.56304662884052747</v>
      </c>
      <c r="F498" s="5">
        <v>130000</v>
      </c>
      <c r="G498" s="5">
        <f t="shared" si="1"/>
        <v>30110600000</v>
      </c>
      <c r="H498" s="7">
        <v>32</v>
      </c>
      <c r="I498" s="4">
        <v>17000</v>
      </c>
      <c r="J498" s="5">
        <f t="shared" si="2"/>
        <v>7411.84</v>
      </c>
      <c r="K498" s="5">
        <f t="shared" si="3"/>
        <v>126001280</v>
      </c>
      <c r="L498" s="5">
        <f t="shared" si="4"/>
        <v>29984598720</v>
      </c>
    </row>
    <row r="499" spans="1:12" ht="15.75" customHeight="1" x14ac:dyDescent="0.3">
      <c r="A499" s="4" t="s">
        <v>25</v>
      </c>
      <c r="B499" s="4" t="s">
        <v>63</v>
      </c>
      <c r="C499" s="4">
        <v>2519.2199999999998</v>
      </c>
      <c r="D499" s="4">
        <v>2022</v>
      </c>
      <c r="E499" s="4">
        <f t="shared" ca="1" si="0"/>
        <v>0.94575345640021413</v>
      </c>
      <c r="F499" s="5">
        <v>50000</v>
      </c>
      <c r="G499" s="5">
        <f t="shared" si="1"/>
        <v>125961000000</v>
      </c>
      <c r="H499" s="7">
        <v>29</v>
      </c>
      <c r="I499" s="4">
        <v>9800</v>
      </c>
      <c r="J499" s="5">
        <f t="shared" si="2"/>
        <v>73057.37999999999</v>
      </c>
      <c r="K499" s="5">
        <f t="shared" si="3"/>
        <v>715962323.99999988</v>
      </c>
      <c r="L499" s="5">
        <f t="shared" si="4"/>
        <v>125245037676</v>
      </c>
    </row>
    <row r="500" spans="1:12" ht="15.75" customHeight="1" x14ac:dyDescent="0.3">
      <c r="A500" s="4" t="s">
        <v>27</v>
      </c>
      <c r="B500" s="4" t="s">
        <v>58</v>
      </c>
      <c r="C500" s="4">
        <v>70496.3</v>
      </c>
      <c r="D500" s="4">
        <v>2020</v>
      </c>
      <c r="E500" s="4">
        <f t="shared" ca="1" si="0"/>
        <v>0.62472741841735002</v>
      </c>
      <c r="F500" s="5">
        <v>34000</v>
      </c>
      <c r="G500" s="5">
        <f t="shared" si="1"/>
        <v>2396874200000</v>
      </c>
      <c r="H500" s="7">
        <v>25</v>
      </c>
      <c r="I500" s="4">
        <v>9000</v>
      </c>
      <c r="J500" s="5">
        <f t="shared" si="2"/>
        <v>1762407.5</v>
      </c>
      <c r="K500" s="5">
        <f t="shared" si="3"/>
        <v>15861667500</v>
      </c>
      <c r="L500" s="5">
        <f t="shared" si="4"/>
        <v>2381012532500</v>
      </c>
    </row>
    <row r="501" spans="1:12" ht="15.75" customHeight="1" x14ac:dyDescent="0.3">
      <c r="A501" s="4" t="s">
        <v>32</v>
      </c>
      <c r="B501" s="4" t="s">
        <v>44</v>
      </c>
      <c r="C501" s="4">
        <v>1453.07</v>
      </c>
      <c r="D501" s="4">
        <v>2021</v>
      </c>
      <c r="E501" s="4">
        <f t="shared" ca="1" si="0"/>
        <v>0.43152456641320647</v>
      </c>
      <c r="F501" s="5">
        <v>150000</v>
      </c>
      <c r="G501" s="5">
        <f t="shared" si="1"/>
        <v>217960500000</v>
      </c>
      <c r="H501" s="7">
        <v>39</v>
      </c>
      <c r="I501" s="4">
        <v>17800</v>
      </c>
      <c r="J501" s="5">
        <f t="shared" si="2"/>
        <v>56669.729999999996</v>
      </c>
      <c r="K501" s="5">
        <f t="shared" si="3"/>
        <v>1008721193.9999999</v>
      </c>
      <c r="L501" s="5">
        <f t="shared" si="4"/>
        <v>216951778806</v>
      </c>
    </row>
    <row r="502" spans="1:12" ht="15.75" customHeight="1" x14ac:dyDescent="0.3">
      <c r="A502" s="4" t="s">
        <v>27</v>
      </c>
      <c r="B502" s="4" t="s">
        <v>53</v>
      </c>
      <c r="C502" s="4">
        <v>7000.82</v>
      </c>
      <c r="D502" s="4">
        <v>2020</v>
      </c>
      <c r="E502" s="4">
        <f t="shared" ca="1" si="0"/>
        <v>0.23032562979659799</v>
      </c>
      <c r="F502" s="5">
        <v>34000</v>
      </c>
      <c r="G502" s="5">
        <f t="shared" si="1"/>
        <v>238027880000</v>
      </c>
      <c r="H502" s="7">
        <v>25</v>
      </c>
      <c r="I502" s="4">
        <v>9000</v>
      </c>
      <c r="J502" s="5">
        <f t="shared" si="2"/>
        <v>175020.5</v>
      </c>
      <c r="K502" s="5">
        <f t="shared" si="3"/>
        <v>1575184500</v>
      </c>
      <c r="L502" s="5">
        <f t="shared" si="4"/>
        <v>236452695500</v>
      </c>
    </row>
    <row r="503" spans="1:12" ht="15.75" customHeight="1" x14ac:dyDescent="0.3">
      <c r="A503" s="4" t="s">
        <v>36</v>
      </c>
      <c r="B503" s="4" t="s">
        <v>53</v>
      </c>
      <c r="C503" s="4">
        <v>19.88</v>
      </c>
      <c r="D503" s="4">
        <v>2020</v>
      </c>
      <c r="E503" s="4">
        <f t="shared" ca="1" si="0"/>
        <v>0.86949742293472454</v>
      </c>
      <c r="F503" s="5">
        <v>68000</v>
      </c>
      <c r="G503" s="5">
        <f t="shared" si="1"/>
        <v>1351840000</v>
      </c>
      <c r="H503" s="7">
        <v>31</v>
      </c>
      <c r="I503" s="4">
        <v>18000</v>
      </c>
      <c r="J503" s="5">
        <f t="shared" si="2"/>
        <v>616.28</v>
      </c>
      <c r="K503" s="5">
        <f t="shared" si="3"/>
        <v>11093040</v>
      </c>
      <c r="L503" s="5">
        <f t="shared" si="4"/>
        <v>1340746960</v>
      </c>
    </row>
    <row r="504" spans="1:12" ht="15.75" customHeight="1" x14ac:dyDescent="0.3">
      <c r="A504" s="4" t="s">
        <v>32</v>
      </c>
      <c r="B504" s="4" t="s">
        <v>62</v>
      </c>
      <c r="C504" s="4">
        <v>14930.42</v>
      </c>
      <c r="D504" s="4">
        <v>2020</v>
      </c>
      <c r="E504" s="4">
        <f t="shared" ca="1" si="0"/>
        <v>0.72094902046852394</v>
      </c>
      <c r="F504" s="5">
        <v>150000</v>
      </c>
      <c r="G504" s="5">
        <f t="shared" si="1"/>
        <v>2239563000000</v>
      </c>
      <c r="H504" s="7">
        <v>38</v>
      </c>
      <c r="I504" s="4">
        <v>17800</v>
      </c>
      <c r="J504" s="5">
        <f t="shared" si="2"/>
        <v>567355.96</v>
      </c>
      <c r="K504" s="5">
        <f t="shared" si="3"/>
        <v>10098936088</v>
      </c>
      <c r="L504" s="5">
        <f t="shared" si="4"/>
        <v>2229464063912</v>
      </c>
    </row>
    <row r="505" spans="1:12" ht="15.75" customHeight="1" x14ac:dyDescent="0.3">
      <c r="A505" s="4" t="s">
        <v>32</v>
      </c>
      <c r="B505" s="4" t="s">
        <v>26</v>
      </c>
      <c r="C505" s="4">
        <v>91027.74</v>
      </c>
      <c r="D505" s="4">
        <v>2020</v>
      </c>
      <c r="E505" s="4">
        <f t="shared" ca="1" si="0"/>
        <v>0.59527842829962818</v>
      </c>
      <c r="F505" s="5">
        <v>150000</v>
      </c>
      <c r="G505" s="5">
        <f t="shared" si="1"/>
        <v>13654161000000</v>
      </c>
      <c r="H505" s="7">
        <v>38</v>
      </c>
      <c r="I505" s="4">
        <v>17800</v>
      </c>
      <c r="J505" s="5">
        <f t="shared" si="2"/>
        <v>3459054.12</v>
      </c>
      <c r="K505" s="5">
        <f t="shared" si="3"/>
        <v>61571163336</v>
      </c>
      <c r="L505" s="5">
        <f t="shared" si="4"/>
        <v>13592589836664</v>
      </c>
    </row>
    <row r="506" spans="1:12" ht="15.75" customHeight="1" x14ac:dyDescent="0.3">
      <c r="A506" s="4" t="s">
        <v>36</v>
      </c>
      <c r="B506" s="4" t="s">
        <v>54</v>
      </c>
      <c r="C506" s="4">
        <v>2.57</v>
      </c>
      <c r="D506" s="4">
        <v>2022</v>
      </c>
      <c r="E506" s="4">
        <f t="shared" ca="1" si="0"/>
        <v>0.721799512265759</v>
      </c>
      <c r="F506" s="5">
        <v>68000</v>
      </c>
      <c r="G506" s="5">
        <f t="shared" si="1"/>
        <v>174760000</v>
      </c>
      <c r="H506" s="7">
        <v>28</v>
      </c>
      <c r="I506" s="4">
        <v>18000</v>
      </c>
      <c r="J506" s="5">
        <f t="shared" si="2"/>
        <v>71.959999999999994</v>
      </c>
      <c r="K506" s="5">
        <f t="shared" si="3"/>
        <v>1295280</v>
      </c>
      <c r="L506" s="5">
        <f t="shared" si="4"/>
        <v>173464720</v>
      </c>
    </row>
    <row r="507" spans="1:12" ht="15.75" customHeight="1" x14ac:dyDescent="0.3">
      <c r="A507" s="4" t="s">
        <v>29</v>
      </c>
      <c r="B507" s="4" t="s">
        <v>41</v>
      </c>
      <c r="C507" s="4">
        <v>1398.33</v>
      </c>
      <c r="D507" s="4">
        <v>2021</v>
      </c>
      <c r="E507" s="4">
        <f t="shared" ca="1" si="0"/>
        <v>0.51345140939375122</v>
      </c>
      <c r="F507" s="5">
        <v>130000</v>
      </c>
      <c r="G507" s="5">
        <f t="shared" si="1"/>
        <v>181782900000</v>
      </c>
      <c r="H507" s="7">
        <v>32</v>
      </c>
      <c r="I507" s="4">
        <v>17000</v>
      </c>
      <c r="J507" s="5">
        <f t="shared" si="2"/>
        <v>44746.559999999998</v>
      </c>
      <c r="K507" s="5">
        <f t="shared" si="3"/>
        <v>760691520</v>
      </c>
      <c r="L507" s="5">
        <f t="shared" si="4"/>
        <v>181022208480</v>
      </c>
    </row>
    <row r="508" spans="1:12" ht="15.75" customHeight="1" x14ac:dyDescent="0.3">
      <c r="A508" s="4" t="s">
        <v>25</v>
      </c>
      <c r="B508" s="4" t="s">
        <v>59</v>
      </c>
      <c r="C508" s="4">
        <v>8374.02</v>
      </c>
      <c r="D508" s="4">
        <v>2020</v>
      </c>
      <c r="E508" s="4">
        <f t="shared" ca="1" si="0"/>
        <v>0.62863217400498916</v>
      </c>
      <c r="F508" s="5">
        <v>50000</v>
      </c>
      <c r="G508" s="5">
        <f t="shared" si="1"/>
        <v>418701000000</v>
      </c>
      <c r="H508" s="7">
        <v>27</v>
      </c>
      <c r="I508" s="4">
        <v>9800</v>
      </c>
      <c r="J508" s="5">
        <f t="shared" si="2"/>
        <v>226098.54</v>
      </c>
      <c r="K508" s="5">
        <f t="shared" si="3"/>
        <v>2215765692</v>
      </c>
      <c r="L508" s="5">
        <f t="shared" si="4"/>
        <v>416485234308</v>
      </c>
    </row>
    <row r="509" spans="1:12" ht="15.75" customHeight="1" x14ac:dyDescent="0.3">
      <c r="A509" s="4" t="s">
        <v>27</v>
      </c>
      <c r="B509" s="4" t="s">
        <v>51</v>
      </c>
      <c r="C509" s="4">
        <v>191589.11</v>
      </c>
      <c r="D509" s="4">
        <v>2021</v>
      </c>
      <c r="E509" s="4">
        <f t="shared" ca="1" si="0"/>
        <v>0.67947202558841202</v>
      </c>
      <c r="F509" s="5">
        <v>34000</v>
      </c>
      <c r="G509" s="5">
        <f t="shared" si="1"/>
        <v>6514029740000</v>
      </c>
      <c r="H509" s="7">
        <v>21</v>
      </c>
      <c r="I509" s="4">
        <v>9000</v>
      </c>
      <c r="J509" s="5">
        <f t="shared" si="2"/>
        <v>4023371.3099999996</v>
      </c>
      <c r="K509" s="5">
        <f t="shared" si="3"/>
        <v>36210341790</v>
      </c>
      <c r="L509" s="5">
        <f t="shared" si="4"/>
        <v>6477819398210</v>
      </c>
    </row>
    <row r="510" spans="1:12" ht="15.75" customHeight="1" x14ac:dyDescent="0.3">
      <c r="A510" s="4" t="s">
        <v>36</v>
      </c>
      <c r="B510" s="4" t="s">
        <v>54</v>
      </c>
      <c r="C510" s="4">
        <v>2.4500000000000002</v>
      </c>
      <c r="D510" s="4">
        <v>2021</v>
      </c>
      <c r="E510" s="4">
        <f t="shared" ca="1" si="0"/>
        <v>0.2624808290814179</v>
      </c>
      <c r="F510" s="5">
        <v>68000</v>
      </c>
      <c r="G510" s="5">
        <f t="shared" si="1"/>
        <v>166600000</v>
      </c>
      <c r="H510" s="7">
        <v>33</v>
      </c>
      <c r="I510" s="4">
        <v>18000</v>
      </c>
      <c r="J510" s="5">
        <f t="shared" si="2"/>
        <v>80.850000000000009</v>
      </c>
      <c r="K510" s="5">
        <f t="shared" si="3"/>
        <v>1455300.0000000002</v>
      </c>
      <c r="L510" s="5">
        <f t="shared" si="4"/>
        <v>165144700</v>
      </c>
    </row>
    <row r="511" spans="1:12" ht="15.75" customHeight="1" x14ac:dyDescent="0.3">
      <c r="A511" s="4" t="s">
        <v>27</v>
      </c>
      <c r="B511" s="4" t="s">
        <v>28</v>
      </c>
      <c r="C511" s="4">
        <v>2164.63</v>
      </c>
      <c r="D511" s="4">
        <v>2022</v>
      </c>
      <c r="E511" s="4">
        <f t="shared" ca="1" si="0"/>
        <v>0.18497614042666155</v>
      </c>
      <c r="F511" s="5">
        <v>34000</v>
      </c>
      <c r="G511" s="5">
        <f t="shared" si="1"/>
        <v>73597420000</v>
      </c>
      <c r="H511" s="7">
        <v>20</v>
      </c>
      <c r="I511" s="4">
        <v>9000</v>
      </c>
      <c r="J511" s="5">
        <f t="shared" si="2"/>
        <v>43292.600000000006</v>
      </c>
      <c r="K511" s="5">
        <f t="shared" si="3"/>
        <v>389633400.00000006</v>
      </c>
      <c r="L511" s="5">
        <f t="shared" si="4"/>
        <v>73207786600</v>
      </c>
    </row>
    <row r="512" spans="1:12" ht="15.75" customHeight="1" x14ac:dyDescent="0.3">
      <c r="A512" s="4" t="s">
        <v>36</v>
      </c>
      <c r="B512" s="4" t="s">
        <v>38</v>
      </c>
      <c r="C512" s="4">
        <v>499.33</v>
      </c>
      <c r="D512" s="4">
        <v>2020</v>
      </c>
      <c r="E512" s="4">
        <f t="shared" ca="1" si="0"/>
        <v>0.13118361814610524</v>
      </c>
      <c r="F512" s="5">
        <v>68000</v>
      </c>
      <c r="G512" s="5">
        <f t="shared" si="1"/>
        <v>33954440000</v>
      </c>
      <c r="H512" s="7">
        <v>31</v>
      </c>
      <c r="I512" s="4">
        <v>18000</v>
      </c>
      <c r="J512" s="5">
        <f t="shared" si="2"/>
        <v>15479.23</v>
      </c>
      <c r="K512" s="5">
        <f t="shared" si="3"/>
        <v>278626140</v>
      </c>
      <c r="L512" s="5">
        <f t="shared" si="4"/>
        <v>33675813860</v>
      </c>
    </row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2:L512" xr:uid="{00000000-0009-0000-0000-000001000000}"/>
  <mergeCells count="1">
    <mergeCell ref="A1:L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abSelected="1" topLeftCell="A71" workbookViewId="0">
      <selection activeCell="H99" sqref="H99"/>
    </sheetView>
  </sheetViews>
  <sheetFormatPr defaultColWidth="11.19921875" defaultRowHeight="15" customHeight="1" x14ac:dyDescent="0.3"/>
  <cols>
    <col min="1" max="1" width="22.19921875" customWidth="1"/>
    <col min="2" max="3" width="20.3984375" customWidth="1"/>
    <col min="4" max="4" width="14.296875" customWidth="1"/>
    <col min="5" max="5" width="13.69921875" customWidth="1"/>
    <col min="6" max="6" width="17" customWidth="1"/>
    <col min="7" max="7" width="11.69921875" customWidth="1"/>
    <col min="8" max="26" width="8.3984375" customWidth="1"/>
  </cols>
  <sheetData>
    <row r="1" spans="1:2" ht="15.75" customHeight="1" x14ac:dyDescent="0.3">
      <c r="A1" s="8" t="s">
        <v>64</v>
      </c>
    </row>
    <row r="2" spans="1:2" ht="15.75" customHeight="1" x14ac:dyDescent="0.3">
      <c r="A2" s="9" t="s">
        <v>13</v>
      </c>
      <c r="B2" s="9" t="s">
        <v>65</v>
      </c>
    </row>
    <row r="3" spans="1:2" ht="15.75" customHeight="1" x14ac:dyDescent="0.3">
      <c r="A3" s="4" t="s">
        <v>27</v>
      </c>
      <c r="B3" s="10">
        <f>SUMIF('Main Data'!$A$3:$A$512,'Data Visualization'!A3,'Main Data'!$C$3:$C$512)</f>
        <v>15863907.080000006</v>
      </c>
    </row>
    <row r="4" spans="1:2" ht="15.75" customHeight="1" x14ac:dyDescent="0.3">
      <c r="A4" s="4" t="s">
        <v>36</v>
      </c>
      <c r="B4" s="10">
        <f>SUMIF('Main Data'!$A$3:$A$512,'Data Visualization'!A4,'Main Data'!$C$3:$C$512)</f>
        <v>159541.05000000002</v>
      </c>
    </row>
    <row r="5" spans="1:2" ht="15.75" customHeight="1" x14ac:dyDescent="0.3">
      <c r="A5" s="4" t="s">
        <v>25</v>
      </c>
      <c r="B5" s="10">
        <f>SUMIF('Main Data'!$A$3:$A$512,'Data Visualization'!A5,'Main Data'!$C$3:$C$512)</f>
        <v>1048954.7899999998</v>
      </c>
    </row>
    <row r="6" spans="1:2" ht="15.75" customHeight="1" x14ac:dyDescent="0.3">
      <c r="A6" s="4" t="s">
        <v>29</v>
      </c>
      <c r="B6" s="10">
        <f>SUMIF('Main Data'!$A$3:$A$512,'Data Visualization'!A6,'Main Data'!$C$3:$C$512)</f>
        <v>185099.77999999997</v>
      </c>
    </row>
    <row r="7" spans="1:2" ht="15.75" customHeight="1" x14ac:dyDescent="0.3">
      <c r="A7" s="4" t="s">
        <v>32</v>
      </c>
      <c r="B7" s="10">
        <f>SUMIF('Main Data'!$A$3:$A$512,'Data Visualization'!A7,'Main Data'!$C$3:$C$512)</f>
        <v>1440143.8200000003</v>
      </c>
    </row>
    <row r="8" spans="1:2" ht="15.75" customHeight="1" x14ac:dyDescent="0.3"/>
    <row r="9" spans="1:2" ht="15.75" customHeight="1" x14ac:dyDescent="0.3">
      <c r="A9" s="8" t="s">
        <v>66</v>
      </c>
    </row>
    <row r="10" spans="1:2" ht="15.75" customHeight="1" x14ac:dyDescent="0.3">
      <c r="A10" s="11" t="s">
        <v>67</v>
      </c>
      <c r="B10" s="11" t="s">
        <v>65</v>
      </c>
    </row>
    <row r="11" spans="1:2" ht="15.75" customHeight="1" x14ac:dyDescent="0.3">
      <c r="A11" s="4">
        <v>2020</v>
      </c>
      <c r="B11" s="10">
        <f>SUMIFS('Main Data'!$C$3:$C$512,'Main Data'!$D$3:$D$512,'Data Visualization'!A11,'Main Data'!$A$3:$A$512,"Daging Sapi")</f>
        <v>453418.45</v>
      </c>
    </row>
    <row r="12" spans="1:2" ht="15.75" customHeight="1" x14ac:dyDescent="0.3">
      <c r="A12" s="4">
        <v>2021</v>
      </c>
      <c r="B12" s="10">
        <f>SUMIFS('Main Data'!$C$3:$C$512,'Main Data'!$D$3:$D$512,'Data Visualization'!A12,'Main Data'!$A$3:$A$512,"Daging Sapi")</f>
        <v>487802.20000000007</v>
      </c>
    </row>
    <row r="13" spans="1:2" ht="15.75" customHeight="1" x14ac:dyDescent="0.3">
      <c r="A13" s="4">
        <v>2022</v>
      </c>
      <c r="B13" s="10">
        <f>SUMIFS('Main Data'!$C$3:$C$512,'Main Data'!$D$3:$D$512,'Data Visualization'!A13,'Main Data'!$A$3:$A$512,"Daging Sapi")</f>
        <v>498923.17000000004</v>
      </c>
    </row>
    <row r="14" spans="1:2" ht="15.75" customHeight="1" x14ac:dyDescent="0.3"/>
    <row r="15" spans="1:2" ht="15.75" customHeight="1" x14ac:dyDescent="0.3">
      <c r="A15" s="8" t="s">
        <v>68</v>
      </c>
    </row>
    <row r="16" spans="1:2" ht="15.75" customHeight="1" x14ac:dyDescent="0.3">
      <c r="A16" s="9" t="s">
        <v>67</v>
      </c>
      <c r="B16" s="9" t="s">
        <v>69</v>
      </c>
    </row>
    <row r="17" spans="1:7" ht="15.75" customHeight="1" x14ac:dyDescent="0.3">
      <c r="A17" s="4" t="s">
        <v>70</v>
      </c>
      <c r="B17" s="10">
        <f>SUMIFS('Main Data'!$C$3:$C$512,'Main Data'!$B$3:$B$512,'Data Visualization'!A17,'Main Data'!$A$3:$A$512,"Daging Ayam",'Main Data'!$D$3:$D$512,2022)</f>
        <v>15843.11</v>
      </c>
    </row>
    <row r="18" spans="1:7" ht="15.75" customHeight="1" x14ac:dyDescent="0.3">
      <c r="A18" s="4" t="s">
        <v>71</v>
      </c>
      <c r="B18" s="10">
        <f>SUMIFS('Main Data'!$C$3:$C$512,'Main Data'!$B$3:$B$512,'Data Visualization'!A18,'Main Data'!$A$3:$A$512,"Daging Ayam",'Main Data'!$D$3:$D$512,2022)</f>
        <v>9648.27</v>
      </c>
    </row>
    <row r="19" spans="1:7" ht="15.75" customHeight="1" x14ac:dyDescent="0.3"/>
    <row r="20" spans="1:7" ht="15.75" customHeight="1" x14ac:dyDescent="0.3">
      <c r="A20" s="8" t="s">
        <v>72</v>
      </c>
    </row>
    <row r="21" spans="1:7" ht="15.75" customHeight="1" x14ac:dyDescent="0.3">
      <c r="A21" s="11" t="s">
        <v>67</v>
      </c>
      <c r="B21" s="11" t="s">
        <v>73</v>
      </c>
      <c r="C21" s="11" t="s">
        <v>74</v>
      </c>
    </row>
    <row r="22" spans="1:7" ht="15.75" customHeight="1" x14ac:dyDescent="0.3">
      <c r="A22" s="4">
        <v>2020</v>
      </c>
      <c r="B22" s="10">
        <f>SUMIF('Main Data'!$D$3:$D$512,'Data Visualization'!A22,'Main Data'!$J$3:$J$512)</f>
        <v>159039919.75999999</v>
      </c>
      <c r="C22" s="12">
        <f>SUMIF('Main Data'!$D$3:$D$512,'Data Visualization'!A22,'Main Data'!$K$3:$K$512)</f>
        <v>1622924959340</v>
      </c>
    </row>
    <row r="23" spans="1:7" ht="15.75" customHeight="1" x14ac:dyDescent="0.3">
      <c r="A23" s="4">
        <v>2021</v>
      </c>
      <c r="B23" s="10">
        <f>SUMIF('Main Data'!$D$3:$D$512,'Data Visualization'!A23,'Main Data'!$J$3:$J$512)</f>
        <v>139840993.02999994</v>
      </c>
      <c r="C23" s="12">
        <f>SUMIF('Main Data'!$D$3:$D$512,'Data Visualization'!A23,'Main Data'!$K$3:$K$512)</f>
        <v>1463497059500</v>
      </c>
    </row>
    <row r="24" spans="1:7" ht="15.75" customHeight="1" x14ac:dyDescent="0.3">
      <c r="A24" s="4">
        <v>2022</v>
      </c>
      <c r="B24" s="10">
        <f>SUMIF('Main Data'!$D$3:$D$512,'Data Visualization'!A24,'Main Data'!$J$3:$J$512)</f>
        <v>145469717.30999997</v>
      </c>
      <c r="C24" s="12">
        <f>SUMIF('Main Data'!$D$3:$D$512,'Data Visualization'!A24,'Main Data'!$K$3:$K$512)</f>
        <v>1525703575478</v>
      </c>
    </row>
    <row r="25" spans="1:7" ht="15.75" customHeight="1" x14ac:dyDescent="0.3"/>
    <row r="26" spans="1:7" ht="15.75" customHeight="1" x14ac:dyDescent="0.3">
      <c r="A26" s="8" t="s">
        <v>75</v>
      </c>
    </row>
    <row r="27" spans="1:7" ht="15.75" customHeight="1" x14ac:dyDescent="0.3">
      <c r="A27" s="17" t="s">
        <v>67</v>
      </c>
      <c r="B27" s="19" t="s">
        <v>76</v>
      </c>
      <c r="C27" s="15"/>
      <c r="D27" s="15"/>
      <c r="E27" s="15"/>
      <c r="F27" s="15"/>
      <c r="G27" s="16"/>
    </row>
    <row r="28" spans="1:7" ht="15.75" customHeight="1" x14ac:dyDescent="0.3">
      <c r="A28" s="18"/>
      <c r="B28" s="11" t="s">
        <v>77</v>
      </c>
      <c r="C28" s="11" t="s">
        <v>78</v>
      </c>
      <c r="D28" s="11" t="s">
        <v>79</v>
      </c>
      <c r="E28" s="11" t="s">
        <v>80</v>
      </c>
      <c r="F28" s="11" t="s">
        <v>81</v>
      </c>
      <c r="G28" s="11" t="s">
        <v>82</v>
      </c>
    </row>
    <row r="29" spans="1:7" ht="15.75" customHeight="1" x14ac:dyDescent="0.3">
      <c r="A29" s="4">
        <v>2020</v>
      </c>
      <c r="B29" s="10">
        <f>SUMIFS('Main Data'!$C$3:$C$512,'Main Data'!$D$3:$D$512,'Data Visualization'!$A29,'Main Data'!$B$3:$B$512,'Data Visualization'!B$28)</f>
        <v>283640.80000000005</v>
      </c>
      <c r="C29" s="10">
        <f>SUMIFS('Main Data'!$C$3:$C$512,'Main Data'!$D$3:$D$512,'Data Visualization'!$A29,'Main Data'!$B$3:$B$512,'Data Visualization'!C$28)</f>
        <v>8156.18</v>
      </c>
      <c r="D29" s="10">
        <f>SUMIFS('Main Data'!$C$3:$C$512,'Main Data'!$D$3:$D$512,'Data Visualization'!$A29,'Main Data'!$B$3:$B$512,'Data Visualization'!D$28)</f>
        <v>780722.32</v>
      </c>
      <c r="E29" s="10">
        <f>SUMIFS('Main Data'!$C$3:$C$512,'Main Data'!$D$3:$D$512,'Data Visualization'!$A29,'Main Data'!$B$3:$B$512,'Data Visualization'!E$28)</f>
        <v>778285.37</v>
      </c>
      <c r="F29" s="10">
        <f>SUMIFS('Main Data'!$C$3:$C$512,'Main Data'!$D$3:$D$512,'Data Visualization'!$A29,'Main Data'!$B$3:$B$512,'Data Visualization'!F$28)</f>
        <v>122188.23</v>
      </c>
      <c r="G29" s="10">
        <f>SUMIFS('Main Data'!$C$3:$C$512,'Main Data'!$D$3:$D$512,'Data Visualization'!$A29,'Main Data'!$B$3:$B$512,'Data Visualization'!G$28)</f>
        <v>1784296.19</v>
      </c>
    </row>
    <row r="30" spans="1:7" ht="15.75" customHeight="1" x14ac:dyDescent="0.3">
      <c r="A30" s="4">
        <v>2021</v>
      </c>
      <c r="B30" s="10">
        <f>SUMIFS('Main Data'!$C$3:$C$512,'Main Data'!$D$3:$D$512,'Data Visualization'!$A30,'Main Data'!$B$3:$B$512,'Data Visualization'!B$28)</f>
        <v>268691.66000000003</v>
      </c>
      <c r="C30" s="10">
        <f>SUMIFS('Main Data'!$C$3:$C$512,'Main Data'!$D$3:$D$512,'Data Visualization'!$A30,'Main Data'!$B$3:$B$512,'Data Visualization'!C$28)</f>
        <v>17285.419999999998</v>
      </c>
      <c r="D30" s="10">
        <f>SUMIFS('Main Data'!$C$3:$C$512,'Main Data'!$D$3:$D$512,'Data Visualization'!$A30,'Main Data'!$B$3:$B$512,'Data Visualization'!D$28)</f>
        <v>842494.06</v>
      </c>
      <c r="E30" s="10">
        <f>SUMIFS('Main Data'!$C$3:$C$512,'Main Data'!$D$3:$D$512,'Data Visualization'!$A30,'Main Data'!$B$3:$B$512,'Data Visualization'!E$28)</f>
        <v>852197.62</v>
      </c>
      <c r="F30" s="10">
        <f>SUMIFS('Main Data'!$C$3:$C$512,'Main Data'!$D$3:$D$512,'Data Visualization'!$A30,'Main Data'!$B$3:$B$512,'Data Visualization'!F$28)</f>
        <v>144368.85</v>
      </c>
      <c r="G30" s="10">
        <f>SUMIFS('Main Data'!$C$3:$C$512,'Main Data'!$D$3:$D$512,'Data Visualization'!$A30,'Main Data'!$B$3:$B$512,'Data Visualization'!G$28)</f>
        <v>1657427.7800000003</v>
      </c>
    </row>
    <row r="31" spans="1:7" ht="15.75" customHeight="1" x14ac:dyDescent="0.3">
      <c r="A31" s="4">
        <v>2022</v>
      </c>
      <c r="B31" s="10">
        <f>SUMIFS('Main Data'!$C$3:$C$512,'Main Data'!$D$3:$D$512,'Data Visualization'!$A31,'Main Data'!$B$3:$B$512,'Data Visualization'!B$28)</f>
        <v>352269.55</v>
      </c>
      <c r="C31" s="10">
        <f>SUMIFS('Main Data'!$C$3:$C$512,'Main Data'!$D$3:$D$512,'Data Visualization'!$A31,'Main Data'!$B$3:$B$512,'Data Visualization'!C$28)</f>
        <v>18610.070000000003</v>
      </c>
      <c r="D31" s="10">
        <f>SUMIFS('Main Data'!$C$3:$C$512,'Main Data'!$D$3:$D$512,'Data Visualization'!$A31,'Main Data'!$B$3:$B$512,'Data Visualization'!D$28)</f>
        <v>892191.80999999994</v>
      </c>
      <c r="E31" s="10">
        <f>SUMIFS('Main Data'!$C$3:$C$512,'Main Data'!$D$3:$D$512,'Data Visualization'!$A31,'Main Data'!$B$3:$B$512,'Data Visualization'!E$28)</f>
        <v>944922.6399999999</v>
      </c>
      <c r="F31" s="10">
        <f>SUMIFS('Main Data'!$C$3:$C$512,'Main Data'!$D$3:$D$512,'Data Visualization'!$A31,'Main Data'!$B$3:$B$512,'Data Visualization'!F$28)</f>
        <v>182982.44</v>
      </c>
      <c r="G31" s="10">
        <f>SUMIFS('Main Data'!$C$3:$C$512,'Main Data'!$D$3:$D$512,'Data Visualization'!$A31,'Main Data'!$B$3:$B$512,'Data Visualization'!G$28)</f>
        <v>1500053.93</v>
      </c>
    </row>
    <row r="32" spans="1:7" ht="15.75" customHeight="1" x14ac:dyDescent="0.3"/>
    <row r="33" spans="1:14" ht="15.75" customHeight="1" x14ac:dyDescent="0.3"/>
    <row r="34" spans="1:14" ht="15.75" customHeight="1" x14ac:dyDescent="0.3">
      <c r="A34" s="8" t="s">
        <v>83</v>
      </c>
    </row>
    <row r="35" spans="1:14" ht="15.75" customHeight="1" x14ac:dyDescent="0.3">
      <c r="A35" s="11" t="s">
        <v>14</v>
      </c>
      <c r="B35" s="11" t="s">
        <v>84</v>
      </c>
      <c r="N35" s="4"/>
    </row>
    <row r="36" spans="1:14" ht="15.75" customHeight="1" x14ac:dyDescent="0.3">
      <c r="A36" s="4" t="s">
        <v>26</v>
      </c>
      <c r="B36" s="4">
        <f>SUMIFS('Main Data'!$C$3:$C$512,'Main Data'!$D$3:$D$512,2022,'Main Data'!$A$3:$A$512,"Daging Sapi",'Main Data'!$B$3:$B$512,'Data Visualization'!A36)</f>
        <v>110991.18</v>
      </c>
      <c r="G36" s="13"/>
    </row>
    <row r="37" spans="1:14" ht="15.75" customHeight="1" x14ac:dyDescent="0.3">
      <c r="A37" s="4" t="s">
        <v>28</v>
      </c>
      <c r="B37" s="4">
        <f>SUMIFS('Main Data'!$C$3:$C$512,'Main Data'!$D$3:$D$512,2022,'Main Data'!$A$3:$A$512,"Daging Sapi",'Main Data'!$B$3:$B$512,'Data Visualization'!A37)</f>
        <v>2918.75</v>
      </c>
      <c r="G37" s="13"/>
    </row>
    <row r="38" spans="1:14" ht="15.75" customHeight="1" x14ac:dyDescent="0.3">
      <c r="A38" s="4" t="s">
        <v>30</v>
      </c>
      <c r="B38" s="4">
        <f>SUMIFS('Main Data'!$C$3:$C$512,'Main Data'!$D$3:$D$512,2022,'Main Data'!$A$3:$A$512,"Daging Sapi",'Main Data'!$B$3:$B$512,'Data Visualization'!A38)</f>
        <v>3329.27</v>
      </c>
      <c r="G38" s="13"/>
    </row>
    <row r="39" spans="1:14" ht="15.75" customHeight="1" x14ac:dyDescent="0.3">
      <c r="A39" s="4" t="s">
        <v>31</v>
      </c>
      <c r="B39" s="4">
        <f>SUMIFS('Main Data'!$C$3:$C$512,'Main Data'!$D$3:$D$512,2022,'Main Data'!$A$3:$A$512,"Daging Sapi",'Main Data'!$B$3:$B$512,'Data Visualization'!A39)</f>
        <v>16277.51</v>
      </c>
      <c r="G39" s="13"/>
    </row>
    <row r="40" spans="1:14" ht="15.75" customHeight="1" x14ac:dyDescent="0.3">
      <c r="A40" s="4" t="s">
        <v>33</v>
      </c>
      <c r="B40" s="4">
        <f>SUMIFS('Main Data'!$C$3:$C$512,'Main Data'!$D$3:$D$512,2022,'Main Data'!$A$3:$A$512,"Daging Sapi",'Main Data'!$B$3:$B$512,'Data Visualization'!A40)</f>
        <v>61393.95</v>
      </c>
      <c r="F40" s="8"/>
      <c r="G40" s="13"/>
    </row>
    <row r="41" spans="1:14" ht="15.75" customHeight="1" x14ac:dyDescent="0.3">
      <c r="A41" s="4" t="s">
        <v>34</v>
      </c>
      <c r="B41" s="4">
        <f>SUMIFS('Main Data'!$C$3:$C$512,'Main Data'!$D$3:$D$512,2022,'Main Data'!$A$3:$A$512,"Daging Sapi",'Main Data'!$B$3:$B$512,'Data Visualization'!A41)</f>
        <v>1506.02</v>
      </c>
    </row>
    <row r="42" spans="1:14" ht="15.75" customHeight="1" x14ac:dyDescent="0.3">
      <c r="A42" s="4" t="s">
        <v>35</v>
      </c>
      <c r="B42" s="4">
        <f>SUMIFS('Main Data'!$C$3:$C$512,'Main Data'!$D$3:$D$512,2022,'Main Data'!$A$3:$A$512,"Daging Sapi",'Main Data'!$B$3:$B$512,'Data Visualization'!A42)</f>
        <v>84960.62</v>
      </c>
    </row>
    <row r="43" spans="1:14" ht="15.75" customHeight="1" x14ac:dyDescent="0.3">
      <c r="A43" s="4" t="s">
        <v>37</v>
      </c>
      <c r="B43" s="4">
        <f>SUMIFS('Main Data'!$C$3:$C$512,'Main Data'!$D$3:$D$512,2022,'Main Data'!$A$3:$A$512,"Daging Sapi",'Main Data'!$B$3:$B$512,'Data Visualization'!A43)</f>
        <v>4525.62</v>
      </c>
    </row>
    <row r="44" spans="1:14" ht="15.75" customHeight="1" x14ac:dyDescent="0.3">
      <c r="A44" s="4" t="s">
        <v>38</v>
      </c>
      <c r="B44" s="4">
        <f>SUMIFS('Main Data'!$C$3:$C$512,'Main Data'!$D$3:$D$512,2022,'Main Data'!$A$3:$A$512,"Daging Sapi",'Main Data'!$B$3:$B$512,'Data Visualization'!A44)</f>
        <v>13859.09</v>
      </c>
    </row>
    <row r="45" spans="1:14" ht="15.75" customHeight="1" x14ac:dyDescent="0.3">
      <c r="A45" s="4" t="s">
        <v>39</v>
      </c>
      <c r="B45" s="4">
        <f>SUMIFS('Main Data'!$C$3:$C$512,'Main Data'!$D$3:$D$512,2022,'Main Data'!$A$3:$A$512,"Daging Sapi",'Main Data'!$B$3:$B$512,'Data Visualization'!A45)</f>
        <v>3395.04</v>
      </c>
    </row>
    <row r="46" spans="1:14" ht="15.75" customHeight="1" x14ac:dyDescent="0.3">
      <c r="A46" s="4" t="s">
        <v>40</v>
      </c>
      <c r="B46" s="4">
        <f>SUMIFS('Main Data'!$C$3:$C$512,'Main Data'!$D$3:$D$512,2022,'Main Data'!$A$3:$A$512,"Daging Sapi",'Main Data'!$B$3:$B$512,'Data Visualization'!A46)</f>
        <v>1320.51</v>
      </c>
    </row>
    <row r="47" spans="1:14" ht="15.75" customHeight="1" x14ac:dyDescent="0.3">
      <c r="A47" s="4" t="s">
        <v>41</v>
      </c>
      <c r="B47" s="4">
        <f>SUMIFS('Main Data'!$C$3:$C$512,'Main Data'!$D$3:$D$512,2022,'Main Data'!$A$3:$A$512,"Daging Sapi",'Main Data'!$B$3:$B$512,'Data Visualization'!A47)</f>
        <v>7899.9</v>
      </c>
    </row>
    <row r="48" spans="1:14" ht="15.75" customHeight="1" x14ac:dyDescent="0.3">
      <c r="A48" s="4" t="s">
        <v>42</v>
      </c>
      <c r="B48" s="4">
        <f>SUMIFS('Main Data'!$C$3:$C$512,'Main Data'!$D$3:$D$512,2022,'Main Data'!$A$3:$A$512,"Daging Sapi",'Main Data'!$B$3:$B$512,'Data Visualization'!A48)</f>
        <v>17617.61</v>
      </c>
    </row>
    <row r="49" spans="1:2" ht="15.75" customHeight="1" x14ac:dyDescent="0.3">
      <c r="A49" s="4" t="s">
        <v>43</v>
      </c>
      <c r="B49" s="4">
        <f>SUMIFS('Main Data'!$C$3:$C$512,'Main Data'!$D$3:$D$512,2022,'Main Data'!$A$3:$A$512,"Daging Sapi",'Main Data'!$B$3:$B$512,'Data Visualization'!A49)</f>
        <v>5760.1</v>
      </c>
    </row>
    <row r="50" spans="1:2" ht="15.75" customHeight="1" x14ac:dyDescent="0.3">
      <c r="A50" s="4" t="s">
        <v>44</v>
      </c>
      <c r="B50" s="4">
        <f>SUMIFS('Main Data'!$C$3:$C$512,'Main Data'!$D$3:$D$512,2022,'Main Data'!$A$3:$A$512,"Daging Sapi",'Main Data'!$B$3:$B$512,'Data Visualization'!A50)</f>
        <v>1390.39</v>
      </c>
    </row>
    <row r="51" spans="1:2" ht="15.75" customHeight="1" x14ac:dyDescent="0.3">
      <c r="A51" s="4" t="s">
        <v>45</v>
      </c>
      <c r="B51" s="4">
        <f>SUMIFS('Main Data'!$C$3:$C$512,'Main Data'!$D$3:$D$512,2022,'Main Data'!$A$3:$A$512,"Daging Sapi",'Main Data'!$B$3:$B$512,'Data Visualization'!A51)</f>
        <v>895.57</v>
      </c>
    </row>
    <row r="52" spans="1:2" ht="15.75" customHeight="1" x14ac:dyDescent="0.3">
      <c r="A52" s="4" t="s">
        <v>46</v>
      </c>
      <c r="B52" s="4">
        <f>SUMIFS('Main Data'!$C$3:$C$512,'Main Data'!$D$3:$D$512,2022,'Main Data'!$A$3:$A$512,"Daging Sapi",'Main Data'!$B$3:$B$512,'Data Visualization'!A52)</f>
        <v>21514.66</v>
      </c>
    </row>
    <row r="53" spans="1:2" ht="15.75" customHeight="1" x14ac:dyDescent="0.3">
      <c r="A53" s="4" t="s">
        <v>47</v>
      </c>
      <c r="B53" s="4">
        <f>SUMIFS('Main Data'!$C$3:$C$512,'Main Data'!$D$3:$D$512,2022,'Main Data'!$A$3:$A$512,"Daging Sapi",'Main Data'!$B$3:$B$512,'Data Visualization'!A53)</f>
        <v>2308.12</v>
      </c>
    </row>
    <row r="54" spans="1:2" ht="15.75" customHeight="1" x14ac:dyDescent="0.3">
      <c r="A54" s="4" t="s">
        <v>48</v>
      </c>
      <c r="B54" s="4">
        <f>SUMIFS('Main Data'!$C$3:$C$512,'Main Data'!$D$3:$D$512,2022,'Main Data'!$A$3:$A$512,"Daging Sapi",'Main Data'!$B$3:$B$512,'Data Visualization'!A54)</f>
        <v>17242.689999999999</v>
      </c>
    </row>
    <row r="55" spans="1:2" ht="15.75" customHeight="1" x14ac:dyDescent="0.3">
      <c r="A55" s="4" t="s">
        <v>49</v>
      </c>
      <c r="B55" s="4">
        <f>SUMIFS('Main Data'!$C$3:$C$512,'Main Data'!$D$3:$D$512,2022,'Main Data'!$A$3:$A$512,"Daging Sapi",'Main Data'!$B$3:$B$512,'Data Visualization'!A55)</f>
        <v>2616.77</v>
      </c>
    </row>
    <row r="56" spans="1:2" ht="15.75" customHeight="1" x14ac:dyDescent="0.3">
      <c r="A56" s="4" t="s">
        <v>50</v>
      </c>
      <c r="B56" s="4">
        <f>SUMIFS('Main Data'!$C$3:$C$512,'Main Data'!$D$3:$D$512,2022,'Main Data'!$A$3:$A$512,"Daging Sapi",'Main Data'!$B$3:$B$512,'Data Visualization'!A56)</f>
        <v>4113.87</v>
      </c>
    </row>
    <row r="57" spans="1:2" ht="15.75" customHeight="1" x14ac:dyDescent="0.3">
      <c r="A57" s="4" t="s">
        <v>51</v>
      </c>
      <c r="B57" s="4">
        <f>SUMIFS('Main Data'!$C$3:$C$512,'Main Data'!$D$3:$D$512,2022,'Main Data'!$A$3:$A$512,"Daging Sapi",'Main Data'!$B$3:$B$512,'Data Visualization'!A57)</f>
        <v>4694.03</v>
      </c>
    </row>
    <row r="58" spans="1:2" ht="15.75" customHeight="1" x14ac:dyDescent="0.3">
      <c r="A58" s="4" t="s">
        <v>52</v>
      </c>
      <c r="B58" s="4">
        <f>SUMIFS('Main Data'!$C$3:$C$512,'Main Data'!$D$3:$D$512,2022,'Main Data'!$A$3:$A$512,"Daging Sapi",'Main Data'!$B$3:$B$512,'Data Visualization'!A58)</f>
        <v>8680.44</v>
      </c>
    </row>
    <row r="59" spans="1:2" ht="15.75" customHeight="1" x14ac:dyDescent="0.3">
      <c r="A59" s="4" t="s">
        <v>53</v>
      </c>
      <c r="B59" s="4">
        <f>SUMIFS('Main Data'!$C$3:$C$512,'Main Data'!$D$3:$D$512,2022,'Main Data'!$A$3:$A$512,"Daging Sapi",'Main Data'!$B$3:$B$512,'Data Visualization'!A59)</f>
        <v>9127.69</v>
      </c>
    </row>
    <row r="60" spans="1:2" ht="15.75" customHeight="1" x14ac:dyDescent="0.3">
      <c r="A60" s="4" t="s">
        <v>54</v>
      </c>
      <c r="B60" s="4">
        <f>SUMIFS('Main Data'!$C$3:$C$512,'Main Data'!$D$3:$D$512,2022,'Main Data'!$A$3:$A$512,"Daging Sapi",'Main Data'!$B$3:$B$512,'Data Visualization'!A60)</f>
        <v>11159.01</v>
      </c>
    </row>
    <row r="61" spans="1:2" ht="15.75" customHeight="1" x14ac:dyDescent="0.3">
      <c r="A61" s="4" t="s">
        <v>55</v>
      </c>
      <c r="B61" s="4">
        <f>SUMIFS('Main Data'!$C$3:$C$512,'Main Data'!$D$3:$D$512,2022,'Main Data'!$A$3:$A$512,"Daging Sapi",'Main Data'!$B$3:$B$512,'Data Visualization'!A61)</f>
        <v>15458.87</v>
      </c>
    </row>
    <row r="62" spans="1:2" ht="15.75" customHeight="1" x14ac:dyDescent="0.3">
      <c r="A62" s="4" t="s">
        <v>56</v>
      </c>
      <c r="B62" s="4">
        <f>SUMIFS('Main Data'!$C$3:$C$512,'Main Data'!$D$3:$D$512,2022,'Main Data'!$A$3:$A$512,"Daging Sapi",'Main Data'!$B$3:$B$512,'Data Visualization'!A62)</f>
        <v>3169.39</v>
      </c>
    </row>
    <row r="63" spans="1:2" ht="15.75" customHeight="1" x14ac:dyDescent="0.3">
      <c r="A63" s="4" t="s">
        <v>57</v>
      </c>
      <c r="B63" s="4">
        <f>SUMIFS('Main Data'!$C$3:$C$512,'Main Data'!$D$3:$D$512,2022,'Main Data'!$A$3:$A$512,"Daging Sapi",'Main Data'!$B$3:$B$512,'Data Visualization'!A63)</f>
        <v>1725.34</v>
      </c>
    </row>
    <row r="64" spans="1:2" ht="15.75" customHeight="1" x14ac:dyDescent="0.3">
      <c r="A64" s="4" t="s">
        <v>58</v>
      </c>
      <c r="B64" s="4">
        <f>SUMIFS('Main Data'!$C$3:$C$512,'Main Data'!$D$3:$D$512,2022,'Main Data'!$A$3:$A$512,"Daging Sapi",'Main Data'!$B$3:$B$512,'Data Visualization'!A64)</f>
        <v>5095.8900000000003</v>
      </c>
    </row>
    <row r="65" spans="1:2" ht="15.75" customHeight="1" x14ac:dyDescent="0.3">
      <c r="A65" s="4" t="s">
        <v>59</v>
      </c>
      <c r="B65" s="4">
        <f>SUMIFS('Main Data'!$C$3:$C$512,'Main Data'!$D$3:$D$512,2022,'Main Data'!$A$3:$A$512,"Daging Sapi",'Main Data'!$B$3:$B$512,'Data Visualization'!A65)</f>
        <v>5967.2</v>
      </c>
    </row>
    <row r="66" spans="1:2" ht="15.75" customHeight="1" x14ac:dyDescent="0.3">
      <c r="A66" s="4" t="s">
        <v>60</v>
      </c>
      <c r="B66" s="4">
        <f>SUMIFS('Main Data'!$C$3:$C$512,'Main Data'!$D$3:$D$512,2022,'Main Data'!$A$3:$A$512,"Daging Sapi",'Main Data'!$B$3:$B$512,'Data Visualization'!A66)</f>
        <v>7351.35</v>
      </c>
    </row>
    <row r="67" spans="1:2" ht="15.75" customHeight="1" x14ac:dyDescent="0.3">
      <c r="A67" s="4" t="s">
        <v>61</v>
      </c>
      <c r="B67" s="4">
        <f>SUMIFS('Main Data'!$C$3:$C$512,'Main Data'!$D$3:$D$512,2022,'Main Data'!$A$3:$A$512,"Daging Sapi",'Main Data'!$B$3:$B$512,'Data Visualization'!A67)</f>
        <v>12014.96</v>
      </c>
    </row>
    <row r="68" spans="1:2" ht="15.75" customHeight="1" x14ac:dyDescent="0.3">
      <c r="A68" s="4" t="s">
        <v>62</v>
      </c>
      <c r="B68" s="4">
        <f>SUMIFS('Main Data'!$C$3:$C$512,'Main Data'!$D$3:$D$512,2022,'Main Data'!$A$3:$A$512,"Daging Sapi",'Main Data'!$B$3:$B$512,'Data Visualization'!A68)</f>
        <v>21176.2</v>
      </c>
    </row>
    <row r="69" spans="1:2" ht="15.75" customHeight="1" x14ac:dyDescent="0.3">
      <c r="A69" s="4" t="s">
        <v>63</v>
      </c>
      <c r="B69" s="4">
        <f>SUMIFS('Main Data'!$C$3:$C$512,'Main Data'!$D$3:$D$512,2022,'Main Data'!$A$3:$A$512,"Daging Sapi",'Main Data'!$B$3:$B$512,'Data Visualization'!A69)</f>
        <v>7465.56</v>
      </c>
    </row>
    <row r="70" spans="1:2" ht="15.75" customHeight="1" x14ac:dyDescent="0.3"/>
    <row r="71" spans="1:2" ht="15.75" customHeight="1" x14ac:dyDescent="0.3"/>
    <row r="72" spans="1:2" ht="15.75" customHeight="1" x14ac:dyDescent="0.3"/>
    <row r="73" spans="1:2" ht="15.75" customHeight="1" x14ac:dyDescent="0.3"/>
    <row r="74" spans="1:2" ht="15.75" customHeight="1" x14ac:dyDescent="0.3"/>
    <row r="75" spans="1:2" ht="15.75" customHeight="1" x14ac:dyDescent="0.3"/>
    <row r="76" spans="1:2" ht="15.75" customHeight="1" x14ac:dyDescent="0.3"/>
    <row r="77" spans="1:2" ht="15.75" customHeight="1" x14ac:dyDescent="0.3"/>
    <row r="78" spans="1:2" ht="15.75" customHeight="1" x14ac:dyDescent="0.3"/>
    <row r="79" spans="1:2" ht="15.75" customHeight="1" x14ac:dyDescent="0.3"/>
    <row r="80" spans="1: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27:A28"/>
    <mergeCell ref="B27:G27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 Download</vt:lpstr>
      <vt:lpstr>Main Data</vt:lpstr>
      <vt:lpstr>Data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Alfarizi Lubis</dc:creator>
  <cp:lastModifiedBy>HP</cp:lastModifiedBy>
  <dcterms:created xsi:type="dcterms:W3CDTF">2023-03-22T09:00:28Z</dcterms:created>
  <dcterms:modified xsi:type="dcterms:W3CDTF">2024-10-09T07:28:10Z</dcterms:modified>
</cp:coreProperties>
</file>