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yono.herman\Desktop\"/>
    </mc:Choice>
  </mc:AlternateContent>
  <xr:revisionPtr revIDLastSave="0" documentId="13_ncr:1_{4A313101-C4DB-4981-B4F5-2155141D7E2C}" xr6:coauthVersionLast="45" xr6:coauthVersionMax="45" xr10:uidLastSave="{00000000-0000-0000-0000-000000000000}"/>
  <bookViews>
    <workbookView xWindow="-110" yWindow="-110" windowWidth="19420" windowHeight="10420" xr2:uid="{A78A184D-EDE6-4BEF-9350-BCD157CB1EB0}"/>
  </bookViews>
  <sheets>
    <sheet name="graph-jabodetabek" sheetId="12" r:id="rId1"/>
    <sheet name="data_olah-jabodetabek" sheetId="13" r:id="rId2"/>
    <sheet name="graph-jakarta" sheetId="6" r:id="rId3"/>
    <sheet name="data_olah-jakarta" sheetId="5" r:id="rId4"/>
    <sheet name="data-covid-19-dki" sheetId="2" r:id="rId5"/>
    <sheet name="data-odp-pdp-dki" sheetId="8" r:id="rId6"/>
    <sheet name="data-covid-19-jabar" sheetId="9" r:id="rId7"/>
    <sheet name="data-covid-19-banten" sheetId="11" r:id="rId8"/>
    <sheet name="data-sources" sheetId="1" r:id="rId9"/>
  </sheets>
  <definedNames>
    <definedName name="_xlnm._FilterDatabase" localSheetId="7" hidden="1">'data-covid-19-banten'!$A$1:$E$136</definedName>
    <definedName name="_xlnm._FilterDatabase" localSheetId="4" hidden="1">'data-covid-19-dki'!$A$1:$C$177</definedName>
    <definedName name="_xlnm._FilterDatabase" localSheetId="6" hidden="1">'data-covid-19-jabar'!$A$1:$L$231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2" l="1"/>
  <c r="E22" i="12"/>
  <c r="C30" i="13"/>
  <c r="B40" i="13"/>
  <c r="E27" i="12"/>
  <c r="AU11" i="13"/>
  <c r="AU12" i="13" s="1"/>
  <c r="C29" i="13" l="1"/>
  <c r="B29" i="13"/>
  <c r="C27" i="13"/>
  <c r="C26" i="13"/>
  <c r="B26" i="13"/>
  <c r="B28" i="13" s="1"/>
  <c r="B24" i="13"/>
  <c r="B25" i="13" s="1"/>
  <c r="C24" i="13"/>
  <c r="C25" i="13" s="1"/>
  <c r="AT11" i="13"/>
  <c r="AT12" i="13" s="1"/>
  <c r="AS11" i="13"/>
  <c r="AS12" i="13" s="1"/>
  <c r="AR11" i="13"/>
  <c r="AR12" i="13" s="1"/>
  <c r="AQ11" i="13"/>
  <c r="AQ12" i="13" s="1"/>
  <c r="AP11" i="13"/>
  <c r="AP12" i="13" s="1"/>
  <c r="AO11" i="13"/>
  <c r="AO12" i="13" s="1"/>
  <c r="AN11" i="13"/>
  <c r="AN12" i="13" s="1"/>
  <c r="AM11" i="13"/>
  <c r="AM12" i="13" s="1"/>
  <c r="AL11" i="13"/>
  <c r="AL12" i="13" s="1"/>
  <c r="AK11" i="13"/>
  <c r="AK12" i="13" s="1"/>
  <c r="AJ11" i="13"/>
  <c r="AJ12" i="13" s="1"/>
  <c r="AI11" i="13"/>
  <c r="AI12" i="13" s="1"/>
  <c r="AH11" i="13"/>
  <c r="AH12" i="13" s="1"/>
  <c r="AG11" i="13"/>
  <c r="AG12" i="13" s="1"/>
  <c r="AF11" i="13"/>
  <c r="AF12" i="13" s="1"/>
  <c r="AE11" i="13"/>
  <c r="AE12" i="13" s="1"/>
  <c r="AD11" i="13"/>
  <c r="AD12" i="13" s="1"/>
  <c r="AC11" i="13"/>
  <c r="AC12" i="13" s="1"/>
  <c r="AB11" i="13"/>
  <c r="AB12" i="13" s="1"/>
  <c r="AA11" i="13"/>
  <c r="AA12" i="13" s="1"/>
  <c r="Z11" i="13"/>
  <c r="Z12" i="13" s="1"/>
  <c r="Y11" i="13"/>
  <c r="Y12" i="13" s="1"/>
  <c r="X11" i="13"/>
  <c r="X12" i="13" s="1"/>
  <c r="W11" i="13"/>
  <c r="W12" i="13" s="1"/>
  <c r="V11" i="13"/>
  <c r="V12" i="13" s="1"/>
  <c r="U11" i="13"/>
  <c r="U12" i="13" s="1"/>
  <c r="T11" i="13"/>
  <c r="T12" i="13" s="1"/>
  <c r="S11" i="13"/>
  <c r="S12" i="13" s="1"/>
  <c r="R11" i="13"/>
  <c r="R12" i="13" s="1"/>
  <c r="Q11" i="13"/>
  <c r="Q12" i="13" s="1"/>
  <c r="P11" i="13"/>
  <c r="P12" i="13" s="1"/>
  <c r="O11" i="13"/>
  <c r="O12" i="13" s="1"/>
  <c r="N11" i="13"/>
  <c r="N12" i="13" s="1"/>
  <c r="M11" i="13"/>
  <c r="M12" i="13" s="1"/>
  <c r="L11" i="13"/>
  <c r="L12" i="13" s="1"/>
  <c r="K11" i="13"/>
  <c r="K12" i="13" s="1"/>
  <c r="J11" i="13"/>
  <c r="J12" i="13" s="1"/>
  <c r="I11" i="13"/>
  <c r="I12" i="13" s="1"/>
  <c r="H11" i="13"/>
  <c r="H12" i="13" s="1"/>
  <c r="G11" i="13"/>
  <c r="G12" i="13" s="1"/>
  <c r="F11" i="13"/>
  <c r="F12" i="13" s="1"/>
  <c r="E11" i="13"/>
  <c r="E12" i="13" s="1"/>
  <c r="D11" i="13"/>
  <c r="D12" i="13" s="1"/>
  <c r="C11" i="13"/>
  <c r="C12" i="13" s="1"/>
  <c r="B11" i="13"/>
  <c r="B12" i="13" s="1"/>
  <c r="B33" i="13"/>
  <c r="B35" i="13"/>
  <c r="B38" i="13"/>
  <c r="D27" i="12"/>
  <c r="D23" i="12"/>
  <c r="E27" i="6" l="1"/>
  <c r="B27" i="5"/>
  <c r="B22" i="5"/>
  <c r="D27" i="6"/>
  <c r="E23" i="6"/>
  <c r="D23" i="6"/>
  <c r="B25" i="5"/>
  <c r="B20" i="5"/>
  <c r="D15" i="5"/>
  <c r="C15" i="5"/>
  <c r="B15" i="5"/>
  <c r="C16" i="5"/>
  <c r="B1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tc={10DA35B8-81BC-4E23-83F8-95765613F91C}</author>
  </authors>
  <commentList>
    <comment ref="E26" authorId="0" shapeId="0" xr:uid="{10DA35B8-81BC-4E23-83F8-95765613F91C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15 Juni 2020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tc={DF251E62-CDE3-426F-A6D8-D61821ACC9B7}</author>
    <author>tc={CB8067B7-1C0D-4C33-86EC-8D370F62DA61}</author>
    <author>tc={359729AC-38E4-47DE-80FA-9DD85BA655AE}</author>
    <author>tc={49BAEEF2-49FE-42CF-989C-8FDD2E9A06FE}</author>
    <author>tc={D4B7B7A0-3AFB-4C43-A80C-39EFF69B7567}</author>
    <author>tc={0AE60471-CE85-4066-B4D1-CC01477039D8}</author>
    <author>tc={FD04289B-94AC-4A73-8742-B98026B61BDC}</author>
    <author>tc={F81D81CA-0961-4C7C-BEC3-0B366CC66AB2}</author>
    <author>tc={2A24866B-4788-4880-8D1F-6886DF09C787}</author>
    <author>tc={AAFBCE4F-3929-47E5-9B45-65D2031D31E2}</author>
    <author>tc={495BD9A4-DFA5-4D29-AAD7-481EF593C129}</author>
    <author>tc={3662039A-1D1A-47C2-BD3D-FB64BCED41AB}</author>
    <author>tc={DD175DF9-61D1-4899-AF5E-D762FB358849}</author>
  </authors>
  <commentList>
    <comment ref="B14" authorId="0" shapeId="0" xr:uid="{DF251E62-CDE3-426F-A6D8-D61821ACC9B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B27" authorId="1" shapeId="0" xr:uid="{CB8067B7-1C0D-4C33-86EC-8D370F62DA61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27" authorId="2" shapeId="0" xr:uid="{359729AC-38E4-47DE-80FA-9DD85BA655A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8" authorId="3" shapeId="0" xr:uid="{49BAEEF2-49FE-42CF-989C-8FDD2E9A06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28" authorId="4" shapeId="0" xr:uid="{D4B7B7A0-3AFB-4C43-A80C-39EFF69B7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A2</t>
      </text>
    </comment>
    <comment ref="B32" authorId="5" shapeId="0" xr:uid="{0AE60471-CE85-4066-B4D1-CC01477039D8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33" authorId="6" shapeId="0" xr:uid="{FD04289B-94AC-4A73-8742-B98026B61BDC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34" authorId="7" shapeId="0" xr:uid="{F81D81CA-0961-4C7C-BEC3-0B366CC66AB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35" authorId="8" shapeId="0" xr:uid="{2A24866B-4788-4880-8D1F-6886DF09C787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37" authorId="9" shapeId="0" xr:uid="{AAFBCE4F-3929-47E5-9B45-65D2031D31E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38" authorId="10" shapeId="0" xr:uid="{495BD9A4-DFA5-4D29-AAD7-481EF593C12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39" authorId="11" shapeId="0" xr:uid="{3662039A-1D1A-47C2-BD3D-FB64BCED41AB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40" authorId="12" shapeId="0" xr:uid="{DD175DF9-61D1-4899-AF5E-D762FB35884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tc={AAB8FFEB-23EE-48B5-879B-1A4BBC55A6C8}</author>
  </authors>
  <commentList>
    <comment ref="E26" authorId="0" shapeId="0" xr:uid="{AAB8FFEB-23EE-48B5-879B-1A4BBC55A6C8}">
      <text>
        <t>[Threaded comment]
Your version of Excel allows you to read this threaded comment; however, any edits to it will get removed if the file is opened in a newer version of Excel. Learn more: https://go.microsoft.com/fwlink/?linkid=870924
Comment:
    per 13 Juni 2020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tc={DB3D9CE1-A4DD-40F6-916B-88B51DC5FEB7}</author>
    <author>tc={7C61ED3B-6F0C-439C-8692-951A4FA7A5B5}</author>
    <author>tc={FCF5C7E6-D3CC-4472-BF31-6D571ABC7EA7}</author>
    <author>tc={9E712F17-A0D4-4779-A2A6-87357A755E43}</author>
    <author>tc={E1A1E131-BEBA-4320-967E-649D8ED43DFA}</author>
    <author>tc={DF5EE8EA-F225-4B34-9CD5-A6E4A8432FD5}</author>
    <author>tc={5F5C0855-53C4-4D6C-BB34-CBE1A6118B4C}</author>
    <author>tc={13EE378E-F238-42F8-8F9C-8C443DB7028D}</author>
    <author>tc={554C7308-404B-4164-84B3-F065FE338CE6}</author>
    <author>tc={FFFE267C-26BC-47F8-BD87-D0A3B169937F}</author>
    <author>tc={EDCCC33E-E0A8-4CF0-8048-CA13EDE871E7}</author>
    <author>tc={8E50AFCF-015D-4941-A4DE-A6CA9268EFCF}</author>
    <author>tc={5D87B908-0F19-4319-B535-6502B8998582}</author>
    <author>tc={9BE491BF-602E-4D62-B90B-B4B2391589F9}</author>
    <author>tc={01ABD00A-812B-45E2-8594-8121D941BE16}</author>
    <author>tc={56224E3C-58C1-44C0-AA55-DD078884F702}</author>
  </authors>
  <commentList>
    <comment ref="A1" authorId="0" shapeId="0" xr:uid="{DB3D9CE1-A4DD-40F6-916B-88B51DC5FEB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data-covid-19-dki</t>
      </text>
    </comment>
    <comment ref="B7" authorId="1" shapeId="0" xr:uid="{7C61ED3B-6F0C-439C-8692-951A4FA7A5B5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7" authorId="2" shapeId="0" xr:uid="{FCF5C7E6-D3CC-4472-BF31-6D571ABC7EA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data-odp-pdp-dki</t>
      </text>
    </comment>
    <comment ref="D7" authorId="3" shapeId="0" xr:uid="{9E712F17-A0D4-4779-A2A6-87357A755E43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data-odp-pdp-dki</t>
      </text>
    </comment>
    <comment ref="B16" authorId="4" shapeId="0" xr:uid="{E1A1E131-BEBA-4320-967E-649D8ED43DFA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A5</t>
      </text>
    </comment>
    <comment ref="C16" authorId="5" shapeId="0" xr:uid="{DF5EE8EA-F225-4B34-9CD5-A6E4A8432FD5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17" authorId="6" shapeId="0" xr:uid="{5F5C0855-53C4-4D6C-BB34-CBE1A6118B4C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C17" authorId="7" shapeId="0" xr:uid="{13EE378E-F238-42F8-8F9C-8C443DB7028D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A2</t>
      </text>
    </comment>
    <comment ref="B19" authorId="8" shapeId="0" xr:uid="{554C7308-404B-4164-84B3-F065FE338CE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20" authorId="9" shapeId="0" xr:uid="{FFFE267C-26BC-47F8-BD87-D0A3B169937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1" authorId="10" shapeId="0" xr:uid="{EDCCC33E-E0A8-4CF0-8048-CA13EDE871E7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A6</t>
      </text>
    </comment>
    <comment ref="B22" authorId="11" shapeId="0" xr:uid="{8E50AFCF-015D-4941-A4DE-A6CA9268EFCF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4" authorId="12" shapeId="0" xr:uid="{5D87B908-0F19-4319-B535-6502B8998582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25" authorId="13" shapeId="0" xr:uid="{9BE491BF-602E-4D62-B90B-B4B2391589F9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  <comment ref="B26" authorId="14" shapeId="0" xr:uid="{01ABD00A-812B-45E2-8594-8121D941BE16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data-source A3</t>
      </text>
    </comment>
    <comment ref="B27" authorId="15" shapeId="0" xr:uid="{56224E3C-58C1-44C0-AA55-DD078884F70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manual calculation</t>
      </text>
    </comment>
  </commentList>
</comments>
</file>

<file path=xl/sharedStrings.xml><?xml version="1.0" encoding="utf-8"?>
<sst xmlns="http://schemas.openxmlformats.org/spreadsheetml/2006/main" count="1105" uniqueCount="237">
  <si>
    <t>Positif Harian</t>
  </si>
  <si>
    <t>Sembuh Harian</t>
  </si>
  <si>
    <t>Meninggal Harian</t>
  </si>
  <si>
    <t>jumlah</t>
  </si>
  <si>
    <t>tanggal</t>
  </si>
  <si>
    <t>data</t>
  </si>
  <si>
    <t>Pemakaman dengan Protap covid-19</t>
  </si>
  <si>
    <t>https://data.jakarta.go.id/dataset?q=covid&amp;sort=score+desc%2C+metadata_modified+desc</t>
  </si>
  <si>
    <t>https://corona.jakarta.go.id/id/data-pemantauan</t>
  </si>
  <si>
    <t>01-May</t>
  </si>
  <si>
    <t>02-May</t>
  </si>
  <si>
    <t>03-May</t>
  </si>
  <si>
    <t>04-May</t>
  </si>
  <si>
    <t>05-May</t>
  </si>
  <si>
    <t>06-May</t>
  </si>
  <si>
    <t>07-May</t>
  </si>
  <si>
    <t>08-May</t>
  </si>
  <si>
    <t>09-May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</si>
  <si>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</si>
  <si>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</si>
  <si>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</si>
  <si>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</si>
  <si>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</si>
  <si>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</si>
  <si>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</si>
  <si>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</si>
  <si>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</si>
  <si>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</si>
  <si>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</si>
  <si>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</si>
  <si>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</si>
  <si>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</si>
  <si>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</si>
  <si>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</si>
  <si>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</si>
  <si>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</si>
  <si>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</si>
  <si>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</si>
  <si>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</si>
  <si>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</si>
  <si>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01-Jun</t>
  </si>
  <si>
    <t>02-Jun</t>
  </si>
  <si>
    <t>03-Jun</t>
  </si>
  <si>
    <t>04-Jun</t>
  </si>
  <si>
    <t>05-Jun</t>
  </si>
  <si>
    <t>06-Jun</t>
  </si>
  <si>
    <t>07-Jun</t>
  </si>
  <si>
    <t>08-Jun</t>
  </si>
  <si>
    <t>09-Jun</t>
  </si>
  <si>
    <t>10-Jun</t>
  </si>
  <si>
    <t>11-Jun</t>
  </si>
  <si>
    <t>12-Jun</t>
  </si>
  <si>
    <t>13-Jun</t>
  </si>
  <si>
    <t>Data</t>
  </si>
  <si>
    <t>Jakarta Timur</t>
  </si>
  <si>
    <t>Jakarta Selatan</t>
  </si>
  <si>
    <t>Jakarta Barat</t>
  </si>
  <si>
    <t>Jakarta Pusat</t>
  </si>
  <si>
    <t>Jakarta Utara</t>
  </si>
  <si>
    <t>Kepulauan Seribu</t>
  </si>
  <si>
    <t>TBC</t>
  </si>
  <si>
    <t>Wilayah</t>
  </si>
  <si>
    <t>Meninggal Harian karena covid-19</t>
  </si>
  <si>
    <t>kecamatan</t>
  </si>
  <si>
    <t>odp</t>
  </si>
  <si>
    <t>proses_pemantauan</t>
  </si>
  <si>
    <t>selesai_pemantauan</t>
  </si>
  <si>
    <t>pdp</t>
  </si>
  <si>
    <t>masih_dirawat</t>
  </si>
  <si>
    <t>pulang_dan_sehat</t>
  </si>
  <si>
    <t>positif</t>
  </si>
  <si>
    <t>dirawat</t>
  </si>
  <si>
    <t>sembuh</t>
  </si>
  <si>
    <t>meninggal</t>
  </si>
  <si>
    <t>isolasi_mandiri</t>
  </si>
  <si>
    <t>BELUM DIKETAHUI</t>
  </si>
  <si>
    <t>CAKUNG</t>
  </si>
  <si>
    <t>CEMPAKA PUTIH</t>
  </si>
  <si>
    <t>CENGKARENG</t>
  </si>
  <si>
    <t>CILANDAK</t>
  </si>
  <si>
    <t>CILINCING</t>
  </si>
  <si>
    <t>CIPAYUNG</t>
  </si>
  <si>
    <t>CIRACAS</t>
  </si>
  <si>
    <t>DUREN SAWIT</t>
  </si>
  <si>
    <t>GAMBIR</t>
  </si>
  <si>
    <t>GROGOL PETAMBURAN</t>
  </si>
  <si>
    <t>JAGAKARSA</t>
  </si>
  <si>
    <t>JATINEGARA</t>
  </si>
  <si>
    <t>JOHAR BARU</t>
  </si>
  <si>
    <t>KALI DERES</t>
  </si>
  <si>
    <t>KEBAYORAN BARU</t>
  </si>
  <si>
    <t>KEBAYORAN LAMA</t>
  </si>
  <si>
    <t>KEBON JERUK</t>
  </si>
  <si>
    <t>KELAPA GADING</t>
  </si>
  <si>
    <t>KEMAYORAN</t>
  </si>
  <si>
    <t>KEMBANGAN</t>
  </si>
  <si>
    <t>KEP. SERIBU SELATAN</t>
  </si>
  <si>
    <t>KEP. SERIBU UTARA</t>
  </si>
  <si>
    <t>KOJA</t>
  </si>
  <si>
    <t>KRAMAT JATI</t>
  </si>
  <si>
    <t>LUAR DKI JAKARTA</t>
  </si>
  <si>
    <t>MAKASAR</t>
  </si>
  <si>
    <t>MAMPANG PRAPATAN</t>
  </si>
  <si>
    <t>MATRAMAN</t>
  </si>
  <si>
    <t>MENTENG</t>
  </si>
  <si>
    <t>PADEMANGAN</t>
  </si>
  <si>
    <t>PALMERAH</t>
  </si>
  <si>
    <t>PANCORAN</t>
  </si>
  <si>
    <t>PASAR MINGGU</t>
  </si>
  <si>
    <t>PASAR REBO</t>
  </si>
  <si>
    <t>PENJARINGAN</t>
  </si>
  <si>
    <t>PESANGGRAHAN</t>
  </si>
  <si>
    <t>PULO GADUNG</t>
  </si>
  <si>
    <t>SAWAH BESAR</t>
  </si>
  <si>
    <t>SENEN</t>
  </si>
  <si>
    <t>SETIA BUDI</t>
  </si>
  <si>
    <t>TAMAN SARI</t>
  </si>
  <si>
    <t>TAMBORA</t>
  </si>
  <si>
    <t>TANAH ABANG</t>
  </si>
  <si>
    <t>TANJUNG PRIOK</t>
  </si>
  <si>
    <t>TEBET</t>
  </si>
  <si>
    <t>wilayah</t>
  </si>
  <si>
    <t>TBC Per Wilayah di Jakarta (Akumulasi 2018)</t>
  </si>
  <si>
    <t>Belum Diketahui</t>
  </si>
  <si>
    <t>Positif covid-19 Per Wilayah di Jakarta (Akumulasi hingga 2 Juni 2020)</t>
  </si>
  <si>
    <t>PDP covid-19 Per Wilayah di Jakarta (Akumulasi hingga 2 Juni 2020)</t>
  </si>
  <si>
    <t>https://data.jakarta.go.id/dataset/data-odp-pdp-dan-positif-covid-19-dki-jakarta-per-kecamatan</t>
  </si>
  <si>
    <t>Death Rate %</t>
  </si>
  <si>
    <t>Number of Death</t>
  </si>
  <si>
    <t>http://statistik.jakarta.go.id/kasus-penyakit-menular-di-dki-jakarta/</t>
  </si>
  <si>
    <t>https://theconversation.com/tuberkulosis-tetap-menyerang-saat-pandemi-coronavirus-5-fakta-tbc-yang-jarang-diketahui-di-indonesia-134560</t>
  </si>
  <si>
    <t>https://sains.kompas.com/read/2020/01/30/180200523/orang-indonesia-harusnya-takut-tbc-bukan-virus-corona-ini-kata-ahli?page=all</t>
  </si>
  <si>
    <t>SUM</t>
  </si>
  <si>
    <t>covid-19</t>
  </si>
  <si>
    <t>Death Rate</t>
  </si>
  <si>
    <t>(akumulasi 2018 - dalam 1 tahun)</t>
  </si>
  <si>
    <t>(akumulasi hingga 2 Juni 2020 - dalam 3 bulan)</t>
  </si>
  <si>
    <t>#death</t>
  </si>
  <si>
    <t>%death</t>
  </si>
  <si>
    <t>data-covid-19-dki - download</t>
  </si>
  <si>
    <t>data-covid-19-dki - rekap manual satu per satu</t>
  </si>
  <si>
    <t>data-odp-pdp-dki - download</t>
  </si>
  <si>
    <t>data_olah - TBC</t>
  </si>
  <si>
    <t>referensi lain</t>
  </si>
  <si>
    <t>Jakarta</t>
  </si>
  <si>
    <t>Indonesia</t>
  </si>
  <si>
    <t>Estimate Number of Death</t>
  </si>
  <si>
    <t>Positif covid-19 Indonesia hingga 13 Juni 2020</t>
  </si>
  <si>
    <t>Estimasi Pasien TBC Indonesia 2018</t>
  </si>
  <si>
    <t>est. daily death</t>
  </si>
  <si>
    <t>Estimate Number of Daily Death (dibagi 365 hari)</t>
  </si>
  <si>
    <t>Estimate Number of Daily Death (dibagi 103 hari)</t>
  </si>
  <si>
    <t>Catatan: data dapat berubah khususnya yang 3 hari terakhir, sewaktu saya olah data saja tahu-tahu web terefresh sendiri dan berubah angka beberapa kali</t>
  </si>
  <si>
    <t>nama_kab</t>
  </si>
  <si>
    <t>pertumbuhan_odp</t>
  </si>
  <si>
    <t>pertumbuhan_pdp</t>
  </si>
  <si>
    <t>pertumbuhan_positif</t>
  </si>
  <si>
    <t>pertumbuhan_sembuh</t>
  </si>
  <si>
    <t>pertumbuhan_meninggal</t>
  </si>
  <si>
    <t>2020-05-01</t>
  </si>
  <si>
    <t>Kabupaten Bekasi</t>
  </si>
  <si>
    <t>Kabupaten Bogor</t>
  </si>
  <si>
    <t>Kota Bekasi</t>
  </si>
  <si>
    <t>Kota Bogor</t>
  </si>
  <si>
    <t>Kota Depok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</si>
  <si>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</si>
  <si>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</si>
  <si>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</si>
  <si>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</si>
  <si>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</si>
  <si>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</si>
  <si>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</si>
  <si>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</si>
  <si>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</si>
  <si>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</si>
  <si>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</si>
  <si>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</si>
  <si>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</si>
  <si>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</si>
  <si>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</si>
  <si>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</si>
  <si>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</si>
  <si>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</si>
  <si>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</si>
  <si>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</si>
  <si>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</si>
  <si>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</si>
  <si>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</si>
  <si>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</si>
  <si>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</si>
  <si>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</si>
  <si>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</si>
  <si>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</si>
  <si>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</si>
  <si>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</si>
  <si>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</si>
  <si>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</si>
  <si>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</si>
  <si>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</si>
  <si>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</si>
  <si>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</si>
  <si>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</si>
  <si>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</si>
  <si>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</si>
  <si>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</si>
  <si>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</si>
  <si>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</si>
  <si>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</si>
  <si>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</si>
  <si>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https://infocorona.bantenprov.go.id/kasus-terkonfirmasi</t>
  </si>
  <si>
    <t>meninggal per hari</t>
  </si>
  <si>
    <t>sembuh per hari</t>
  </si>
  <si>
    <t>positif per hari</t>
  </si>
  <si>
    <t>Tangerang Kota</t>
  </si>
  <si>
    <t>Kabupaten Tangerang</t>
  </si>
  <si>
    <t>Tangerang Selatan</t>
  </si>
  <si>
    <t>data-covid-19-banten</t>
  </si>
  <si>
    <t>data-covid-19-jabar</t>
  </si>
  <si>
    <t>https://pikobar.jabarprov.go.id/table-case</t>
  </si>
  <si>
    <t>DKI Jakarta</t>
  </si>
  <si>
    <t>Kota Tangerang</t>
  </si>
  <si>
    <t>Bodetabek plus (termasuk Kab. Bogor, Kab. Bekasi, Kab. Tangerang, TangSel)</t>
  </si>
  <si>
    <t>Bodetabek (tidak termasuk Kab. Bogor, Kab. Bekasi, Kab. Tangerang, TangSel)</t>
  </si>
  <si>
    <t>Jakarta Death Rate %</t>
  </si>
  <si>
    <t>Jakarta Number of Death</t>
  </si>
  <si>
    <t>SUM Jabodetabek Plus</t>
  </si>
  <si>
    <t>Jabodetabek Death Rate %</t>
  </si>
  <si>
    <t>Jabodetabek Number of Death</t>
  </si>
  <si>
    <t>https://covid19.go.id/peta-sebaran</t>
  </si>
  <si>
    <t>angka nasional</t>
  </si>
  <si>
    <t>Data Sources (download + rekap manual satu per satu) - retrieved 14 June 2020, since 13.00 &amp; 16 June 2020, since 08.00</t>
  </si>
  <si>
    <t>Jabodetabek plus</t>
  </si>
  <si>
    <t>2020-06-15</t>
  </si>
  <si>
    <t>Positif covid-19 Indonesia hingga 15 Juni 2020</t>
  </si>
  <si>
    <t>Positif covid-19 Per Wilayah (Akumulasi hingga 15 Juni 2020)</t>
  </si>
  <si>
    <t>(akumulasi hingga 15 Juni 2020 - dalam 3.5 bulan)</t>
  </si>
  <si>
    <t>Estimate Number of Daily Death (dibagi 115 hari)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</si>
</sst>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40">
    <xf numFmtId="0" fontId="0" fillId="0" borderId="0" xfId="0"/>
    <xf numFmtId="14" fontId="0" fillId="0" borderId="0" xfId="0" applyNumberFormat="1"/>
    <xf numFmtId="0" fontId="3" fillId="0" borderId="0" xfId="2"/>
    <xf numFmtId="0" fontId="2" fillId="0" borderId="0" xfId="0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0" fillId="2" borderId="0" xfId="0" applyFill="1"/>
    <xf numFmtId="0" fontId="4" fillId="0" borderId="1" xfId="3" applyNumberFormat="1" applyBorder="1"/>
    <xf numFmtId="0" fontId="1" fillId="0" borderId="1" xfId="3" applyNumberFormat="1" applyFont="1" applyFill="1" applyBorder="1" applyAlignment="1">
      <alignment horizontal="right"/>
    </xf>
    <xf numFmtId="10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0" fontId="0" fillId="0" borderId="1" xfId="1" applyNumberFormat="1" applyFont="1" applyBorder="1"/>
    <xf numFmtId="0" fontId="0" fillId="2" borderId="3" xfId="0" applyFill="1" applyBorder="1" applyAlignment="1">
      <alignment horizontal="right"/>
    </xf>
    <xf numFmtId="2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16" fontId="2" fillId="0" borderId="1" xfId="0" applyNumberFormat="1" applyFont="1" applyBorder="1" applyAlignment="1">
      <alignment horizontal="right"/>
    </xf>
    <xf numFmtId="0" fontId="0" fillId="0" borderId="5" xfId="0" applyBorder="1"/>
    <xf numFmtId="0" fontId="1" fillId="0" borderId="0" xfId="3" applyNumberFormat="1" applyFont="1" applyFill="1" applyBorder="1" applyAlignment="1">
      <alignment horizontal="right"/>
    </xf>
    <xf numFmtId="1" fontId="0" fillId="0" borderId="0" xfId="0" applyNumberFormat="1" applyBorder="1"/>
    <xf numFmtId="0" fontId="0" fillId="3" borderId="1" xfId="0" applyFill="1" applyBorder="1"/>
    <xf numFmtId="0" fontId="4" fillId="3" borderId="1" xfId="3" applyNumberFormat="1" applyFill="1" applyBorder="1"/>
    <xf numFmtId="1" fontId="0" fillId="3" borderId="1" xfId="0" applyNumberFormat="1" applyFill="1" applyBorder="1"/>
    <xf numFmtId="10" fontId="5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</cellXfs>
  <cellStyles count="4">
    <cellStyle name="Hyperlink" xfId="2" builtinId="8"/>
    <cellStyle name="Normal" xfId="0" builtinId="0"/>
    <cellStyle name="Normal 2" xfId="3" xr:uid="{6B8002CC-ACC9-4384-A91A-E48A91F070D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Positif covid-19 Per Wilayah Jabodetabek plus</a:t>
            </a:r>
          </a:p>
          <a:p>
            <a:pPr>
              <a:defRPr/>
            </a:pPr>
            <a:r>
              <a:rPr lang="en-ID"/>
              <a:t>(akumulasi</a:t>
            </a:r>
            <a:r>
              <a:rPr lang="en-ID" baseline="0"/>
              <a:t> hingga 2 Juni 2020)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26-4D1A-BC07-1A9EB992FC35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26-4D1A-BC07-1A9EB992FC3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26-4D1A-BC07-1A9EB992FC35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26-4D1A-BC07-1A9EB992FC35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26-4D1A-BC07-1A9EB992FC35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26-4D1A-BC07-1A9EB992FC35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C26-4D1A-BC07-1A9EB992FC35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C26-4D1A-BC07-1A9EB992FC35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C26-4D1A-BC07-1A9EB992FC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'data_olah-jabodetabek'!$A$15:$A$23</c:f>
              <c:strCache>
                <c:ptCount val="9"/>
                <c:pt idx="0">
                  <c:v>DKI Jakarta</c:v>
                </c:pt>
                <c:pt idx="1">
                  <c:v>Kota Bogor</c:v>
                </c:pt>
                <c:pt idx="2">
                  <c:v>Kabupaten Bogor</c:v>
                </c:pt>
                <c:pt idx="3">
                  <c:v>Kota Depok</c:v>
                </c:pt>
                <c:pt idx="4">
                  <c:v>Kota Tangerang</c:v>
                </c:pt>
                <c:pt idx="5">
                  <c:v>Kabupaten Tangerang</c:v>
                </c:pt>
                <c:pt idx="6">
                  <c:v>Tangerang Selatan</c:v>
                </c:pt>
                <c:pt idx="7">
                  <c:v>Kota Bekasi</c:v>
                </c:pt>
                <c:pt idx="8">
                  <c:v>Kabupaten Bekasi</c:v>
                </c:pt>
              </c:strCache>
            </c:strRef>
          </c:cat>
          <c:val>
            <c:numRef>
              <c:f>'data_olah-jabodetabek'!$C$15:$C$23</c:f>
              <c:numCache>
                <c:formatCode>General</c:formatCode>
                <c:ptCount val="9"/>
                <c:pt idx="0">
                  <c:v>8968</c:v>
                </c:pt>
                <c:pt idx="1">
                  <c:v>124</c:v>
                </c:pt>
                <c:pt idx="2">
                  <c:v>211</c:v>
                </c:pt>
                <c:pt idx="3">
                  <c:v>586</c:v>
                </c:pt>
                <c:pt idx="4">
                  <c:v>436</c:v>
                </c:pt>
                <c:pt idx="5">
                  <c:v>234</c:v>
                </c:pt>
                <c:pt idx="6">
                  <c:v>346</c:v>
                </c:pt>
                <c:pt idx="7">
                  <c:v>499</c:v>
                </c:pt>
                <c:pt idx="8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C26-4D1A-BC07-1A9EB992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Kematian Per Hari Jabodetabek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'data_olah-jabodetabek'!$A$2</c:f>
              <c:strCache>
                <c:ptCount val="1"/>
                <c:pt idx="0">
                  <c:v>DKI Jakarta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'data_olah-jabodetabek'!$B$2:$AU$2</c:f>
              <c:numCache>
                <c:formatCode>General</c:formatCode>
                <c:ptCount val="46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  <c:pt idx="44">
                  <c:v>7</c:v>
                </c:pt>
                <c:pt idx="4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D-41C4-85A8-308C41D9EE74}"/>
            </c:ext>
          </c:extLst>
        </c:ser>
        <c:ser>
          <c:idx val="1"/>
          <c:order val="1"/>
          <c:tx>
            <c:strRef>
              <c:f>'data_olah-jabodetabek'!$A$3</c:f>
              <c:strCache>
                <c:ptCount val="1"/>
                <c:pt idx="0">
                  <c:v>Kota Bogor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'data_olah-jabodetabek'!$B$3:$AU$3</c:f>
            </c:numRef>
          </c:val>
          <c:extLst>
            <c:ext xmlns:c16="http://schemas.microsoft.com/office/drawing/2014/chart" uri="{C3380CC4-5D6E-409C-BE32-E72D297353CC}">
              <c16:uniqueId val="{00000001-CBDD-41C4-85A8-308C41D9EE74}"/>
            </c:ext>
          </c:extLst>
        </c:ser>
        <c:ser>
          <c:idx val="2"/>
          <c:order val="2"/>
          <c:tx>
            <c:strRef>
              <c:f>'data_olah-jabodetabek'!$A$4</c:f>
              <c:strCache>
                <c:ptCount val="1"/>
                <c:pt idx="0">
                  <c:v>Kabupaten Bogor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'data_olah-jabodetabek'!$B$4:$AU$4</c:f>
            </c:numRef>
          </c:val>
          <c:extLst>
            <c:ext xmlns:c16="http://schemas.microsoft.com/office/drawing/2014/chart" uri="{C3380CC4-5D6E-409C-BE32-E72D297353CC}">
              <c16:uniqueId val="{00000002-CBDD-41C4-85A8-308C41D9EE74}"/>
            </c:ext>
          </c:extLst>
        </c:ser>
        <c:ser>
          <c:idx val="3"/>
          <c:order val="3"/>
          <c:tx>
            <c:strRef>
              <c:f>'data_olah-jabodetabek'!$A$5</c:f>
              <c:strCache>
                <c:ptCount val="1"/>
                <c:pt idx="0">
                  <c:v>Kota Depok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'data_olah-jabodetabek'!$B$5:$AU$5</c:f>
            </c:numRef>
          </c:val>
          <c:extLst>
            <c:ext xmlns:c16="http://schemas.microsoft.com/office/drawing/2014/chart" uri="{C3380CC4-5D6E-409C-BE32-E72D297353CC}">
              <c16:uniqueId val="{00000003-CBDD-41C4-85A8-308C41D9EE74}"/>
            </c:ext>
          </c:extLst>
        </c:ser>
        <c:ser>
          <c:idx val="4"/>
          <c:order val="4"/>
          <c:tx>
            <c:strRef>
              <c:f>'data_olah-jabodetabek'!$A$6</c:f>
              <c:strCache>
                <c:ptCount val="1"/>
                <c:pt idx="0">
                  <c:v>Kota Tangerang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'data_olah-jabodetabek'!$B$6:$AU$6</c:f>
            </c:numRef>
          </c:val>
          <c:extLst>
            <c:ext xmlns:c16="http://schemas.microsoft.com/office/drawing/2014/chart" uri="{C3380CC4-5D6E-409C-BE32-E72D297353CC}">
              <c16:uniqueId val="{00000004-CBDD-41C4-85A8-308C41D9EE74}"/>
            </c:ext>
          </c:extLst>
        </c:ser>
        <c:ser>
          <c:idx val="5"/>
          <c:order val="5"/>
          <c:tx>
            <c:strRef>
              <c:f>'data_olah-jabodetabek'!$A$7</c:f>
              <c:strCache>
                <c:ptCount val="1"/>
                <c:pt idx="0">
                  <c:v>Kabupaten Tangerang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'data_olah-jabodetabek'!$B$7:$AU$7</c:f>
            </c:numRef>
          </c:val>
          <c:extLst>
            <c:ext xmlns:c16="http://schemas.microsoft.com/office/drawing/2014/chart" uri="{C3380CC4-5D6E-409C-BE32-E72D297353CC}">
              <c16:uniqueId val="{00000005-CBDD-41C4-85A8-308C41D9EE74}"/>
            </c:ext>
          </c:extLst>
        </c:ser>
        <c:ser>
          <c:idx val="6"/>
          <c:order val="6"/>
          <c:tx>
            <c:strRef>
              <c:f>'data_olah-jabodetabek'!$A$8</c:f>
              <c:strCache>
                <c:ptCount val="1"/>
                <c:pt idx="0">
                  <c:v>Tangerang Selatan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'data_olah-jabodetabek'!$B$8:$AU$8</c:f>
            </c:numRef>
          </c:val>
          <c:extLst>
            <c:ext xmlns:c16="http://schemas.microsoft.com/office/drawing/2014/chart" uri="{C3380CC4-5D6E-409C-BE32-E72D297353CC}">
              <c16:uniqueId val="{00000006-CBDD-41C4-85A8-308C41D9EE74}"/>
            </c:ext>
          </c:extLst>
        </c:ser>
        <c:ser>
          <c:idx val="7"/>
          <c:order val="7"/>
          <c:tx>
            <c:strRef>
              <c:f>'data_olah-jabodetabek'!$A$9</c:f>
              <c:strCache>
                <c:ptCount val="1"/>
                <c:pt idx="0">
                  <c:v>Kota Bekasi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'data_olah-jabodetabek'!$B$9:$AU$9</c:f>
            </c:numRef>
          </c:val>
          <c:extLst>
            <c:ext xmlns:c16="http://schemas.microsoft.com/office/drawing/2014/chart" uri="{C3380CC4-5D6E-409C-BE32-E72D297353CC}">
              <c16:uniqueId val="{00000007-CBDD-41C4-85A8-308C41D9EE74}"/>
            </c:ext>
          </c:extLst>
        </c:ser>
        <c:ser>
          <c:idx val="8"/>
          <c:order val="8"/>
          <c:tx>
            <c:strRef>
              <c:f>'data_olah-jabodetabek'!$A$10</c:f>
              <c:strCache>
                <c:ptCount val="1"/>
                <c:pt idx="0">
                  <c:v>Kabupaten Bekasi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'data_olah-jabodetabek'!$B$10:$AU$10</c:f>
            </c:numRef>
          </c:val>
          <c:extLst>
            <c:ext xmlns:c16="http://schemas.microsoft.com/office/drawing/2014/chart" uri="{C3380CC4-5D6E-409C-BE32-E72D297353CC}">
              <c16:uniqueId val="{00000008-CBDD-41C4-85A8-308C41D9EE74}"/>
            </c:ext>
          </c:extLst>
        </c:ser>
        <c:ser>
          <c:idx val="9"/>
          <c:order val="9"/>
          <c:tx>
            <c:strRef>
              <c:f>'data_olah-jabodetabek'!$A$11</c:f>
              <c:strCache>
                <c:ptCount val="1"/>
                <c:pt idx="0">
                  <c:v>Bodetabek (tidak termasuk Kab. Bogor, Kab. Bekasi, Kab. Tangerang, TangSel)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'data_olah-jabodetabek'!$B$11:$AU$11</c:f>
            </c:numRef>
          </c:val>
          <c:extLst>
            <c:ext xmlns:c16="http://schemas.microsoft.com/office/drawing/2014/chart" uri="{C3380CC4-5D6E-409C-BE32-E72D297353CC}">
              <c16:uniqueId val="{00000009-CBDD-41C4-85A8-308C41D9EE74}"/>
            </c:ext>
          </c:extLst>
        </c:ser>
        <c:ser>
          <c:idx val="10"/>
          <c:order val="10"/>
          <c:tx>
            <c:strRef>
              <c:f>'data_olah-jabodetabek'!$A$12</c:f>
              <c:strCache>
                <c:ptCount val="1"/>
                <c:pt idx="0">
                  <c:v>Bodetabek plus (termasuk Kab. Bogor, Kab. Bekasi, Kab. Tangerang, TangSel)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'data_olah-jabodetabek'!$B$1:$AU$1</c:f>
              <c:strCache>
                <c:ptCount val="46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  <c:pt idx="44">
                  <c:v>14-Jun</c:v>
                </c:pt>
                <c:pt idx="45">
                  <c:v>15-Jun</c:v>
                </c:pt>
              </c:strCache>
            </c:strRef>
          </c:cat>
          <c:val>
            <c:numRef>
              <c:f>'data_olah-jabodetabek'!$B$12:$AU$12</c:f>
              <c:numCache>
                <c:formatCode>General</c:formatCode>
                <c:ptCount val="46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12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6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DD-41C4-85A8-308C41D9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781116575"/>
        <c:axId val="1866682687"/>
      </c:barChart>
      <c:catAx>
        <c:axId val="178111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82687"/>
        <c:crosses val="autoZero"/>
        <c:auto val="1"/>
        <c:lblAlgn val="ctr"/>
        <c:lblOffset val="100"/>
        <c:noMultiLvlLbl val="0"/>
      </c:catAx>
      <c:valAx>
        <c:axId val="1866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1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TBC Per Wilayah di Jakarta (Akumulasi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'data_olah-jakarta'!$B$7</c:f>
              <c:strCache>
                <c:ptCount val="1"/>
                <c:pt idx="0">
                  <c:v>TBC Per Wilayah di Jakarta (Akumulasi 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5D-44E9-8B32-AD1CC9C4F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5D-44E9-8B32-AD1CC9C4F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5D-44E9-8B32-AD1CC9C4F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85D-44E9-8B32-AD1CC9C4F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5D-44E9-8B32-AD1CC9C4FF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5D-44E9-8B32-AD1CC9C4F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5D-44E9-8B32-AD1CC9C4FF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'data_olah-jakarta'!$A$8:$A$14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'data_olah-jakarta'!$B$8:$B$14</c:f>
              <c:numCache>
                <c:formatCode>General</c:formatCode>
                <c:ptCount val="7"/>
                <c:pt idx="0">
                  <c:v>10207</c:v>
                </c:pt>
                <c:pt idx="1">
                  <c:v>5265</c:v>
                </c:pt>
                <c:pt idx="2">
                  <c:v>7613</c:v>
                </c:pt>
                <c:pt idx="3">
                  <c:v>5187</c:v>
                </c:pt>
                <c:pt idx="4">
                  <c:v>4249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85D-44E9-8B32-AD1CC9C4F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Kematian &amp; Pemakaman Per Hari (Mei-Juni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'data_olah-jakarta'!$A$2</c:f>
              <c:strCache>
                <c:ptCount val="1"/>
                <c:pt idx="0">
                  <c:v>Meninggal Harian karena covid-19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'data_olah-jakarta'!$B$1:$AS$1</c:f>
              <c:strCache>
                <c:ptCount val="44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</c:strCache>
            </c:strRef>
          </c:cat>
          <c:val>
            <c:numRef>
              <c:f>'data_olah-jakarta'!$B$2:$AS$2</c:f>
              <c:numCache>
                <c:formatCode>General</c:formatCode>
                <c:ptCount val="44"/>
                <c:pt idx="0">
                  <c:v>12</c:v>
                </c:pt>
                <c:pt idx="1">
                  <c:v>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10</c:v>
                </c:pt>
                <c:pt idx="7">
                  <c:v>1</c:v>
                </c:pt>
                <c:pt idx="8">
                  <c:v>6</c:v>
                </c:pt>
                <c:pt idx="9">
                  <c:v>7</c:v>
                </c:pt>
                <c:pt idx="10">
                  <c:v>9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8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4</c:v>
                </c:pt>
                <c:pt idx="19">
                  <c:v>6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3-41FF-B902-8F8AE7AAD5FB}"/>
            </c:ext>
          </c:extLst>
        </c:ser>
        <c:ser>
          <c:idx val="1"/>
          <c:order val="1"/>
          <c:tx>
            <c:strRef>
              <c:f>'data_olah-jakarta'!$A$3</c:f>
              <c:strCache>
                <c:ptCount val="1"/>
                <c:pt idx="0">
                  <c:v>Pemakaman dengan Protap covid-19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'data_olah-jakarta'!$B$1:$AS$1</c:f>
              <c:strCache>
                <c:ptCount val="44"/>
                <c:pt idx="0">
                  <c:v>01-May</c:v>
                </c:pt>
                <c:pt idx="1">
                  <c:v>02-May</c:v>
                </c:pt>
                <c:pt idx="2">
                  <c:v>03-May</c:v>
                </c:pt>
                <c:pt idx="3">
                  <c:v>04-May</c:v>
                </c:pt>
                <c:pt idx="4">
                  <c:v>05-May</c:v>
                </c:pt>
                <c:pt idx="5">
                  <c:v>06-May</c:v>
                </c:pt>
                <c:pt idx="6">
                  <c:v>07-May</c:v>
                </c:pt>
                <c:pt idx="7">
                  <c:v>08-May</c:v>
                </c:pt>
                <c:pt idx="8">
                  <c:v>09-May</c:v>
                </c:pt>
                <c:pt idx="9">
                  <c:v>10-May</c:v>
                </c:pt>
                <c:pt idx="10">
                  <c:v>11-May</c:v>
                </c:pt>
                <c:pt idx="11">
                  <c:v>12-May</c:v>
                </c:pt>
                <c:pt idx="12">
                  <c:v>13-May</c:v>
                </c:pt>
                <c:pt idx="13">
                  <c:v>14-May</c:v>
                </c:pt>
                <c:pt idx="14">
                  <c:v>15-May</c:v>
                </c:pt>
                <c:pt idx="15">
                  <c:v>16-May</c:v>
                </c:pt>
                <c:pt idx="16">
                  <c:v>17-May</c:v>
                </c:pt>
                <c:pt idx="17">
                  <c:v>18-May</c:v>
                </c:pt>
                <c:pt idx="18">
                  <c:v>19-May</c:v>
                </c:pt>
                <c:pt idx="19">
                  <c:v>20-May</c:v>
                </c:pt>
                <c:pt idx="20">
                  <c:v>21-May</c:v>
                </c:pt>
                <c:pt idx="21">
                  <c:v>22-May</c:v>
                </c:pt>
                <c:pt idx="22">
                  <c:v>23-May</c:v>
                </c:pt>
                <c:pt idx="23">
                  <c:v>24-May</c:v>
                </c:pt>
                <c:pt idx="24">
                  <c:v>25-May</c:v>
                </c:pt>
                <c:pt idx="25">
                  <c:v>26-May</c:v>
                </c:pt>
                <c:pt idx="26">
                  <c:v>27-May</c:v>
                </c:pt>
                <c:pt idx="27">
                  <c:v>28-May</c:v>
                </c:pt>
                <c:pt idx="28">
                  <c:v>29-May</c:v>
                </c:pt>
                <c:pt idx="29">
                  <c:v>30-May</c:v>
                </c:pt>
                <c:pt idx="30">
                  <c:v>31-May</c:v>
                </c:pt>
                <c:pt idx="31">
                  <c:v>01-Jun</c:v>
                </c:pt>
                <c:pt idx="32">
                  <c:v>02-Jun</c:v>
                </c:pt>
                <c:pt idx="33">
                  <c:v>03-Jun</c:v>
                </c:pt>
                <c:pt idx="34">
                  <c:v>04-Jun</c:v>
                </c:pt>
                <c:pt idx="35">
                  <c:v>05-Jun</c:v>
                </c:pt>
                <c:pt idx="36">
                  <c:v>06-Jun</c:v>
                </c:pt>
                <c:pt idx="37">
                  <c:v>07-Jun</c:v>
                </c:pt>
                <c:pt idx="38">
                  <c:v>08-Jun</c:v>
                </c:pt>
                <c:pt idx="39">
                  <c:v>09-Jun</c:v>
                </c:pt>
                <c:pt idx="40">
                  <c:v>10-Jun</c:v>
                </c:pt>
                <c:pt idx="41">
                  <c:v>11-Jun</c:v>
                </c:pt>
                <c:pt idx="42">
                  <c:v>12-Jun</c:v>
                </c:pt>
                <c:pt idx="43">
                  <c:v>13-Jun</c:v>
                </c:pt>
              </c:strCache>
            </c:strRef>
          </c:cat>
          <c:val>
            <c:numRef>
              <c:f>'data_olah-jakarta'!$B$3:$AS$3</c:f>
              <c:numCache>
                <c:formatCode>General</c:formatCode>
                <c:ptCount val="44"/>
                <c:pt idx="0">
                  <c:v>35</c:v>
                </c:pt>
                <c:pt idx="1">
                  <c:v>47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35</c:v>
                </c:pt>
                <c:pt idx="6">
                  <c:v>28</c:v>
                </c:pt>
                <c:pt idx="7">
                  <c:v>35</c:v>
                </c:pt>
                <c:pt idx="8">
                  <c:v>30</c:v>
                </c:pt>
                <c:pt idx="9">
                  <c:v>35</c:v>
                </c:pt>
                <c:pt idx="10">
                  <c:v>27</c:v>
                </c:pt>
                <c:pt idx="11">
                  <c:v>32</c:v>
                </c:pt>
                <c:pt idx="12">
                  <c:v>38</c:v>
                </c:pt>
                <c:pt idx="13">
                  <c:v>32</c:v>
                </c:pt>
                <c:pt idx="14">
                  <c:v>28</c:v>
                </c:pt>
                <c:pt idx="15">
                  <c:v>37</c:v>
                </c:pt>
                <c:pt idx="16">
                  <c:v>34</c:v>
                </c:pt>
                <c:pt idx="17">
                  <c:v>30</c:v>
                </c:pt>
                <c:pt idx="18">
                  <c:v>30</c:v>
                </c:pt>
                <c:pt idx="19">
                  <c:v>24</c:v>
                </c:pt>
                <c:pt idx="20">
                  <c:v>20</c:v>
                </c:pt>
                <c:pt idx="21">
                  <c:v>18</c:v>
                </c:pt>
                <c:pt idx="22">
                  <c:v>21</c:v>
                </c:pt>
                <c:pt idx="23">
                  <c:v>20</c:v>
                </c:pt>
                <c:pt idx="24">
                  <c:v>20</c:v>
                </c:pt>
                <c:pt idx="25">
                  <c:v>38</c:v>
                </c:pt>
                <c:pt idx="26">
                  <c:v>24</c:v>
                </c:pt>
                <c:pt idx="27">
                  <c:v>22</c:v>
                </c:pt>
                <c:pt idx="28">
                  <c:v>20</c:v>
                </c:pt>
                <c:pt idx="29">
                  <c:v>20</c:v>
                </c:pt>
                <c:pt idx="30">
                  <c:v>14</c:v>
                </c:pt>
                <c:pt idx="31">
                  <c:v>17</c:v>
                </c:pt>
                <c:pt idx="32">
                  <c:v>19</c:v>
                </c:pt>
                <c:pt idx="33">
                  <c:v>23</c:v>
                </c:pt>
                <c:pt idx="34">
                  <c:v>24</c:v>
                </c:pt>
                <c:pt idx="35">
                  <c:v>18</c:v>
                </c:pt>
                <c:pt idx="36">
                  <c:v>21</c:v>
                </c:pt>
                <c:pt idx="37">
                  <c:v>19</c:v>
                </c:pt>
                <c:pt idx="38">
                  <c:v>22</c:v>
                </c:pt>
                <c:pt idx="39">
                  <c:v>22</c:v>
                </c:pt>
                <c:pt idx="40">
                  <c:v>15</c:v>
                </c:pt>
                <c:pt idx="41">
                  <c:v>15</c:v>
                </c:pt>
                <c:pt idx="42">
                  <c:v>21</c:v>
                </c:pt>
                <c:pt idx="4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33-41FF-B902-8F8AE7AAD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665272432"/>
        <c:axId val="1659825024"/>
      </c:barChart>
      <c:catAx>
        <c:axId val="16652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25024"/>
        <c:crosses val="autoZero"/>
        <c:auto val="1"/>
        <c:lblAlgn val="ctr"/>
        <c:lblOffset val="100"/>
        <c:noMultiLvlLbl val="0"/>
      </c:catAx>
      <c:valAx>
        <c:axId val="165982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7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TBC Per Wilayah di Jakarta (Akumulasi 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'data_olah-jakarta'!$B$7</c:f>
              <c:strCache>
                <c:ptCount val="1"/>
                <c:pt idx="0">
                  <c:v>TBC Per Wilayah di Jakarta (Akumulasi 2018)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EC-4107-8E29-3CDB19371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EC-4107-8E29-3CDB193713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AEC-4107-8E29-3CDB193713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AEC-4107-8E29-3CDB193713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AEC-4107-8E29-3CDB1937136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AEC-4107-8E29-3CDB1937136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AEC-4107-8E29-3CDB19371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'data_olah-jakarta'!$A$8:$A$14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'data_olah-jakarta'!$B$8:$B$14</c:f>
              <c:numCache>
                <c:formatCode>General</c:formatCode>
                <c:ptCount val="7"/>
                <c:pt idx="0">
                  <c:v>10207</c:v>
                </c:pt>
                <c:pt idx="1">
                  <c:v>5265</c:v>
                </c:pt>
                <c:pt idx="2">
                  <c:v>7613</c:v>
                </c:pt>
                <c:pt idx="3">
                  <c:v>5187</c:v>
                </c:pt>
                <c:pt idx="4">
                  <c:v>4249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AEC-4107-8E29-3CDB1937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Positif covid-19 Per Wilayah di Jakarta</a:t>
            </a:r>
          </a:p>
          <a:p>
            <a:pPr>
              <a:defRPr/>
            </a:pPr>
            <a:r>
              <a:rPr lang="en-US"/>
              <a:t>(Akumulasi hingga 2 Juni 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'data_olah-jakarta'!$C$7</c:f>
              <c:strCache>
                <c:ptCount val="1"/>
                <c:pt idx="0">
                  <c:v>Positif covid-19 Per Wilayah di Jakarta (Akumulasi hingga 2 Juni 2020)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8D-42E6-80A0-39212DA855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8D-42E6-80A0-39212DA855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8D-42E6-80A0-39212DA855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58D-42E6-80A0-39212DA855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58D-42E6-80A0-39212DA855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58D-42E6-80A0-39212DA855B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8D-42E6-80A0-39212DA85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'data_olah-jakarta'!$A$8:$A$14</c:f>
              <c:strCache>
                <c:ptCount val="7"/>
                <c:pt idx="0">
                  <c:v>Jakarta Timur</c:v>
                </c:pt>
                <c:pt idx="1">
                  <c:v>Jakarta Selatan</c:v>
                </c:pt>
                <c:pt idx="2">
                  <c:v>Jakarta Barat</c:v>
                </c:pt>
                <c:pt idx="3">
                  <c:v>Jakarta Pusat</c:v>
                </c:pt>
                <c:pt idx="4">
                  <c:v>Jakarta Utara</c:v>
                </c:pt>
                <c:pt idx="5">
                  <c:v>Kepulauan Seribu</c:v>
                </c:pt>
                <c:pt idx="6">
                  <c:v>Belum Diketahui</c:v>
                </c:pt>
              </c:strCache>
            </c:strRef>
          </c:cat>
          <c:val>
            <c:numRef>
              <c:f>'data_olah-jakarta'!$C$8:$C$14</c:f>
              <c:numCache>
                <c:formatCode>General</c:formatCode>
                <c:ptCount val="7"/>
                <c:pt idx="0">
                  <c:v>1226</c:v>
                </c:pt>
                <c:pt idx="1">
                  <c:v>930</c:v>
                </c:pt>
                <c:pt idx="2">
                  <c:v>1178</c:v>
                </c:pt>
                <c:pt idx="3">
                  <c:v>994</c:v>
                </c:pt>
                <c:pt idx="4">
                  <c:v>1010</c:v>
                </c:pt>
                <c:pt idx="5">
                  <c:v>1495</c:v>
                </c:pt>
                <c:pt idx="6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58D-42E6-80A0-39212DA85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556846</xdr:colOff>
      <xdr:row>14</xdr:row>
      <xdr:rowOff>146538</xdr:rowOff>
    </xdr:from>
    <xdr:to>
      <xdr:col>20</xdr:col>
      <xdr:colOff>146538</xdr:colOff>
      <xdr:row>30</xdr:row>
      <xdr:rowOff>117231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221D39-16C6-4BB1-A29B-8BDB25FAC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224691</xdr:colOff>
      <xdr:row>0</xdr:row>
      <xdr:rowOff>0</xdr:rowOff>
    </xdr:from>
    <xdr:to>
      <xdr:col>21</xdr:col>
      <xdr:colOff>166077</xdr:colOff>
      <xdr:row>14</xdr:row>
      <xdr:rowOff>144585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C6F936-36D3-47C3-902D-EED868C566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141942</xdr:colOff>
      <xdr:row>14</xdr:row>
      <xdr:rowOff>149411</xdr:rowOff>
    </xdr:from>
    <xdr:to>
      <xdr:col>12</xdr:col>
      <xdr:colOff>425824</xdr:colOff>
      <xdr:row>29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5CB71E-1B09-4D2D-90D5-256B8E4BF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86927</xdr:colOff>
      <xdr:row>19</xdr:row>
      <xdr:rowOff>39185</xdr:rowOff>
    </xdr:from>
    <xdr:ext cx="184730" cy="937629"/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715E361-7F9D-4CD4-A47C-01F7D2A382F2}"/>
            </a:ext>
          </a:extLst>
        </xdr:cNvPr>
        <xdr:cNvSpPr/>
      </xdr:nvSpPr>
      <xdr:spPr>
        <a:xfrm>
          <a:off x="8240327" y="4274635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31</xdr:row>
      <xdr:rowOff>6350</xdr:rowOff>
    </xdr:from>
    <xdr:to>
      <xdr:col>13</xdr:col>
      <xdr:colOff>197224</xdr:colOff>
      <xdr:row>37</xdr:row>
      <xdr:rowOff>102895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4E4A21-2FA4-4439-9423-55081CBED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900" y="4108450"/>
          <a:ext cx="5137524" cy="12014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227960</xdr:colOff>
      <xdr:row>0</xdr:row>
      <xdr:rowOff>18142</xdr:rowOff>
    </xdr:from>
    <xdr:to>
      <xdr:col>20</xdr:col>
      <xdr:colOff>264193</xdr:colOff>
      <xdr:row>15</xdr:row>
      <xdr:rowOff>87993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2AAD79-406F-48C3-9924-2A83E653EC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141942</xdr:colOff>
      <xdr:row>14</xdr:row>
      <xdr:rowOff>149411</xdr:rowOff>
    </xdr:from>
    <xdr:to>
      <xdr:col>12</xdr:col>
      <xdr:colOff>425824</xdr:colOff>
      <xdr:row>29</xdr:row>
      <xdr:rowOff>91141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E274C07-116A-483D-A24E-EB67F93CD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478116</xdr:colOff>
      <xdr:row>14</xdr:row>
      <xdr:rowOff>141941</xdr:rowOff>
    </xdr:from>
    <xdr:to>
      <xdr:col>20</xdr:col>
      <xdr:colOff>149411</xdr:colOff>
      <xdr:row>29</xdr:row>
      <xdr:rowOff>83671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720A84-C38C-4C4F-9EF4-92B1099FD8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86927</xdr:colOff>
      <xdr:row>19</xdr:row>
      <xdr:rowOff>39185</xdr:rowOff>
    </xdr:from>
    <xdr:ext cx="184730" cy="937629"/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C9AC9C63-464A-4CB5-AB04-F533FABAB435}"/>
            </a:ext>
          </a:extLst>
        </xdr:cNvPr>
        <xdr:cNvSpPr/>
      </xdr:nvSpPr>
      <xdr:spPr>
        <a:xfrm>
          <a:off x="6825398" y="3774479"/>
          <a:ext cx="184730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10</xdr:row>
      <xdr:rowOff>120650</xdr:rowOff>
    </xdr:from>
    <xdr:to>
      <xdr:col>14</xdr:col>
      <xdr:colOff>248024</xdr:colOff>
      <xdr:row>16</xdr:row>
      <xdr:rowOff>179095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59FAABE-77D0-4559-8D8E-8D3B08EC2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0" y="2012950"/>
          <a:ext cx="5137524" cy="120144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Herman Yosef Paryono" id="{FDDAE24B-F62F-4A3C-B15E-121441652D66}" userId="S::paryono.herman@nutrifood.co.id::6c5ee1ee-2c20-459e-b8a6-bc97e1fa1e0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" dT="2020-06-16T06:45:20.19" personId="{FDDAE24B-F62F-4A3C-B15E-121441652D66}" id="{10DA35B8-81BC-4E23-83F8-95765613F91C}">
    <text>per 15 Juni 2020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4" dT="2020-06-14T07:27:09.24" personId="{FDDAE24B-F62F-4A3C-B15E-121441652D66}" id="{DF251E62-CDE3-426F-A6D8-D61821ACC9B7}">
    <text>data-source A5</text>
  </threadedComment>
  <threadedComment ref="B27" dT="2020-06-14T07:29:21.24" personId="{FDDAE24B-F62F-4A3C-B15E-121441652D66}" id="{CB8067B7-1C0D-4C33-86EC-8D370F62DA61}">
    <text>data-source A5</text>
  </threadedComment>
  <threadedComment ref="C27" dT="2020-06-14T07:41:29.62" personId="{FDDAE24B-F62F-4A3C-B15E-121441652D66}" id="{359729AC-38E4-47DE-80FA-9DD85BA655AE}">
    <text>manual calculation</text>
  </threadedComment>
  <threadedComment ref="B28" dT="2020-06-14T07:29:50.21" personId="{FDDAE24B-F62F-4A3C-B15E-121441652D66}" id="{49BAEEF2-49FE-42CF-989C-8FDD2E9A06FE}">
    <text>manual calculation</text>
  </threadedComment>
  <threadedComment ref="C28" dT="2020-06-14T07:39:36.40" personId="{FDDAE24B-F62F-4A3C-B15E-121441652D66}" id="{D4B7B7A0-3AFB-4C43-A80C-39EFF69B7567}">
    <text>data-source A2</text>
  </threadedComment>
  <threadedComment ref="B32" dT="2020-06-14T08:16:36.33" personId="{FDDAE24B-F62F-4A3C-B15E-121441652D66}" id="{0AE60471-CE85-4066-B4D1-CC01477039D8}">
    <text>data-source A6</text>
  </threadedComment>
  <threadedComment ref="B33" dT="2020-06-14T08:16:53.26" personId="{FDDAE24B-F62F-4A3C-B15E-121441652D66}" id="{FD04289B-94AC-4A73-8742-B98026B61BDC}">
    <text>manual calculation</text>
  </threadedComment>
  <threadedComment ref="B34" dT="2020-06-14T08:16:46.34" personId="{FDDAE24B-F62F-4A3C-B15E-121441652D66}" id="{F81D81CA-0961-4C7C-BEC3-0B366CC66AB2}">
    <text>data-source A6</text>
  </threadedComment>
  <threadedComment ref="B35" dT="2020-06-14T08:16:46.34" personId="{FDDAE24B-F62F-4A3C-B15E-121441652D66}" id="{2A24866B-4788-4880-8D1F-6886DF09C787}">
    <text>manual calculation</text>
  </threadedComment>
  <threadedComment ref="B37" dT="2020-06-14T08:18:17.42" personId="{FDDAE24B-F62F-4A3C-B15E-121441652D66}" id="{AAFBCE4F-3929-47E5-9B45-65D2031D31E2}">
    <text>data-source A3</text>
  </threadedComment>
  <threadedComment ref="B38" dT="2020-06-14T08:16:53.26" personId="{FDDAE24B-F62F-4A3C-B15E-121441652D66}" id="{495BD9A4-DFA5-4D29-AAD7-481EF593C129}">
    <text>manual calculation</text>
  </threadedComment>
  <threadedComment ref="B39" dT="2020-06-14T08:18:27.89" personId="{FDDAE24B-F62F-4A3C-B15E-121441652D66}" id="{3662039A-1D1A-47C2-BD3D-FB64BCED41AB}">
    <text>data-source A3</text>
  </threadedComment>
  <threadedComment ref="B40" dT="2020-06-14T08:16:46.34" personId="{FDDAE24B-F62F-4A3C-B15E-121441652D66}" id="{DD175DF9-61D1-4899-AF5E-D762FB358849}">
    <text>manual calculation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26" dT="2020-06-16T06:45:31.43" personId="{FDDAE24B-F62F-4A3C-B15E-121441652D66}" id="{AAB8FFEB-23EE-48B5-879B-1A4BBC55A6C8}">
    <text>per 13 Juni 2020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4T07:30:13.10" personId="{FDDAE24B-F62F-4A3C-B15E-121441652D66}" id="{DB3D9CE1-A4DD-40F6-916B-88B51DC5FEB7}">
    <text>data-covid-19-dki</text>
  </threadedComment>
  <threadedComment ref="B7" dT="2020-06-14T07:27:09.24" personId="{FDDAE24B-F62F-4A3C-B15E-121441652D66}" id="{7C61ED3B-6F0C-439C-8692-951A4FA7A5B5}">
    <text>data-source A5</text>
  </threadedComment>
  <threadedComment ref="C7" dT="2020-06-14T07:27:19.28" personId="{FDDAE24B-F62F-4A3C-B15E-121441652D66}" id="{FCF5C7E6-D3CC-4472-BF31-6D571ABC7EA7}">
    <text>data-odp-pdp-dki</text>
  </threadedComment>
  <threadedComment ref="D7" dT="2020-06-14T07:27:48.97" personId="{FDDAE24B-F62F-4A3C-B15E-121441652D66}" id="{9E712F17-A0D4-4779-A2A6-87357A755E43}">
    <text>data-odp-pdp-dki</text>
  </threadedComment>
  <threadedComment ref="B16" dT="2020-06-14T07:29:21.24" personId="{FDDAE24B-F62F-4A3C-B15E-121441652D66}" id="{E1A1E131-BEBA-4320-967E-649D8ED43DFA}">
    <text>data-source A5</text>
  </threadedComment>
  <threadedComment ref="C16" dT="2020-06-14T07:41:29.62" personId="{FDDAE24B-F62F-4A3C-B15E-121441652D66}" id="{DF5EE8EA-F225-4B34-9CD5-A6E4A8432FD5}">
    <text>manual calculation</text>
  </threadedComment>
  <threadedComment ref="B17" dT="2020-06-14T07:29:50.21" personId="{FDDAE24B-F62F-4A3C-B15E-121441652D66}" id="{5F5C0855-53C4-4D6C-BB34-CBE1A6118B4C}">
    <text>manual calculation</text>
  </threadedComment>
  <threadedComment ref="C17" dT="2020-06-14T07:39:36.40" personId="{FDDAE24B-F62F-4A3C-B15E-121441652D66}" id="{13EE378E-F238-42F8-8F9C-8C443DB7028D}">
    <text>data-source A2</text>
  </threadedComment>
  <threadedComment ref="B19" dT="2020-06-14T08:16:36.33" personId="{FDDAE24B-F62F-4A3C-B15E-121441652D66}" id="{554C7308-404B-4164-84B3-F065FE338CE6}">
    <text>data-source A6</text>
  </threadedComment>
  <threadedComment ref="B20" dT="2020-06-14T08:16:53.26" personId="{FDDAE24B-F62F-4A3C-B15E-121441652D66}" id="{FFFE267C-26BC-47F8-BD87-D0A3B169937F}">
    <text>manual calculation</text>
  </threadedComment>
  <threadedComment ref="B21" dT="2020-06-14T08:16:46.34" personId="{FDDAE24B-F62F-4A3C-B15E-121441652D66}" id="{EDCCC33E-E0A8-4CF0-8048-CA13EDE871E7}">
    <text>data-source A6</text>
  </threadedComment>
  <threadedComment ref="B22" dT="2020-06-14T08:16:46.34" personId="{FDDAE24B-F62F-4A3C-B15E-121441652D66}" id="{8E50AFCF-015D-4941-A4DE-A6CA9268EFCF}">
    <text>manual calculation</text>
  </threadedComment>
  <threadedComment ref="B24" dT="2020-06-14T08:18:17.42" personId="{FDDAE24B-F62F-4A3C-B15E-121441652D66}" id="{5D87B908-0F19-4319-B535-6502B8998582}">
    <text>data-source A3</text>
  </threadedComment>
  <threadedComment ref="B25" dT="2020-06-14T08:16:53.26" personId="{FDDAE24B-F62F-4A3C-B15E-121441652D66}" id="{9BE491BF-602E-4D62-B90B-B4B2391589F9}">
    <text>manual calculation</text>
  </threadedComment>
  <threadedComment ref="B26" dT="2020-06-14T08:18:27.89" personId="{FDDAE24B-F62F-4A3C-B15E-121441652D66}" id="{01ABD00A-812B-45E2-8594-8121D941BE16}">
    <text>data-source A3</text>
  </threadedComment>
  <threadedComment ref="B27" dT="2020-06-14T08:16:46.34" personId="{FDDAE24B-F62F-4A3C-B15E-121441652D66}" id="{56224E3C-58C1-44C0-AA55-DD078884F702}">
    <text>manual calculation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pikobar.jabarprov.go.id/table-case" TargetMode="External"/><Relationship Id="rId3" Type="http://schemas.openxmlformats.org/officeDocument/2006/relationships/hyperlink" Target="https://data.jakarta.go.id/dataset/data-odp-pdp-dan-positif-covid-19-dki-jakarta-per-kecamatan" TargetMode="External"/><Relationship Id="rId7" Type="http://schemas.openxmlformats.org/officeDocument/2006/relationships/hyperlink" Target="https://infocorona.bantenprov.go.id/kasus-terkonfirmasi" TargetMode="External"/><Relationship Id="rId2" Type="http://schemas.openxmlformats.org/officeDocument/2006/relationships/hyperlink" Target="https://corona.jakarta.go.id/id/data-pemantauan" TargetMode="External"/><Relationship Id="rId1" Type="http://schemas.openxmlformats.org/officeDocument/2006/relationships/hyperlink" Target="https://data.jakarta.go.id/dataset?q=covid&amp;sort=score+desc%2C+metadata_modified+desc" TargetMode="External"/><Relationship Id="rId6" Type="http://schemas.openxmlformats.org/officeDocument/2006/relationships/hyperlink" Target="https://sains.kompas.com/read/2020/01/30/180200523/orang-indonesia-harusnya-takut-tbc-bukan-virus-corona-ini-kata-ahli?page=all" TargetMode="External"/><Relationship Id="rId5" Type="http://schemas.openxmlformats.org/officeDocument/2006/relationships/hyperlink" Target="https://theconversation.com/tuberkulosis-tetap-menyerang-saat-pandemi-coronavirus-5-fakta-tbc-yang-jarang-diketahui-di-indonesia-134560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http://statistik.jakarta.go.id/kasus-penyakit-menular-di-dki-jakarta/" TargetMode="External"/><Relationship Id="rId9" Type="http://schemas.openxmlformats.org/officeDocument/2006/relationships/hyperlink" Target="https://covid19.go.id/peta-sebar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DAEF8-13FD-4E86-9F9C-E6FBFACECBA5}">
  <dimension ref="B17:E27"/>
  <sheetViews>
    <sheetView tabSelected="1" zoomScale="65" zoomScaleNormal="65" workbookViewId="0">
      <selection activeCell="D17" sqref="D17:E17"/>
    </sheetView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17" spans="2:5" x14ac:dyDescent="0.35">
      <c r="D17" s="37" t="s">
        <v>134</v>
      </c>
      <c r="E17" s="37"/>
    </row>
    <row r="18" spans="2:5" x14ac:dyDescent="0.35">
      <c r="D18" s="22" t="s">
        <v>60</v>
      </c>
      <c r="E18" s="22" t="s">
        <v>133</v>
      </c>
    </row>
    <row r="19" spans="2:5" ht="72.5" x14ac:dyDescent="0.35">
      <c r="D19" s="13" t="s">
        <v>135</v>
      </c>
      <c r="E19" s="13" t="s">
        <v>235</v>
      </c>
    </row>
    <row r="20" spans="2:5" x14ac:dyDescent="0.35">
      <c r="D20" s="38" t="s">
        <v>231</v>
      </c>
      <c r="E20" s="38"/>
    </row>
    <row r="21" spans="2:5" ht="26" x14ac:dyDescent="0.6">
      <c r="C21" s="18" t="s">
        <v>138</v>
      </c>
      <c r="D21" s="34"/>
      <c r="E21" s="14">
        <v>7.0384770076417746E-2</v>
      </c>
    </row>
    <row r="22" spans="2:5" x14ac:dyDescent="0.35">
      <c r="C22" s="20" t="s">
        <v>137</v>
      </c>
      <c r="D22" s="35"/>
      <c r="E22" s="16">
        <f>'data_olah-jabodetabek'!C30</f>
        <v>753</v>
      </c>
    </row>
    <row r="23" spans="2:5" x14ac:dyDescent="0.35">
      <c r="B23" s="39" t="s">
        <v>149</v>
      </c>
      <c r="C23" s="39"/>
      <c r="D23" s="36">
        <f>D22/365</f>
        <v>0</v>
      </c>
      <c r="E23" s="21">
        <f>E22/115</f>
        <v>6.5478260869565217</v>
      </c>
    </row>
    <row r="24" spans="2:5" x14ac:dyDescent="0.35">
      <c r="D24" s="38" t="s">
        <v>145</v>
      </c>
      <c r="E24" s="38"/>
    </row>
    <row r="25" spans="2:5" ht="26" x14ac:dyDescent="0.6">
      <c r="C25" s="23" t="s">
        <v>138</v>
      </c>
      <c r="D25" s="14">
        <v>7.9289940828402364E-2</v>
      </c>
      <c r="E25" s="14">
        <v>5.5879208979155534E-2</v>
      </c>
    </row>
    <row r="26" spans="2:5" x14ac:dyDescent="0.35">
      <c r="C26" s="23" t="s">
        <v>137</v>
      </c>
      <c r="D26" s="16">
        <v>67000</v>
      </c>
      <c r="E26" s="16">
        <v>2198</v>
      </c>
    </row>
    <row r="27" spans="2:5" x14ac:dyDescent="0.35">
      <c r="B27" s="39" t="s">
        <v>149</v>
      </c>
      <c r="C27" s="39"/>
      <c r="D27" s="21">
        <f>D26/365</f>
        <v>183.56164383561645</v>
      </c>
      <c r="E27" s="21">
        <f>E26/115</f>
        <v>19.11304347826087</v>
      </c>
    </row>
  </sheetData>
  <mergeCells count="5">
    <mergeCell ref="D17:E17"/>
    <mergeCell ref="D20:E20"/>
    <mergeCell ref="B23:C23"/>
    <mergeCell ref="D24:E24"/>
    <mergeCell ref="B27:C2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41D59-5B13-420D-AED3-9B6C0E890F54}">
  <dimension ref="A1:AU40"/>
  <sheetViews>
    <sheetView workbookViewId="0"/>
  </sheetViews>
  <sheetFormatPr defaultRowHeight="14.5" x14ac:dyDescent="0.35"/>
  <cols>
    <col min="1" max="1" width="65.08984375" bestFit="1" customWidth="1"/>
    <col min="2" max="32" width="7.08984375" customWidth="1"/>
    <col min="33" max="46" width="6.26953125" customWidth="1"/>
    <col min="47" max="47" width="8.36328125" bestFit="1" customWidth="1"/>
    <col min="48" max="48" width="10.7265625" bestFit="1" customWidth="1"/>
  </cols>
  <sheetData>
    <row r="1" spans="1:47" x14ac:dyDescent="0.35">
      <c r="A1" s="4" t="s">
        <v>62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  <c r="AT1" s="27">
        <v>43996</v>
      </c>
      <c r="AU1" s="27">
        <v>43997</v>
      </c>
    </row>
    <row r="2" spans="1:47" x14ac:dyDescent="0.35">
      <c r="A2" s="5" t="s">
        <v>219</v>
      </c>
      <c r="B2" s="28">
        <v>12</v>
      </c>
      <c r="C2" s="28">
        <v>7</v>
      </c>
      <c r="D2" s="28">
        <v>10</v>
      </c>
      <c r="E2" s="28">
        <v>2</v>
      </c>
      <c r="F2" s="28">
        <v>2</v>
      </c>
      <c r="G2" s="28">
        <v>6</v>
      </c>
      <c r="H2" s="28">
        <v>10</v>
      </c>
      <c r="I2" s="28">
        <v>1</v>
      </c>
      <c r="J2" s="28">
        <v>6</v>
      </c>
      <c r="K2" s="28">
        <v>7</v>
      </c>
      <c r="L2" s="28">
        <v>9</v>
      </c>
      <c r="M2" s="28">
        <v>4</v>
      </c>
      <c r="N2" s="28">
        <v>4</v>
      </c>
      <c r="O2" s="28">
        <v>5</v>
      </c>
      <c r="P2" s="28">
        <v>8</v>
      </c>
      <c r="Q2" s="28">
        <v>1</v>
      </c>
      <c r="R2" s="28">
        <v>3</v>
      </c>
      <c r="S2" s="28">
        <v>5</v>
      </c>
      <c r="T2" s="28">
        <v>4</v>
      </c>
      <c r="U2" s="28">
        <v>6</v>
      </c>
      <c r="V2" s="28">
        <v>5</v>
      </c>
      <c r="W2" s="28">
        <v>3</v>
      </c>
      <c r="X2" s="28">
        <v>3</v>
      </c>
      <c r="Y2" s="28">
        <v>1</v>
      </c>
      <c r="Z2" s="28">
        <v>1</v>
      </c>
      <c r="AA2" s="28">
        <v>2</v>
      </c>
      <c r="AB2" s="28">
        <v>2</v>
      </c>
      <c r="AC2" s="28">
        <v>4</v>
      </c>
      <c r="AD2" s="28">
        <v>3</v>
      </c>
      <c r="AE2" s="28">
        <v>2</v>
      </c>
      <c r="AF2" s="28">
        <v>1</v>
      </c>
      <c r="AG2" s="28">
        <v>1</v>
      </c>
      <c r="AH2" s="28">
        <v>4</v>
      </c>
      <c r="AI2" s="28">
        <v>4</v>
      </c>
      <c r="AJ2" s="28">
        <v>1</v>
      </c>
      <c r="AK2" s="28">
        <v>2</v>
      </c>
      <c r="AL2" s="28">
        <v>3</v>
      </c>
      <c r="AM2" s="28">
        <v>2</v>
      </c>
      <c r="AN2" s="28">
        <v>1</v>
      </c>
      <c r="AO2" s="28">
        <v>9</v>
      </c>
      <c r="AP2" s="28">
        <v>4</v>
      </c>
      <c r="AQ2" s="28">
        <v>4</v>
      </c>
      <c r="AR2" s="28">
        <v>6</v>
      </c>
      <c r="AS2" s="28">
        <v>3</v>
      </c>
      <c r="AT2" s="25">
        <v>7</v>
      </c>
      <c r="AU2" s="26">
        <v>9</v>
      </c>
    </row>
    <row r="3" spans="1:47" hidden="1" x14ac:dyDescent="0.35">
      <c r="A3" s="5" t="s">
        <v>163</v>
      </c>
      <c r="B3" s="5">
        <v>0</v>
      </c>
      <c r="C3" s="5">
        <v>0</v>
      </c>
      <c r="D3" s="5">
        <v>1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2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26">
        <v>0</v>
      </c>
    </row>
    <row r="4" spans="1:47" hidden="1" x14ac:dyDescent="0.35">
      <c r="A4" s="5" t="s">
        <v>161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3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1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26">
        <v>0</v>
      </c>
    </row>
    <row r="5" spans="1:47" hidden="1" x14ac:dyDescent="0.35">
      <c r="A5" s="26" t="s">
        <v>164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2</v>
      </c>
      <c r="Y5" s="5">
        <v>0</v>
      </c>
      <c r="Z5" s="5">
        <v>0</v>
      </c>
      <c r="AA5" s="5">
        <v>5</v>
      </c>
      <c r="AB5" s="5">
        <v>0</v>
      </c>
      <c r="AC5" s="5">
        <v>0</v>
      </c>
      <c r="AD5" s="5">
        <v>0</v>
      </c>
      <c r="AE5" s="5">
        <v>2</v>
      </c>
      <c r="AF5" s="5">
        <v>0</v>
      </c>
      <c r="AG5" s="5">
        <v>0</v>
      </c>
      <c r="AH5" s="5">
        <v>3</v>
      </c>
      <c r="AI5" s="5">
        <v>0</v>
      </c>
      <c r="AJ5" s="5">
        <v>0</v>
      </c>
      <c r="AK5" s="5">
        <v>2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26">
        <v>0</v>
      </c>
    </row>
    <row r="6" spans="1:47" hidden="1" x14ac:dyDescent="0.35">
      <c r="A6" s="26" t="s">
        <v>220</v>
      </c>
      <c r="B6" s="5">
        <v>1</v>
      </c>
      <c r="C6" s="5">
        <v>0</v>
      </c>
      <c r="D6" s="5">
        <v>0</v>
      </c>
      <c r="E6" s="5">
        <v>0</v>
      </c>
      <c r="F6" s="5">
        <v>0</v>
      </c>
      <c r="G6" s="5">
        <v>1</v>
      </c>
      <c r="H6" s="5">
        <v>0</v>
      </c>
      <c r="I6" s="5">
        <v>0</v>
      </c>
      <c r="J6" s="5">
        <v>2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1</v>
      </c>
      <c r="V6" s="5">
        <v>1</v>
      </c>
      <c r="W6" s="5">
        <v>0</v>
      </c>
      <c r="X6" s="5">
        <v>0</v>
      </c>
      <c r="Y6" s="5">
        <v>0</v>
      </c>
      <c r="Z6" s="5">
        <v>0</v>
      </c>
      <c r="AA6" s="5">
        <v>1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1</v>
      </c>
      <c r="AQ6" s="5">
        <v>0</v>
      </c>
      <c r="AR6" s="5">
        <v>2</v>
      </c>
      <c r="AS6" s="5">
        <v>0</v>
      </c>
      <c r="AT6" s="5">
        <v>0</v>
      </c>
      <c r="AU6" s="26">
        <v>0</v>
      </c>
    </row>
    <row r="7" spans="1:47" hidden="1" x14ac:dyDescent="0.35">
      <c r="A7" s="26" t="s">
        <v>214</v>
      </c>
      <c r="B7" s="5">
        <v>1</v>
      </c>
      <c r="C7" s="5">
        <v>0</v>
      </c>
      <c r="D7" s="5">
        <v>0</v>
      </c>
      <c r="E7" s="5">
        <v>2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2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1</v>
      </c>
      <c r="AQ7" s="5">
        <v>0</v>
      </c>
      <c r="AR7" s="5">
        <v>0</v>
      </c>
      <c r="AS7" s="5">
        <v>0</v>
      </c>
      <c r="AT7" s="5">
        <v>0</v>
      </c>
      <c r="AU7" s="26">
        <v>0</v>
      </c>
    </row>
    <row r="8" spans="1:47" hidden="1" x14ac:dyDescent="0.35">
      <c r="A8" s="26" t="s">
        <v>215</v>
      </c>
      <c r="B8" s="5">
        <v>0</v>
      </c>
      <c r="C8" s="5">
        <v>0</v>
      </c>
      <c r="D8" s="5">
        <v>0</v>
      </c>
      <c r="E8" s="5">
        <v>1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3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1</v>
      </c>
      <c r="AK8" s="5">
        <v>1</v>
      </c>
      <c r="AL8" s="5">
        <v>0</v>
      </c>
      <c r="AM8" s="5">
        <v>0</v>
      </c>
      <c r="AN8" s="5">
        <v>0</v>
      </c>
      <c r="AO8" s="5">
        <v>5</v>
      </c>
      <c r="AP8" s="5">
        <v>1</v>
      </c>
      <c r="AQ8" s="5">
        <v>1</v>
      </c>
      <c r="AR8" s="5">
        <v>0</v>
      </c>
      <c r="AS8" s="5">
        <v>0</v>
      </c>
      <c r="AT8" s="5">
        <v>0</v>
      </c>
      <c r="AU8" s="26">
        <v>0</v>
      </c>
    </row>
    <row r="9" spans="1:47" hidden="1" x14ac:dyDescent="0.35">
      <c r="A9" s="26" t="s">
        <v>162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2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0</v>
      </c>
      <c r="Q9" s="5">
        <v>0</v>
      </c>
      <c r="R9" s="5">
        <v>10</v>
      </c>
      <c r="S9" s="5">
        <v>12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1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26">
        <v>0</v>
      </c>
    </row>
    <row r="10" spans="1:47" hidden="1" x14ac:dyDescent="0.35">
      <c r="A10" s="26" t="s">
        <v>160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3</v>
      </c>
      <c r="AI10" s="5">
        <v>3</v>
      </c>
      <c r="AJ10" s="5">
        <v>0</v>
      </c>
      <c r="AK10" s="5">
        <v>0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  <c r="AT10" s="5">
        <v>0</v>
      </c>
      <c r="AU10" s="26">
        <v>0</v>
      </c>
    </row>
    <row r="11" spans="1:47" hidden="1" x14ac:dyDescent="0.35">
      <c r="A11" s="26" t="s">
        <v>222</v>
      </c>
      <c r="B11" s="5">
        <f>B3+B5+B6+B9</f>
        <v>1</v>
      </c>
      <c r="C11" s="5">
        <f t="shared" ref="C11:AT11" si="0">C3+C5+C6+C9</f>
        <v>0</v>
      </c>
      <c r="D11" s="5">
        <f t="shared" si="0"/>
        <v>1</v>
      </c>
      <c r="E11" s="5">
        <f t="shared" si="0"/>
        <v>0</v>
      </c>
      <c r="F11" s="5">
        <f t="shared" si="0"/>
        <v>0</v>
      </c>
      <c r="G11" s="5">
        <f t="shared" si="0"/>
        <v>4</v>
      </c>
      <c r="H11" s="5">
        <f t="shared" si="0"/>
        <v>0</v>
      </c>
      <c r="I11" s="5">
        <f t="shared" si="0"/>
        <v>0</v>
      </c>
      <c r="J11" s="5">
        <f t="shared" si="0"/>
        <v>4</v>
      </c>
      <c r="K11" s="5">
        <f t="shared" si="0"/>
        <v>0</v>
      </c>
      <c r="L11" s="5">
        <f t="shared" si="0"/>
        <v>0</v>
      </c>
      <c r="M11" s="5">
        <f t="shared" si="0"/>
        <v>0</v>
      </c>
      <c r="N11" s="5">
        <f t="shared" si="0"/>
        <v>0</v>
      </c>
      <c r="O11" s="5">
        <f t="shared" si="0"/>
        <v>1</v>
      </c>
      <c r="P11" s="5">
        <f t="shared" si="0"/>
        <v>0</v>
      </c>
      <c r="Q11" s="5">
        <f t="shared" si="0"/>
        <v>0</v>
      </c>
      <c r="R11" s="5">
        <f t="shared" si="0"/>
        <v>10</v>
      </c>
      <c r="S11" s="5">
        <f t="shared" si="0"/>
        <v>12</v>
      </c>
      <c r="T11" s="5">
        <f t="shared" si="0"/>
        <v>0</v>
      </c>
      <c r="U11" s="5">
        <f t="shared" si="0"/>
        <v>1</v>
      </c>
      <c r="V11" s="5">
        <f t="shared" si="0"/>
        <v>1</v>
      </c>
      <c r="W11" s="5">
        <f t="shared" si="0"/>
        <v>0</v>
      </c>
      <c r="X11" s="5">
        <f t="shared" si="0"/>
        <v>2</v>
      </c>
      <c r="Y11" s="5">
        <f t="shared" si="0"/>
        <v>0</v>
      </c>
      <c r="Z11" s="5">
        <f t="shared" si="0"/>
        <v>0</v>
      </c>
      <c r="AA11" s="5">
        <f t="shared" si="0"/>
        <v>7</v>
      </c>
      <c r="AB11" s="5">
        <f t="shared" si="0"/>
        <v>0</v>
      </c>
      <c r="AC11" s="5">
        <f t="shared" si="0"/>
        <v>0</v>
      </c>
      <c r="AD11" s="5">
        <f t="shared" si="0"/>
        <v>0</v>
      </c>
      <c r="AE11" s="5">
        <f t="shared" si="0"/>
        <v>2</v>
      </c>
      <c r="AF11" s="5">
        <f t="shared" si="0"/>
        <v>0</v>
      </c>
      <c r="AG11" s="5">
        <f t="shared" si="0"/>
        <v>0</v>
      </c>
      <c r="AH11" s="5">
        <f t="shared" si="0"/>
        <v>3</v>
      </c>
      <c r="AI11" s="5">
        <f t="shared" si="0"/>
        <v>0</v>
      </c>
      <c r="AJ11" s="5">
        <f t="shared" si="0"/>
        <v>0</v>
      </c>
      <c r="AK11" s="5">
        <f t="shared" si="0"/>
        <v>2</v>
      </c>
      <c r="AL11" s="5">
        <f t="shared" si="0"/>
        <v>0</v>
      </c>
      <c r="AM11" s="5">
        <f t="shared" si="0"/>
        <v>0</v>
      </c>
      <c r="AN11" s="5">
        <f t="shared" si="0"/>
        <v>1</v>
      </c>
      <c r="AO11" s="5">
        <f t="shared" si="0"/>
        <v>0</v>
      </c>
      <c r="AP11" s="5">
        <f t="shared" si="0"/>
        <v>1</v>
      </c>
      <c r="AQ11" s="5">
        <f t="shared" si="0"/>
        <v>0</v>
      </c>
      <c r="AR11" s="5">
        <f t="shared" si="0"/>
        <v>2</v>
      </c>
      <c r="AS11" s="5">
        <f t="shared" si="0"/>
        <v>0</v>
      </c>
      <c r="AT11" s="5">
        <f t="shared" si="0"/>
        <v>0</v>
      </c>
      <c r="AU11" s="5">
        <f t="shared" ref="AU11" si="1">AU3+AU5+AU6+AU9</f>
        <v>0</v>
      </c>
    </row>
    <row r="12" spans="1:47" x14ac:dyDescent="0.35">
      <c r="A12" s="26" t="s">
        <v>221</v>
      </c>
      <c r="B12" s="5">
        <f>B11+B4+B7+B10+B8</f>
        <v>2</v>
      </c>
      <c r="C12" s="5">
        <f t="shared" ref="C12:AT12" si="2">C11+C4+C7+C10+C8</f>
        <v>0</v>
      </c>
      <c r="D12" s="5">
        <f t="shared" si="2"/>
        <v>1</v>
      </c>
      <c r="E12" s="5">
        <f t="shared" si="2"/>
        <v>3</v>
      </c>
      <c r="F12" s="5">
        <f t="shared" si="2"/>
        <v>0</v>
      </c>
      <c r="G12" s="5">
        <f t="shared" si="2"/>
        <v>4</v>
      </c>
      <c r="H12" s="5">
        <f t="shared" si="2"/>
        <v>0</v>
      </c>
      <c r="I12" s="5">
        <f t="shared" si="2"/>
        <v>0</v>
      </c>
      <c r="J12" s="5">
        <f t="shared" si="2"/>
        <v>5</v>
      </c>
      <c r="K12" s="5">
        <f t="shared" si="2"/>
        <v>0</v>
      </c>
      <c r="L12" s="5">
        <f t="shared" si="2"/>
        <v>0</v>
      </c>
      <c r="M12" s="5">
        <f t="shared" si="2"/>
        <v>3</v>
      </c>
      <c r="N12" s="5">
        <f t="shared" si="2"/>
        <v>0</v>
      </c>
      <c r="O12" s="5">
        <f t="shared" si="2"/>
        <v>4</v>
      </c>
      <c r="P12" s="5">
        <f t="shared" si="2"/>
        <v>1</v>
      </c>
      <c r="Q12" s="5">
        <f t="shared" si="2"/>
        <v>0</v>
      </c>
      <c r="R12" s="5">
        <f t="shared" si="2"/>
        <v>10</v>
      </c>
      <c r="S12" s="5">
        <f t="shared" si="2"/>
        <v>12</v>
      </c>
      <c r="T12" s="5">
        <f t="shared" si="2"/>
        <v>1</v>
      </c>
      <c r="U12" s="5">
        <f t="shared" si="2"/>
        <v>4</v>
      </c>
      <c r="V12" s="5">
        <f t="shared" si="2"/>
        <v>1</v>
      </c>
      <c r="W12" s="5">
        <f t="shared" si="2"/>
        <v>1</v>
      </c>
      <c r="X12" s="5">
        <f t="shared" si="2"/>
        <v>2</v>
      </c>
      <c r="Y12" s="5">
        <f t="shared" si="2"/>
        <v>0</v>
      </c>
      <c r="Z12" s="5">
        <f t="shared" si="2"/>
        <v>0</v>
      </c>
      <c r="AA12" s="5">
        <f t="shared" si="2"/>
        <v>7</v>
      </c>
      <c r="AB12" s="5">
        <f t="shared" si="2"/>
        <v>1</v>
      </c>
      <c r="AC12" s="5">
        <f t="shared" si="2"/>
        <v>0</v>
      </c>
      <c r="AD12" s="5">
        <f t="shared" si="2"/>
        <v>0</v>
      </c>
      <c r="AE12" s="5">
        <f t="shared" si="2"/>
        <v>2</v>
      </c>
      <c r="AF12" s="5">
        <f t="shared" si="2"/>
        <v>0</v>
      </c>
      <c r="AG12" s="5">
        <f t="shared" si="2"/>
        <v>0</v>
      </c>
      <c r="AH12" s="5">
        <f t="shared" si="2"/>
        <v>6</v>
      </c>
      <c r="AI12" s="5">
        <f t="shared" si="2"/>
        <v>3</v>
      </c>
      <c r="AJ12" s="5">
        <f t="shared" si="2"/>
        <v>1</v>
      </c>
      <c r="AK12" s="5">
        <f t="shared" si="2"/>
        <v>3</v>
      </c>
      <c r="AL12" s="5">
        <f t="shared" si="2"/>
        <v>0</v>
      </c>
      <c r="AM12" s="5">
        <f t="shared" si="2"/>
        <v>0</v>
      </c>
      <c r="AN12" s="5">
        <f t="shared" si="2"/>
        <v>1</v>
      </c>
      <c r="AO12" s="5">
        <f t="shared" si="2"/>
        <v>5</v>
      </c>
      <c r="AP12" s="5">
        <f t="shared" si="2"/>
        <v>3</v>
      </c>
      <c r="AQ12" s="5">
        <f t="shared" si="2"/>
        <v>1</v>
      </c>
      <c r="AR12" s="5">
        <f t="shared" si="2"/>
        <v>2</v>
      </c>
      <c r="AS12" s="5">
        <f t="shared" si="2"/>
        <v>0</v>
      </c>
      <c r="AT12" s="5">
        <f t="shared" si="2"/>
        <v>0</v>
      </c>
      <c r="AU12" s="5">
        <f t="shared" ref="AU12" si="3">AU11+AU4+AU7+AU10+AU8</f>
        <v>0</v>
      </c>
    </row>
    <row r="14" spans="1:47" ht="15.5" x14ac:dyDescent="0.35">
      <c r="A14" s="7" t="s">
        <v>61</v>
      </c>
      <c r="B14" s="7" t="s">
        <v>122</v>
      </c>
      <c r="C14" s="5" t="s">
        <v>234</v>
      </c>
      <c r="D14" s="11"/>
      <c r="E14" s="11"/>
    </row>
    <row r="15" spans="1:47" ht="15.5" x14ac:dyDescent="0.35">
      <c r="A15" s="7" t="s">
        <v>219</v>
      </c>
      <c r="B15" s="5">
        <v>32570</v>
      </c>
      <c r="C15" s="5">
        <v>8968</v>
      </c>
      <c r="D15" s="11"/>
      <c r="E15" s="11"/>
    </row>
    <row r="16" spans="1:47" x14ac:dyDescent="0.35">
      <c r="A16" s="5" t="s">
        <v>163</v>
      </c>
      <c r="B16" s="31"/>
      <c r="C16" s="26">
        <v>124</v>
      </c>
      <c r="E16" s="11"/>
    </row>
    <row r="17" spans="1:5" x14ac:dyDescent="0.35">
      <c r="A17" s="5" t="s">
        <v>161</v>
      </c>
      <c r="B17" s="31"/>
      <c r="C17" s="26">
        <v>211</v>
      </c>
      <c r="E17" s="11"/>
    </row>
    <row r="18" spans="1:5" x14ac:dyDescent="0.35">
      <c r="A18" s="26" t="s">
        <v>164</v>
      </c>
      <c r="B18" s="31"/>
      <c r="C18" s="26">
        <v>586</v>
      </c>
      <c r="E18" s="11"/>
    </row>
    <row r="19" spans="1:5" x14ac:dyDescent="0.35">
      <c r="A19" s="26" t="s">
        <v>220</v>
      </c>
      <c r="B19" s="31"/>
      <c r="C19" s="26">
        <v>436</v>
      </c>
      <c r="D19" s="11"/>
      <c r="E19" s="11"/>
    </row>
    <row r="20" spans="1:5" x14ac:dyDescent="0.35">
      <c r="A20" s="26" t="s">
        <v>214</v>
      </c>
      <c r="B20" s="31"/>
      <c r="C20" s="26">
        <v>234</v>
      </c>
      <c r="D20" s="11"/>
      <c r="E20" s="11"/>
    </row>
    <row r="21" spans="1:5" x14ac:dyDescent="0.35">
      <c r="A21" s="26" t="s">
        <v>215</v>
      </c>
      <c r="B21" s="31"/>
      <c r="C21" s="26">
        <v>346</v>
      </c>
      <c r="D21" s="11"/>
      <c r="E21" s="11"/>
    </row>
    <row r="22" spans="1:5" ht="15.5" x14ac:dyDescent="0.35">
      <c r="A22" s="26" t="s">
        <v>162</v>
      </c>
      <c r="B22" s="32"/>
      <c r="C22" s="26">
        <v>499</v>
      </c>
      <c r="E22" s="11"/>
    </row>
    <row r="23" spans="1:5" ht="15.5" x14ac:dyDescent="0.35">
      <c r="A23" s="26" t="s">
        <v>160</v>
      </c>
      <c r="B23" s="32"/>
      <c r="C23" s="26">
        <v>188</v>
      </c>
      <c r="E23" s="11"/>
    </row>
    <row r="24" spans="1:5" x14ac:dyDescent="0.35">
      <c r="A24" s="26" t="s">
        <v>222</v>
      </c>
      <c r="B24" s="31">
        <f>B16+B18+B19+B22</f>
        <v>0</v>
      </c>
      <c r="C24" s="26">
        <f>C16+C18+C19+C22</f>
        <v>1645</v>
      </c>
      <c r="D24" s="11"/>
      <c r="E24" s="11"/>
    </row>
    <row r="25" spans="1:5" x14ac:dyDescent="0.35">
      <c r="A25" s="26" t="s">
        <v>221</v>
      </c>
      <c r="B25" s="31">
        <f>B24+B17+B20+B23+B21</f>
        <v>0</v>
      </c>
      <c r="C25" s="26">
        <f>C24+C17+C20+C23+C21</f>
        <v>2624</v>
      </c>
      <c r="D25" s="11"/>
      <c r="E25" s="11"/>
    </row>
    <row r="26" spans="1:5" x14ac:dyDescent="0.35">
      <c r="A26" s="12" t="s">
        <v>225</v>
      </c>
      <c r="B26" s="5">
        <f>SUM(B15:B23)</f>
        <v>32570</v>
      </c>
      <c r="C26" s="5">
        <f>SUM(C15:C23)</f>
        <v>11592</v>
      </c>
      <c r="D26" s="11"/>
      <c r="E26" s="11"/>
    </row>
    <row r="27" spans="1:5" x14ac:dyDescent="0.35">
      <c r="A27" s="8" t="s">
        <v>223</v>
      </c>
      <c r="B27" s="9">
        <v>6.6E-3</v>
      </c>
      <c r="C27" s="9">
        <f>C28/C15</f>
        <v>6.4674397859054419E-2</v>
      </c>
    </row>
    <row r="28" spans="1:5" x14ac:dyDescent="0.35">
      <c r="A28" s="8" t="s">
        <v>224</v>
      </c>
      <c r="B28" s="10">
        <f>B26*B27</f>
        <v>214.96199999999999</v>
      </c>
      <c r="C28" s="5">
        <v>580</v>
      </c>
    </row>
    <row r="29" spans="1:5" x14ac:dyDescent="0.35">
      <c r="A29" s="8" t="s">
        <v>226</v>
      </c>
      <c r="B29" s="33">
        <f>B30/SUM(B15:B23)</f>
        <v>0</v>
      </c>
      <c r="C29" s="19">
        <f>C30/SUM(C15:C23)</f>
        <v>6.4958592132505169E-2</v>
      </c>
    </row>
    <row r="30" spans="1:5" x14ac:dyDescent="0.35">
      <c r="A30" s="8" t="s">
        <v>227</v>
      </c>
      <c r="B30" s="33"/>
      <c r="C30" s="5">
        <f>C28+15+8+30+13+29+32+34+12</f>
        <v>753</v>
      </c>
    </row>
    <row r="31" spans="1:5" x14ac:dyDescent="0.35">
      <c r="A31" s="29"/>
      <c r="B31" s="30"/>
      <c r="C31" s="11"/>
    </row>
    <row r="32" spans="1:5" x14ac:dyDescent="0.35">
      <c r="A32" s="8" t="s">
        <v>148</v>
      </c>
      <c r="B32" s="5">
        <v>845000</v>
      </c>
    </row>
    <row r="33" spans="1:2" x14ac:dyDescent="0.35">
      <c r="A33" s="8" t="s">
        <v>127</v>
      </c>
      <c r="B33" s="19">
        <f>B34/B32</f>
        <v>7.9289940828402364E-2</v>
      </c>
    </row>
    <row r="34" spans="1:2" x14ac:dyDescent="0.35">
      <c r="A34" s="8" t="s">
        <v>146</v>
      </c>
      <c r="B34" s="5">
        <v>67000</v>
      </c>
    </row>
    <row r="35" spans="1:2" x14ac:dyDescent="0.35">
      <c r="A35" s="8" t="s">
        <v>150</v>
      </c>
      <c r="B35" s="5">
        <f>B34/365</f>
        <v>183.56164383561645</v>
      </c>
    </row>
    <row r="37" spans="1:2" x14ac:dyDescent="0.35">
      <c r="A37" s="8" t="s">
        <v>233</v>
      </c>
      <c r="B37" s="5">
        <v>39294</v>
      </c>
    </row>
    <row r="38" spans="1:2" x14ac:dyDescent="0.35">
      <c r="A38" s="8" t="s">
        <v>127</v>
      </c>
      <c r="B38" s="19">
        <f>B39/B37</f>
        <v>5.593729322542882E-2</v>
      </c>
    </row>
    <row r="39" spans="1:2" x14ac:dyDescent="0.35">
      <c r="A39" s="8" t="s">
        <v>128</v>
      </c>
      <c r="B39" s="5">
        <v>2198</v>
      </c>
    </row>
    <row r="40" spans="1:2" x14ac:dyDescent="0.35">
      <c r="A40" s="8" t="s">
        <v>236</v>
      </c>
      <c r="B40" s="5">
        <f>B39/115</f>
        <v>19.11304347826087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0756-79FD-4E0C-A5DA-8EE96FCA3681}">
  <dimension ref="B17:E27"/>
  <sheetViews>
    <sheetView zoomScale="65" zoomScaleNormal="65" workbookViewId="0">
      <selection activeCell="D17" sqref="D17:E17"/>
    </sheetView>
  </sheetViews>
  <sheetFormatPr defaultRowHeight="14.5" x14ac:dyDescent="0.35"/>
  <cols>
    <col min="1" max="3" width="8.7265625" style="6"/>
    <col min="4" max="5" width="10.36328125" style="6" bestFit="1" customWidth="1"/>
    <col min="6" max="16384" width="8.7265625" style="6"/>
  </cols>
  <sheetData>
    <row r="17" spans="2:5" x14ac:dyDescent="0.35">
      <c r="D17" s="37" t="s">
        <v>134</v>
      </c>
      <c r="E17" s="37"/>
    </row>
    <row r="18" spans="2:5" x14ac:dyDescent="0.35">
      <c r="D18" s="15" t="s">
        <v>60</v>
      </c>
      <c r="E18" s="15" t="s">
        <v>133</v>
      </c>
    </row>
    <row r="19" spans="2:5" ht="72.5" x14ac:dyDescent="0.35">
      <c r="D19" s="13" t="s">
        <v>135</v>
      </c>
      <c r="E19" s="13" t="s">
        <v>136</v>
      </c>
    </row>
    <row r="20" spans="2:5" x14ac:dyDescent="0.35">
      <c r="D20" s="38" t="s">
        <v>144</v>
      </c>
      <c r="E20" s="38"/>
    </row>
    <row r="21" spans="2:5" ht="26" x14ac:dyDescent="0.6">
      <c r="C21" s="18" t="s">
        <v>138</v>
      </c>
      <c r="D21" s="14">
        <v>6.6E-3</v>
      </c>
      <c r="E21" s="14">
        <v>7.0384770076417746E-2</v>
      </c>
    </row>
    <row r="22" spans="2:5" x14ac:dyDescent="0.35">
      <c r="C22" s="20" t="s">
        <v>137</v>
      </c>
      <c r="D22" s="16">
        <v>214.96199999999999</v>
      </c>
      <c r="E22" s="16">
        <v>525</v>
      </c>
    </row>
    <row r="23" spans="2:5" x14ac:dyDescent="0.35">
      <c r="B23" s="39" t="s">
        <v>149</v>
      </c>
      <c r="C23" s="39"/>
      <c r="D23" s="21">
        <f>D22/365</f>
        <v>0.58893698630136981</v>
      </c>
      <c r="E23" s="21">
        <f>E22/90</f>
        <v>5.833333333333333</v>
      </c>
    </row>
    <row r="24" spans="2:5" x14ac:dyDescent="0.35">
      <c r="D24" s="38" t="s">
        <v>145</v>
      </c>
      <c r="E24" s="38"/>
    </row>
    <row r="25" spans="2:5" ht="26" x14ac:dyDescent="0.6">
      <c r="C25" s="17" t="s">
        <v>138</v>
      </c>
      <c r="D25" s="14">
        <v>7.9289940828402364E-2</v>
      </c>
      <c r="E25" s="14">
        <v>5.5879208979155534E-2</v>
      </c>
    </row>
    <row r="26" spans="2:5" x14ac:dyDescent="0.35">
      <c r="C26" s="17" t="s">
        <v>137</v>
      </c>
      <c r="D26" s="16">
        <v>67000</v>
      </c>
      <c r="E26" s="16">
        <v>2091</v>
      </c>
    </row>
    <row r="27" spans="2:5" x14ac:dyDescent="0.35">
      <c r="B27" s="39" t="s">
        <v>149</v>
      </c>
      <c r="C27" s="39"/>
      <c r="D27" s="21">
        <f>D26/365</f>
        <v>183.56164383561645</v>
      </c>
      <c r="E27" s="21">
        <f>E26/103</f>
        <v>20.300970873786408</v>
      </c>
    </row>
  </sheetData>
  <mergeCells count="5">
    <mergeCell ref="D17:E17"/>
    <mergeCell ref="D20:E20"/>
    <mergeCell ref="D24:E24"/>
    <mergeCell ref="B23:C23"/>
    <mergeCell ref="B27:C2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2563-390C-4C5A-9A19-E84C40B85B69}">
  <dimension ref="A1:AS27"/>
  <sheetViews>
    <sheetView workbookViewId="0"/>
  </sheetViews>
  <sheetFormatPr defaultRowHeight="14.5" x14ac:dyDescent="0.35"/>
  <cols>
    <col min="1" max="1" width="39.6328125" bestFit="1" customWidth="1"/>
    <col min="2" max="32" width="7.08984375" bestFit="1" customWidth="1"/>
    <col min="33" max="33" width="9.1796875" bestFit="1" customWidth="1"/>
    <col min="34" max="46" width="6.26953125" bestFit="1" customWidth="1"/>
    <col min="47" max="47" width="8.36328125" bestFit="1" customWidth="1"/>
    <col min="48" max="48" width="10.7265625" bestFit="1" customWidth="1"/>
  </cols>
  <sheetData>
    <row r="1" spans="1:45" x14ac:dyDescent="0.35">
      <c r="A1" s="4" t="s">
        <v>53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36</v>
      </c>
      <c r="AD1" s="4" t="s">
        <v>37</v>
      </c>
      <c r="AE1" s="4" t="s">
        <v>38</v>
      </c>
      <c r="AF1" s="4" t="s">
        <v>39</v>
      </c>
      <c r="AG1" s="4" t="s">
        <v>40</v>
      </c>
      <c r="AH1" s="4" t="s">
        <v>41</v>
      </c>
      <c r="AI1" s="4" t="s">
        <v>42</v>
      </c>
      <c r="AJ1" s="4" t="s">
        <v>43</v>
      </c>
      <c r="AK1" s="4" t="s">
        <v>44</v>
      </c>
      <c r="AL1" s="4" t="s">
        <v>45</v>
      </c>
      <c r="AM1" s="4" t="s">
        <v>46</v>
      </c>
      <c r="AN1" s="4" t="s">
        <v>47</v>
      </c>
      <c r="AO1" s="4" t="s">
        <v>48</v>
      </c>
      <c r="AP1" s="4" t="s">
        <v>49</v>
      </c>
      <c r="AQ1" s="4" t="s">
        <v>50</v>
      </c>
      <c r="AR1" s="4" t="s">
        <v>51</v>
      </c>
      <c r="AS1" s="4" t="s">
        <v>52</v>
      </c>
    </row>
    <row r="2" spans="1:45" x14ac:dyDescent="0.35">
      <c r="A2" s="5" t="s">
        <v>62</v>
      </c>
      <c r="B2" s="5">
        <v>12</v>
      </c>
      <c r="C2" s="5">
        <v>7</v>
      </c>
      <c r="D2" s="5">
        <v>10</v>
      </c>
      <c r="E2" s="5">
        <v>2</v>
      </c>
      <c r="F2" s="5">
        <v>2</v>
      </c>
      <c r="G2" s="5">
        <v>6</v>
      </c>
      <c r="H2" s="5">
        <v>10</v>
      </c>
      <c r="I2" s="5">
        <v>1</v>
      </c>
      <c r="J2" s="5">
        <v>6</v>
      </c>
      <c r="K2" s="5">
        <v>7</v>
      </c>
      <c r="L2" s="5">
        <v>9</v>
      </c>
      <c r="M2" s="5">
        <v>4</v>
      </c>
      <c r="N2" s="5">
        <v>4</v>
      </c>
      <c r="O2" s="5">
        <v>5</v>
      </c>
      <c r="P2" s="5">
        <v>8</v>
      </c>
      <c r="Q2" s="5">
        <v>1</v>
      </c>
      <c r="R2" s="5">
        <v>3</v>
      </c>
      <c r="S2" s="5">
        <v>5</v>
      </c>
      <c r="T2" s="5">
        <v>4</v>
      </c>
      <c r="U2" s="5">
        <v>6</v>
      </c>
      <c r="V2" s="5">
        <v>5</v>
      </c>
      <c r="W2" s="5">
        <v>3</v>
      </c>
      <c r="X2" s="5">
        <v>3</v>
      </c>
      <c r="Y2" s="5">
        <v>1</v>
      </c>
      <c r="Z2" s="5">
        <v>1</v>
      </c>
      <c r="AA2" s="5">
        <v>2</v>
      </c>
      <c r="AB2" s="5">
        <v>2</v>
      </c>
      <c r="AC2" s="5">
        <v>4</v>
      </c>
      <c r="AD2" s="5">
        <v>3</v>
      </c>
      <c r="AE2" s="5">
        <v>2</v>
      </c>
      <c r="AF2" s="5">
        <v>1</v>
      </c>
      <c r="AG2" s="5">
        <v>1</v>
      </c>
      <c r="AH2" s="5">
        <v>4</v>
      </c>
      <c r="AI2" s="5">
        <v>4</v>
      </c>
      <c r="AJ2" s="5">
        <v>1</v>
      </c>
      <c r="AK2" s="5">
        <v>2</v>
      </c>
      <c r="AL2" s="5">
        <v>3</v>
      </c>
      <c r="AM2" s="5">
        <v>2</v>
      </c>
      <c r="AN2" s="5">
        <v>1</v>
      </c>
      <c r="AO2" s="5">
        <v>9</v>
      </c>
      <c r="AP2" s="5">
        <v>4</v>
      </c>
      <c r="AQ2" s="5">
        <v>4</v>
      </c>
      <c r="AR2" s="5">
        <v>6</v>
      </c>
      <c r="AS2" s="5">
        <v>3</v>
      </c>
    </row>
    <row r="3" spans="1:45" x14ac:dyDescent="0.35">
      <c r="A3" s="5" t="s">
        <v>6</v>
      </c>
      <c r="B3" s="5">
        <v>35</v>
      </c>
      <c r="C3" s="5">
        <v>47</v>
      </c>
      <c r="D3" s="5">
        <v>26</v>
      </c>
      <c r="E3" s="5">
        <v>36</v>
      </c>
      <c r="F3" s="5">
        <v>36</v>
      </c>
      <c r="G3" s="5">
        <v>35</v>
      </c>
      <c r="H3" s="5">
        <v>28</v>
      </c>
      <c r="I3" s="5">
        <v>35</v>
      </c>
      <c r="J3" s="5">
        <v>30</v>
      </c>
      <c r="K3" s="5">
        <v>35</v>
      </c>
      <c r="L3" s="5">
        <v>27</v>
      </c>
      <c r="M3" s="5">
        <v>32</v>
      </c>
      <c r="N3" s="5">
        <v>38</v>
      </c>
      <c r="O3" s="5">
        <v>32</v>
      </c>
      <c r="P3" s="5">
        <v>28</v>
      </c>
      <c r="Q3" s="5">
        <v>37</v>
      </c>
      <c r="R3" s="5">
        <v>34</v>
      </c>
      <c r="S3" s="5">
        <v>30</v>
      </c>
      <c r="T3" s="5">
        <v>30</v>
      </c>
      <c r="U3" s="5">
        <v>24</v>
      </c>
      <c r="V3" s="5">
        <v>20</v>
      </c>
      <c r="W3" s="5">
        <v>18</v>
      </c>
      <c r="X3" s="5">
        <v>21</v>
      </c>
      <c r="Y3" s="5">
        <v>20</v>
      </c>
      <c r="Z3" s="5">
        <v>20</v>
      </c>
      <c r="AA3" s="5">
        <v>38</v>
      </c>
      <c r="AB3" s="5">
        <v>24</v>
      </c>
      <c r="AC3" s="5">
        <v>22</v>
      </c>
      <c r="AD3" s="5">
        <v>20</v>
      </c>
      <c r="AE3" s="5">
        <v>20</v>
      </c>
      <c r="AF3" s="5">
        <v>14</v>
      </c>
      <c r="AG3" s="5">
        <v>17</v>
      </c>
      <c r="AH3" s="5">
        <v>19</v>
      </c>
      <c r="AI3" s="5">
        <v>23</v>
      </c>
      <c r="AJ3" s="5">
        <v>24</v>
      </c>
      <c r="AK3" s="5">
        <v>18</v>
      </c>
      <c r="AL3" s="5">
        <v>21</v>
      </c>
      <c r="AM3" s="5">
        <v>19</v>
      </c>
      <c r="AN3" s="5">
        <v>22</v>
      </c>
      <c r="AO3" s="5">
        <v>22</v>
      </c>
      <c r="AP3" s="5">
        <v>15</v>
      </c>
      <c r="AQ3" s="5">
        <v>15</v>
      </c>
      <c r="AR3" s="5">
        <v>21</v>
      </c>
      <c r="AS3" s="5">
        <v>13</v>
      </c>
    </row>
    <row r="4" spans="1:45" x14ac:dyDescent="0.35">
      <c r="A4" s="5" t="s">
        <v>0</v>
      </c>
      <c r="B4" s="5">
        <v>145</v>
      </c>
      <c r="C4" s="5">
        <v>72</v>
      </c>
      <c r="D4" s="5">
        <v>62</v>
      </c>
      <c r="E4" s="5">
        <v>55</v>
      </c>
      <c r="F4" s="5">
        <v>169</v>
      </c>
      <c r="G4" s="5">
        <v>68</v>
      </c>
      <c r="H4" s="5">
        <v>66</v>
      </c>
      <c r="I4" s="5">
        <v>126</v>
      </c>
      <c r="J4" s="5">
        <v>57</v>
      </c>
      <c r="K4" s="5">
        <v>182</v>
      </c>
      <c r="L4" s="5">
        <v>55</v>
      </c>
      <c r="M4" s="5">
        <v>108</v>
      </c>
      <c r="N4" s="5">
        <v>134</v>
      </c>
      <c r="O4" s="5">
        <v>180</v>
      </c>
      <c r="P4" s="5">
        <v>62</v>
      </c>
      <c r="Q4" s="5">
        <v>116</v>
      </c>
      <c r="R4" s="5">
        <v>127</v>
      </c>
      <c r="S4" s="5">
        <v>74</v>
      </c>
      <c r="T4" s="5">
        <v>57</v>
      </c>
      <c r="U4" s="5">
        <v>97</v>
      </c>
      <c r="V4" s="5">
        <v>70</v>
      </c>
      <c r="W4" s="5">
        <v>96</v>
      </c>
      <c r="X4" s="5">
        <v>127</v>
      </c>
      <c r="Y4" s="5">
        <v>118</v>
      </c>
      <c r="Z4" s="5">
        <v>67</v>
      </c>
      <c r="AA4" s="5">
        <v>61</v>
      </c>
      <c r="AB4" s="5">
        <v>137</v>
      </c>
      <c r="AC4" s="5">
        <v>103</v>
      </c>
      <c r="AD4" s="5">
        <v>124</v>
      </c>
      <c r="AE4" s="5">
        <v>98</v>
      </c>
      <c r="AF4" s="5">
        <v>121</v>
      </c>
      <c r="AG4" s="5">
        <v>111</v>
      </c>
      <c r="AH4" s="5">
        <v>76</v>
      </c>
      <c r="AI4" s="5">
        <v>80</v>
      </c>
      <c r="AJ4" s="5">
        <v>61</v>
      </c>
      <c r="AK4" s="5">
        <v>84</v>
      </c>
      <c r="AL4" s="5">
        <v>102</v>
      </c>
      <c r="AM4" s="5">
        <v>160</v>
      </c>
      <c r="AN4" s="5">
        <v>35</v>
      </c>
      <c r="AO4" s="5">
        <v>239</v>
      </c>
      <c r="AP4" s="5">
        <v>147</v>
      </c>
      <c r="AQ4" s="5">
        <v>129</v>
      </c>
      <c r="AR4" s="5">
        <v>76</v>
      </c>
      <c r="AS4" s="5">
        <v>120</v>
      </c>
    </row>
    <row r="5" spans="1:45" x14ac:dyDescent="0.35">
      <c r="A5" s="5" t="s">
        <v>1</v>
      </c>
      <c r="B5" s="5">
        <v>15</v>
      </c>
      <c r="C5" s="5">
        <v>135</v>
      </c>
      <c r="D5" s="5">
        <v>60</v>
      </c>
      <c r="E5" s="5">
        <v>28</v>
      </c>
      <c r="F5" s="5">
        <v>61</v>
      </c>
      <c r="G5" s="5">
        <v>2</v>
      </c>
      <c r="H5" s="5">
        <v>5</v>
      </c>
      <c r="I5" s="5">
        <v>45</v>
      </c>
      <c r="J5" s="5">
        <v>4</v>
      </c>
      <c r="K5" s="5">
        <v>36</v>
      </c>
      <c r="L5" s="5">
        <v>33</v>
      </c>
      <c r="M5" s="5">
        <v>426</v>
      </c>
      <c r="N5" s="5">
        <v>15</v>
      </c>
      <c r="O5" s="5">
        <v>2</v>
      </c>
      <c r="P5" s="5">
        <v>7</v>
      </c>
      <c r="Q5" s="5">
        <v>6</v>
      </c>
      <c r="R5" s="5">
        <v>3</v>
      </c>
      <c r="S5" s="5">
        <v>6</v>
      </c>
      <c r="T5" s="5">
        <v>116</v>
      </c>
      <c r="U5" s="5">
        <v>8</v>
      </c>
      <c r="V5" s="5">
        <v>111</v>
      </c>
      <c r="W5" s="5">
        <v>22</v>
      </c>
      <c r="X5" s="5">
        <v>29</v>
      </c>
      <c r="Y5" s="5">
        <v>7</v>
      </c>
      <c r="Z5" s="5">
        <v>54</v>
      </c>
      <c r="AA5" s="5">
        <v>30</v>
      </c>
      <c r="AB5" s="5">
        <v>20</v>
      </c>
      <c r="AC5" s="5">
        <v>21</v>
      </c>
      <c r="AD5" s="5">
        <v>88</v>
      </c>
      <c r="AE5" s="5">
        <v>196</v>
      </c>
      <c r="AF5" s="5">
        <v>99</v>
      </c>
      <c r="AG5" s="5">
        <v>144</v>
      </c>
      <c r="AH5" s="5">
        <v>159</v>
      </c>
      <c r="AI5" s="5">
        <v>129</v>
      </c>
      <c r="AJ5" s="5">
        <v>73</v>
      </c>
      <c r="AK5" s="5">
        <v>144</v>
      </c>
      <c r="AL5" s="5">
        <v>89</v>
      </c>
      <c r="AM5" s="5">
        <v>330</v>
      </c>
      <c r="AN5" s="5">
        <v>35</v>
      </c>
      <c r="AO5" s="5">
        <v>164</v>
      </c>
      <c r="AP5" s="5">
        <v>148</v>
      </c>
      <c r="AQ5" s="5">
        <v>147</v>
      </c>
      <c r="AR5" s="5">
        <v>116</v>
      </c>
      <c r="AS5" s="5">
        <v>60</v>
      </c>
    </row>
    <row r="7" spans="1:45" ht="15.5" x14ac:dyDescent="0.35">
      <c r="A7" s="7" t="s">
        <v>61</v>
      </c>
      <c r="B7" s="7" t="s">
        <v>122</v>
      </c>
      <c r="C7" s="5" t="s">
        <v>124</v>
      </c>
      <c r="D7" s="5" t="s">
        <v>125</v>
      </c>
      <c r="E7" s="11"/>
    </row>
    <row r="8" spans="1:45" ht="15.5" x14ac:dyDescent="0.35">
      <c r="A8" s="7" t="s">
        <v>54</v>
      </c>
      <c r="B8" s="7">
        <v>10207</v>
      </c>
      <c r="C8" s="5">
        <v>1226</v>
      </c>
      <c r="D8" s="5">
        <v>964</v>
      </c>
      <c r="E8" s="11"/>
    </row>
    <row r="9" spans="1:45" ht="15.5" x14ac:dyDescent="0.35">
      <c r="A9" s="7" t="s">
        <v>55</v>
      </c>
      <c r="B9" s="7">
        <v>5265</v>
      </c>
      <c r="C9" s="5">
        <v>930</v>
      </c>
      <c r="D9" s="5">
        <v>1217</v>
      </c>
      <c r="E9" s="11"/>
    </row>
    <row r="10" spans="1:45" ht="15.5" x14ac:dyDescent="0.35">
      <c r="A10" s="7" t="s">
        <v>56</v>
      </c>
      <c r="B10" s="7">
        <v>7613</v>
      </c>
      <c r="C10" s="5">
        <v>1178</v>
      </c>
      <c r="D10" s="5">
        <v>1191</v>
      </c>
      <c r="E10" s="11"/>
    </row>
    <row r="11" spans="1:45" ht="15.5" x14ac:dyDescent="0.35">
      <c r="A11" s="7" t="s">
        <v>57</v>
      </c>
      <c r="B11" s="7">
        <v>5187</v>
      </c>
      <c r="C11" s="5">
        <v>994</v>
      </c>
      <c r="D11" s="5">
        <v>1030</v>
      </c>
      <c r="E11" s="11"/>
    </row>
    <row r="12" spans="1:45" ht="15.5" x14ac:dyDescent="0.35">
      <c r="A12" s="7" t="s">
        <v>58</v>
      </c>
      <c r="B12" s="7">
        <v>4249</v>
      </c>
      <c r="C12" s="5">
        <v>1010</v>
      </c>
      <c r="D12" s="5">
        <v>1051</v>
      </c>
      <c r="E12" s="11"/>
    </row>
    <row r="13" spans="1:45" ht="15.5" x14ac:dyDescent="0.35">
      <c r="A13" s="7" t="s">
        <v>59</v>
      </c>
      <c r="B13" s="7">
        <v>49</v>
      </c>
      <c r="C13" s="5">
        <v>1495</v>
      </c>
      <c r="D13" s="5">
        <v>2269</v>
      </c>
      <c r="E13" s="11"/>
    </row>
    <row r="14" spans="1:45" x14ac:dyDescent="0.35">
      <c r="A14" s="5" t="s">
        <v>123</v>
      </c>
      <c r="B14" s="5"/>
      <c r="C14" s="5">
        <v>626</v>
      </c>
      <c r="D14" s="5">
        <v>3304</v>
      </c>
      <c r="E14" s="11"/>
    </row>
    <row r="15" spans="1:45" x14ac:dyDescent="0.35">
      <c r="A15" s="12" t="s">
        <v>132</v>
      </c>
      <c r="B15" s="5">
        <f>SUM(B8:B14)</f>
        <v>32570</v>
      </c>
      <c r="C15" s="5">
        <f t="shared" ref="C15:D15" si="0">SUM(C8:C14)</f>
        <v>7459</v>
      </c>
      <c r="D15" s="5">
        <f t="shared" si="0"/>
        <v>11026</v>
      </c>
      <c r="E15" s="11"/>
    </row>
    <row r="16" spans="1:45" x14ac:dyDescent="0.35">
      <c r="A16" s="8" t="s">
        <v>127</v>
      </c>
      <c r="B16" s="9">
        <v>6.6E-3</v>
      </c>
      <c r="C16" s="9">
        <f>C17/SUM(C8:C14)</f>
        <v>7.0384770076417746E-2</v>
      </c>
    </row>
    <row r="17" spans="1:3" x14ac:dyDescent="0.35">
      <c r="A17" s="8" t="s">
        <v>128</v>
      </c>
      <c r="B17" s="10">
        <f>SUM(B8:B14)*B16</f>
        <v>214.96199999999999</v>
      </c>
      <c r="C17" s="5">
        <v>525</v>
      </c>
    </row>
    <row r="19" spans="1:3" x14ac:dyDescent="0.35">
      <c r="A19" s="8" t="s">
        <v>148</v>
      </c>
      <c r="B19" s="5">
        <v>845000</v>
      </c>
    </row>
    <row r="20" spans="1:3" x14ac:dyDescent="0.35">
      <c r="A20" s="8" t="s">
        <v>127</v>
      </c>
      <c r="B20" s="19">
        <f>B21/B19</f>
        <v>7.9289940828402364E-2</v>
      </c>
    </row>
    <row r="21" spans="1:3" x14ac:dyDescent="0.35">
      <c r="A21" s="8" t="s">
        <v>146</v>
      </c>
      <c r="B21" s="5">
        <v>67000</v>
      </c>
    </row>
    <row r="22" spans="1:3" x14ac:dyDescent="0.35">
      <c r="A22" s="8" t="s">
        <v>150</v>
      </c>
      <c r="B22" s="5">
        <f>B21/365</f>
        <v>183.56164383561645</v>
      </c>
    </row>
    <row r="24" spans="1:3" x14ac:dyDescent="0.35">
      <c r="A24" s="8" t="s">
        <v>147</v>
      </c>
      <c r="B24" s="5">
        <v>37420</v>
      </c>
    </row>
    <row r="25" spans="1:3" x14ac:dyDescent="0.35">
      <c r="A25" s="8" t="s">
        <v>127</v>
      </c>
      <c r="B25" s="19">
        <f>B26/B24</f>
        <v>5.5879208979155534E-2</v>
      </c>
    </row>
    <row r="26" spans="1:3" x14ac:dyDescent="0.35">
      <c r="A26" s="8" t="s">
        <v>128</v>
      </c>
      <c r="B26" s="5">
        <v>2091</v>
      </c>
    </row>
    <row r="27" spans="1:3" x14ac:dyDescent="0.35">
      <c r="A27" s="8" t="s">
        <v>151</v>
      </c>
      <c r="B27" s="5">
        <f>B26/103</f>
        <v>20.300970873786408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BAE35-7965-41E0-A327-C7BBFBF54943}">
  <dimension ref="A1:C185"/>
  <sheetViews>
    <sheetView topLeftCell="A169" workbookViewId="0">
      <selection activeCell="C183" sqref="C183"/>
    </sheetView>
  </sheetViews>
  <sheetFormatPr defaultRowHeight="14.5" x14ac:dyDescent="0.35"/>
  <cols>
    <col min="1" max="1" width="10.453125" bestFit="1" customWidth="1"/>
    <col min="2" max="2" width="31.6328125" bestFit="1" customWidth="1"/>
  </cols>
  <sheetData>
    <row r="1" spans="1:3" x14ac:dyDescent="0.35">
      <c r="A1" t="s">
        <v>4</v>
      </c>
      <c r="B1" t="s">
        <v>5</v>
      </c>
      <c r="C1" t="s">
        <v>3</v>
      </c>
    </row>
    <row r="2" spans="1:3" x14ac:dyDescent="0.35">
      <c r="A2" s="1">
        <v>43952</v>
      </c>
      <c r="B2" t="s">
        <v>2</v>
      </c>
      <c r="C2">
        <v>12</v>
      </c>
    </row>
    <row r="3" spans="1:3" x14ac:dyDescent="0.35">
      <c r="A3" s="1">
        <v>43952</v>
      </c>
      <c r="B3" t="s">
        <v>6</v>
      </c>
      <c r="C3">
        <v>35</v>
      </c>
    </row>
    <row r="4" spans="1:3" x14ac:dyDescent="0.35">
      <c r="A4" s="1">
        <v>43952</v>
      </c>
      <c r="B4" t="s">
        <v>0</v>
      </c>
      <c r="C4">
        <v>145</v>
      </c>
    </row>
    <row r="5" spans="1:3" x14ac:dyDescent="0.35">
      <c r="A5" s="1">
        <v>43952</v>
      </c>
      <c r="B5" t="s">
        <v>1</v>
      </c>
      <c r="C5">
        <v>15</v>
      </c>
    </row>
    <row r="6" spans="1:3" x14ac:dyDescent="0.35">
      <c r="A6" s="1">
        <v>43953</v>
      </c>
      <c r="B6" t="s">
        <v>2</v>
      </c>
      <c r="C6">
        <v>7</v>
      </c>
    </row>
    <row r="7" spans="1:3" x14ac:dyDescent="0.35">
      <c r="A7" s="1">
        <v>43953</v>
      </c>
      <c r="B7" t="s">
        <v>6</v>
      </c>
      <c r="C7">
        <v>47</v>
      </c>
    </row>
    <row r="8" spans="1:3" x14ac:dyDescent="0.35">
      <c r="A8" s="1">
        <v>43953</v>
      </c>
      <c r="B8" t="s">
        <v>0</v>
      </c>
      <c r="C8">
        <v>72</v>
      </c>
    </row>
    <row r="9" spans="1:3" x14ac:dyDescent="0.35">
      <c r="A9" s="1">
        <v>43953</v>
      </c>
      <c r="B9" t="s">
        <v>1</v>
      </c>
      <c r="C9">
        <v>135</v>
      </c>
    </row>
    <row r="10" spans="1:3" x14ac:dyDescent="0.35">
      <c r="A10" s="1">
        <v>43954</v>
      </c>
      <c r="B10" t="s">
        <v>2</v>
      </c>
      <c r="C10">
        <v>10</v>
      </c>
    </row>
    <row r="11" spans="1:3" x14ac:dyDescent="0.35">
      <c r="A11" s="1">
        <v>43954</v>
      </c>
      <c r="B11" t="s">
        <v>6</v>
      </c>
      <c r="C11">
        <v>26</v>
      </c>
    </row>
    <row r="12" spans="1:3" x14ac:dyDescent="0.35">
      <c r="A12" s="1">
        <v>43954</v>
      </c>
      <c r="B12" t="s">
        <v>0</v>
      </c>
      <c r="C12">
        <v>62</v>
      </c>
    </row>
    <row r="13" spans="1:3" x14ac:dyDescent="0.35">
      <c r="A13" s="1">
        <v>43954</v>
      </c>
      <c r="B13" t="s">
        <v>1</v>
      </c>
      <c r="C13">
        <v>60</v>
      </c>
    </row>
    <row r="14" spans="1:3" x14ac:dyDescent="0.35">
      <c r="A14" s="1">
        <v>43955</v>
      </c>
      <c r="B14" t="s">
        <v>2</v>
      </c>
      <c r="C14">
        <v>2</v>
      </c>
    </row>
    <row r="15" spans="1:3" x14ac:dyDescent="0.35">
      <c r="A15" s="1">
        <v>43955</v>
      </c>
      <c r="B15" t="s">
        <v>6</v>
      </c>
      <c r="C15">
        <v>36</v>
      </c>
    </row>
    <row r="16" spans="1:3" x14ac:dyDescent="0.35">
      <c r="A16" s="1">
        <v>43955</v>
      </c>
      <c r="B16" t="s">
        <v>0</v>
      </c>
      <c r="C16">
        <v>55</v>
      </c>
    </row>
    <row r="17" spans="1:3" x14ac:dyDescent="0.35">
      <c r="A17" s="1">
        <v>43955</v>
      </c>
      <c r="B17" t="s">
        <v>1</v>
      </c>
      <c r="C17">
        <v>28</v>
      </c>
    </row>
    <row r="18" spans="1:3" x14ac:dyDescent="0.35">
      <c r="A18" s="1">
        <v>43956</v>
      </c>
      <c r="B18" t="s">
        <v>2</v>
      </c>
      <c r="C18">
        <v>2</v>
      </c>
    </row>
    <row r="19" spans="1:3" x14ac:dyDescent="0.35">
      <c r="A19" s="1">
        <v>43956</v>
      </c>
      <c r="B19" t="s">
        <v>6</v>
      </c>
      <c r="C19">
        <v>36</v>
      </c>
    </row>
    <row r="20" spans="1:3" x14ac:dyDescent="0.35">
      <c r="A20" s="1">
        <v>43956</v>
      </c>
      <c r="B20" t="s">
        <v>0</v>
      </c>
      <c r="C20">
        <v>169</v>
      </c>
    </row>
    <row r="21" spans="1:3" x14ac:dyDescent="0.35">
      <c r="A21" s="1">
        <v>43956</v>
      </c>
      <c r="B21" t="s">
        <v>1</v>
      </c>
      <c r="C21">
        <v>61</v>
      </c>
    </row>
    <row r="22" spans="1:3" x14ac:dyDescent="0.35">
      <c r="A22" s="1">
        <v>43957</v>
      </c>
      <c r="B22" t="s">
        <v>2</v>
      </c>
      <c r="C22">
        <v>6</v>
      </c>
    </row>
    <row r="23" spans="1:3" x14ac:dyDescent="0.35">
      <c r="A23" s="1">
        <v>43957</v>
      </c>
      <c r="B23" t="s">
        <v>6</v>
      </c>
      <c r="C23">
        <v>35</v>
      </c>
    </row>
    <row r="24" spans="1:3" x14ac:dyDescent="0.35">
      <c r="A24" s="1">
        <v>43957</v>
      </c>
      <c r="B24" t="s">
        <v>0</v>
      </c>
      <c r="C24">
        <v>68</v>
      </c>
    </row>
    <row r="25" spans="1:3" x14ac:dyDescent="0.35">
      <c r="A25" s="1">
        <v>43957</v>
      </c>
      <c r="B25" t="s">
        <v>1</v>
      </c>
      <c r="C25">
        <v>2</v>
      </c>
    </row>
    <row r="26" spans="1:3" x14ac:dyDescent="0.35">
      <c r="A26" s="1">
        <v>43958</v>
      </c>
      <c r="B26" t="s">
        <v>2</v>
      </c>
      <c r="C26">
        <v>10</v>
      </c>
    </row>
    <row r="27" spans="1:3" x14ac:dyDescent="0.35">
      <c r="A27" s="1">
        <v>43958</v>
      </c>
      <c r="B27" t="s">
        <v>6</v>
      </c>
      <c r="C27">
        <v>28</v>
      </c>
    </row>
    <row r="28" spans="1:3" x14ac:dyDescent="0.35">
      <c r="A28" s="1">
        <v>43958</v>
      </c>
      <c r="B28" t="s">
        <v>0</v>
      </c>
      <c r="C28">
        <v>66</v>
      </c>
    </row>
    <row r="29" spans="1:3" x14ac:dyDescent="0.35">
      <c r="A29" s="1">
        <v>43958</v>
      </c>
      <c r="B29" t="s">
        <v>1</v>
      </c>
      <c r="C29">
        <v>5</v>
      </c>
    </row>
    <row r="30" spans="1:3" x14ac:dyDescent="0.35">
      <c r="A30" s="1">
        <v>43959</v>
      </c>
      <c r="B30" t="s">
        <v>2</v>
      </c>
      <c r="C30">
        <v>1</v>
      </c>
    </row>
    <row r="31" spans="1:3" x14ac:dyDescent="0.35">
      <c r="A31" s="1">
        <v>43959</v>
      </c>
      <c r="B31" t="s">
        <v>6</v>
      </c>
      <c r="C31">
        <v>35</v>
      </c>
    </row>
    <row r="32" spans="1:3" x14ac:dyDescent="0.35">
      <c r="A32" s="1">
        <v>43959</v>
      </c>
      <c r="B32" t="s">
        <v>0</v>
      </c>
      <c r="C32">
        <v>126</v>
      </c>
    </row>
    <row r="33" spans="1:3" x14ac:dyDescent="0.35">
      <c r="A33" s="1">
        <v>43959</v>
      </c>
      <c r="B33" t="s">
        <v>1</v>
      </c>
      <c r="C33">
        <v>45</v>
      </c>
    </row>
    <row r="34" spans="1:3" x14ac:dyDescent="0.35">
      <c r="A34" s="1">
        <v>43960</v>
      </c>
      <c r="B34" t="s">
        <v>2</v>
      </c>
      <c r="C34">
        <v>6</v>
      </c>
    </row>
    <row r="35" spans="1:3" x14ac:dyDescent="0.35">
      <c r="A35" s="1">
        <v>43960</v>
      </c>
      <c r="B35" t="s">
        <v>6</v>
      </c>
      <c r="C35">
        <v>30</v>
      </c>
    </row>
    <row r="36" spans="1:3" x14ac:dyDescent="0.35">
      <c r="A36" s="1">
        <v>43960</v>
      </c>
      <c r="B36" t="s">
        <v>0</v>
      </c>
      <c r="C36">
        <v>57</v>
      </c>
    </row>
    <row r="37" spans="1:3" x14ac:dyDescent="0.35">
      <c r="A37" s="1">
        <v>43960</v>
      </c>
      <c r="B37" t="s">
        <v>1</v>
      </c>
      <c r="C37">
        <v>4</v>
      </c>
    </row>
    <row r="38" spans="1:3" x14ac:dyDescent="0.35">
      <c r="A38" s="1">
        <v>43961</v>
      </c>
      <c r="B38" t="s">
        <v>2</v>
      </c>
      <c r="C38">
        <v>7</v>
      </c>
    </row>
    <row r="39" spans="1:3" x14ac:dyDescent="0.35">
      <c r="A39" s="1">
        <v>43961</v>
      </c>
      <c r="B39" t="s">
        <v>6</v>
      </c>
      <c r="C39">
        <v>35</v>
      </c>
    </row>
    <row r="40" spans="1:3" x14ac:dyDescent="0.35">
      <c r="A40" s="1">
        <v>43961</v>
      </c>
      <c r="B40" t="s">
        <v>0</v>
      </c>
      <c r="C40">
        <v>182</v>
      </c>
    </row>
    <row r="41" spans="1:3" x14ac:dyDescent="0.35">
      <c r="A41" s="1">
        <v>43961</v>
      </c>
      <c r="B41" t="s">
        <v>1</v>
      </c>
      <c r="C41">
        <v>36</v>
      </c>
    </row>
    <row r="42" spans="1:3" x14ac:dyDescent="0.35">
      <c r="A42" s="1">
        <v>43962</v>
      </c>
      <c r="B42" t="s">
        <v>2</v>
      </c>
      <c r="C42">
        <v>9</v>
      </c>
    </row>
    <row r="43" spans="1:3" x14ac:dyDescent="0.35">
      <c r="A43" s="1">
        <v>43962</v>
      </c>
      <c r="B43" t="s">
        <v>6</v>
      </c>
      <c r="C43">
        <v>27</v>
      </c>
    </row>
    <row r="44" spans="1:3" x14ac:dyDescent="0.35">
      <c r="A44" s="1">
        <v>43962</v>
      </c>
      <c r="B44" t="s">
        <v>0</v>
      </c>
      <c r="C44">
        <v>55</v>
      </c>
    </row>
    <row r="45" spans="1:3" x14ac:dyDescent="0.35">
      <c r="A45" s="1">
        <v>43962</v>
      </c>
      <c r="B45" t="s">
        <v>1</v>
      </c>
      <c r="C45">
        <v>33</v>
      </c>
    </row>
    <row r="46" spans="1:3" x14ac:dyDescent="0.35">
      <c r="A46" s="1">
        <v>43963</v>
      </c>
      <c r="B46" t="s">
        <v>2</v>
      </c>
      <c r="C46">
        <v>4</v>
      </c>
    </row>
    <row r="47" spans="1:3" x14ac:dyDescent="0.35">
      <c r="A47" s="1">
        <v>43963</v>
      </c>
      <c r="B47" t="s">
        <v>6</v>
      </c>
      <c r="C47">
        <v>32</v>
      </c>
    </row>
    <row r="48" spans="1:3" x14ac:dyDescent="0.35">
      <c r="A48" s="1">
        <v>43963</v>
      </c>
      <c r="B48" t="s">
        <v>0</v>
      </c>
      <c r="C48">
        <v>108</v>
      </c>
    </row>
    <row r="49" spans="1:3" x14ac:dyDescent="0.35">
      <c r="A49" s="1">
        <v>43963</v>
      </c>
      <c r="B49" t="s">
        <v>1</v>
      </c>
      <c r="C49">
        <v>426</v>
      </c>
    </row>
    <row r="50" spans="1:3" x14ac:dyDescent="0.35">
      <c r="A50" s="1">
        <v>43964</v>
      </c>
      <c r="B50" t="s">
        <v>2</v>
      </c>
      <c r="C50">
        <v>4</v>
      </c>
    </row>
    <row r="51" spans="1:3" x14ac:dyDescent="0.35">
      <c r="A51" s="1">
        <v>43964</v>
      </c>
      <c r="B51" t="s">
        <v>6</v>
      </c>
      <c r="C51">
        <v>38</v>
      </c>
    </row>
    <row r="52" spans="1:3" x14ac:dyDescent="0.35">
      <c r="A52" s="1">
        <v>43964</v>
      </c>
      <c r="B52" t="s">
        <v>0</v>
      </c>
      <c r="C52">
        <v>134</v>
      </c>
    </row>
    <row r="53" spans="1:3" x14ac:dyDescent="0.35">
      <c r="A53" s="1">
        <v>43964</v>
      </c>
      <c r="B53" t="s">
        <v>1</v>
      </c>
      <c r="C53">
        <v>15</v>
      </c>
    </row>
    <row r="54" spans="1:3" x14ac:dyDescent="0.35">
      <c r="A54" s="1">
        <v>43965</v>
      </c>
      <c r="B54" t="s">
        <v>2</v>
      </c>
      <c r="C54">
        <v>5</v>
      </c>
    </row>
    <row r="55" spans="1:3" x14ac:dyDescent="0.35">
      <c r="A55" s="1">
        <v>43965</v>
      </c>
      <c r="B55" t="s">
        <v>6</v>
      </c>
      <c r="C55">
        <v>32</v>
      </c>
    </row>
    <row r="56" spans="1:3" x14ac:dyDescent="0.35">
      <c r="A56" s="1">
        <v>43965</v>
      </c>
      <c r="B56" t="s">
        <v>0</v>
      </c>
      <c r="C56">
        <v>180</v>
      </c>
    </row>
    <row r="57" spans="1:3" x14ac:dyDescent="0.35">
      <c r="A57" s="1">
        <v>43965</v>
      </c>
      <c r="B57" t="s">
        <v>1</v>
      </c>
      <c r="C57">
        <v>2</v>
      </c>
    </row>
    <row r="58" spans="1:3" x14ac:dyDescent="0.35">
      <c r="A58" s="1">
        <v>43966</v>
      </c>
      <c r="B58" t="s">
        <v>2</v>
      </c>
      <c r="C58">
        <v>8</v>
      </c>
    </row>
    <row r="59" spans="1:3" x14ac:dyDescent="0.35">
      <c r="A59" s="1">
        <v>43966</v>
      </c>
      <c r="B59" t="s">
        <v>6</v>
      </c>
      <c r="C59">
        <v>28</v>
      </c>
    </row>
    <row r="60" spans="1:3" x14ac:dyDescent="0.35">
      <c r="A60" s="1">
        <v>43966</v>
      </c>
      <c r="B60" t="s">
        <v>0</v>
      </c>
      <c r="C60">
        <v>62</v>
      </c>
    </row>
    <row r="61" spans="1:3" x14ac:dyDescent="0.35">
      <c r="A61" s="1">
        <v>43966</v>
      </c>
      <c r="B61" t="s">
        <v>1</v>
      </c>
      <c r="C61">
        <v>7</v>
      </c>
    </row>
    <row r="62" spans="1:3" x14ac:dyDescent="0.35">
      <c r="A62" s="1">
        <v>43967</v>
      </c>
      <c r="B62" t="s">
        <v>2</v>
      </c>
      <c r="C62">
        <v>1</v>
      </c>
    </row>
    <row r="63" spans="1:3" x14ac:dyDescent="0.35">
      <c r="A63" s="1">
        <v>43967</v>
      </c>
      <c r="B63" t="s">
        <v>6</v>
      </c>
      <c r="C63">
        <v>37</v>
      </c>
    </row>
    <row r="64" spans="1:3" x14ac:dyDescent="0.35">
      <c r="A64" s="1">
        <v>43967</v>
      </c>
      <c r="B64" t="s">
        <v>0</v>
      </c>
      <c r="C64">
        <v>116</v>
      </c>
    </row>
    <row r="65" spans="1:3" x14ac:dyDescent="0.35">
      <c r="A65" s="1">
        <v>43967</v>
      </c>
      <c r="B65" t="s">
        <v>1</v>
      </c>
      <c r="C65">
        <v>6</v>
      </c>
    </row>
    <row r="66" spans="1:3" x14ac:dyDescent="0.35">
      <c r="A66" s="1">
        <v>43968</v>
      </c>
      <c r="B66" t="s">
        <v>2</v>
      </c>
      <c r="C66">
        <v>3</v>
      </c>
    </row>
    <row r="67" spans="1:3" x14ac:dyDescent="0.35">
      <c r="A67" s="1">
        <v>43968</v>
      </c>
      <c r="B67" t="s">
        <v>6</v>
      </c>
      <c r="C67">
        <v>34</v>
      </c>
    </row>
    <row r="68" spans="1:3" x14ac:dyDescent="0.35">
      <c r="A68" s="1">
        <v>43968</v>
      </c>
      <c r="B68" t="s">
        <v>0</v>
      </c>
      <c r="C68">
        <v>127</v>
      </c>
    </row>
    <row r="69" spans="1:3" x14ac:dyDescent="0.35">
      <c r="A69" s="1">
        <v>43968</v>
      </c>
      <c r="B69" t="s">
        <v>1</v>
      </c>
      <c r="C69">
        <v>3</v>
      </c>
    </row>
    <row r="70" spans="1:3" x14ac:dyDescent="0.35">
      <c r="A70" s="1">
        <v>43969</v>
      </c>
      <c r="B70" t="s">
        <v>2</v>
      </c>
      <c r="C70">
        <v>5</v>
      </c>
    </row>
    <row r="71" spans="1:3" x14ac:dyDescent="0.35">
      <c r="A71" s="1">
        <v>43969</v>
      </c>
      <c r="B71" t="s">
        <v>6</v>
      </c>
      <c r="C71">
        <v>30</v>
      </c>
    </row>
    <row r="72" spans="1:3" x14ac:dyDescent="0.35">
      <c r="A72" s="1">
        <v>43969</v>
      </c>
      <c r="B72" t="s">
        <v>0</v>
      </c>
      <c r="C72">
        <v>74</v>
      </c>
    </row>
    <row r="73" spans="1:3" x14ac:dyDescent="0.35">
      <c r="A73" s="1">
        <v>43969</v>
      </c>
      <c r="B73" t="s">
        <v>1</v>
      </c>
      <c r="C73">
        <v>6</v>
      </c>
    </row>
    <row r="74" spans="1:3" x14ac:dyDescent="0.35">
      <c r="A74" s="1">
        <v>43970</v>
      </c>
      <c r="B74" t="s">
        <v>2</v>
      </c>
      <c r="C74">
        <v>4</v>
      </c>
    </row>
    <row r="75" spans="1:3" x14ac:dyDescent="0.35">
      <c r="A75" s="1">
        <v>43970</v>
      </c>
      <c r="B75" t="s">
        <v>6</v>
      </c>
      <c r="C75">
        <v>30</v>
      </c>
    </row>
    <row r="76" spans="1:3" x14ac:dyDescent="0.35">
      <c r="A76" s="1">
        <v>43970</v>
      </c>
      <c r="B76" t="s">
        <v>0</v>
      </c>
      <c r="C76">
        <v>57</v>
      </c>
    </row>
    <row r="77" spans="1:3" x14ac:dyDescent="0.35">
      <c r="A77" s="1">
        <v>43970</v>
      </c>
      <c r="B77" t="s">
        <v>1</v>
      </c>
      <c r="C77">
        <v>116</v>
      </c>
    </row>
    <row r="78" spans="1:3" x14ac:dyDescent="0.35">
      <c r="A78" s="1">
        <v>43971</v>
      </c>
      <c r="B78" t="s">
        <v>2</v>
      </c>
      <c r="C78">
        <v>6</v>
      </c>
    </row>
    <row r="79" spans="1:3" x14ac:dyDescent="0.35">
      <c r="A79" s="1">
        <v>43971</v>
      </c>
      <c r="B79" t="s">
        <v>6</v>
      </c>
      <c r="C79">
        <v>24</v>
      </c>
    </row>
    <row r="80" spans="1:3" x14ac:dyDescent="0.35">
      <c r="A80" s="1">
        <v>43971</v>
      </c>
      <c r="B80" t="s">
        <v>0</v>
      </c>
      <c r="C80">
        <v>97</v>
      </c>
    </row>
    <row r="81" spans="1:3" x14ac:dyDescent="0.35">
      <c r="A81" s="1">
        <v>43971</v>
      </c>
      <c r="B81" t="s">
        <v>1</v>
      </c>
      <c r="C81">
        <v>8</v>
      </c>
    </row>
    <row r="82" spans="1:3" x14ac:dyDescent="0.35">
      <c r="A82" s="1">
        <v>43972</v>
      </c>
      <c r="B82" t="s">
        <v>2</v>
      </c>
      <c r="C82">
        <v>5</v>
      </c>
    </row>
    <row r="83" spans="1:3" x14ac:dyDescent="0.35">
      <c r="A83" s="1">
        <v>43972</v>
      </c>
      <c r="B83" t="s">
        <v>6</v>
      </c>
      <c r="C83">
        <v>20</v>
      </c>
    </row>
    <row r="84" spans="1:3" x14ac:dyDescent="0.35">
      <c r="A84" s="1">
        <v>43972</v>
      </c>
      <c r="B84" t="s">
        <v>0</v>
      </c>
      <c r="C84">
        <v>70</v>
      </c>
    </row>
    <row r="85" spans="1:3" x14ac:dyDescent="0.35">
      <c r="A85" s="1">
        <v>43972</v>
      </c>
      <c r="B85" t="s">
        <v>1</v>
      </c>
      <c r="C85">
        <v>111</v>
      </c>
    </row>
    <row r="86" spans="1:3" x14ac:dyDescent="0.35">
      <c r="A86" s="1">
        <v>43973</v>
      </c>
      <c r="B86" t="s">
        <v>2</v>
      </c>
      <c r="C86">
        <v>3</v>
      </c>
    </row>
    <row r="87" spans="1:3" x14ac:dyDescent="0.35">
      <c r="A87" s="1">
        <v>43973</v>
      </c>
      <c r="B87" t="s">
        <v>6</v>
      </c>
      <c r="C87">
        <v>18</v>
      </c>
    </row>
    <row r="88" spans="1:3" x14ac:dyDescent="0.35">
      <c r="A88" s="1">
        <v>43973</v>
      </c>
      <c r="B88" t="s">
        <v>0</v>
      </c>
      <c r="C88">
        <v>96</v>
      </c>
    </row>
    <row r="89" spans="1:3" x14ac:dyDescent="0.35">
      <c r="A89" s="1">
        <v>43973</v>
      </c>
      <c r="B89" t="s">
        <v>1</v>
      </c>
      <c r="C89">
        <v>22</v>
      </c>
    </row>
    <row r="90" spans="1:3" x14ac:dyDescent="0.35">
      <c r="A90" s="1">
        <v>43974</v>
      </c>
      <c r="B90" t="s">
        <v>2</v>
      </c>
      <c r="C90">
        <v>3</v>
      </c>
    </row>
    <row r="91" spans="1:3" x14ac:dyDescent="0.35">
      <c r="A91" s="1">
        <v>43974</v>
      </c>
      <c r="B91" t="s">
        <v>6</v>
      </c>
      <c r="C91">
        <v>21</v>
      </c>
    </row>
    <row r="92" spans="1:3" x14ac:dyDescent="0.35">
      <c r="A92" s="1">
        <v>43974</v>
      </c>
      <c r="B92" t="s">
        <v>0</v>
      </c>
      <c r="C92">
        <v>127</v>
      </c>
    </row>
    <row r="93" spans="1:3" x14ac:dyDescent="0.35">
      <c r="A93" s="1">
        <v>43974</v>
      </c>
      <c r="B93" t="s">
        <v>1</v>
      </c>
      <c r="C93">
        <v>29</v>
      </c>
    </row>
    <row r="94" spans="1:3" x14ac:dyDescent="0.35">
      <c r="A94" s="1">
        <v>43975</v>
      </c>
      <c r="B94" t="s">
        <v>2</v>
      </c>
      <c r="C94">
        <v>1</v>
      </c>
    </row>
    <row r="95" spans="1:3" x14ac:dyDescent="0.35">
      <c r="A95" s="1">
        <v>43975</v>
      </c>
      <c r="B95" t="s">
        <v>6</v>
      </c>
      <c r="C95">
        <v>20</v>
      </c>
    </row>
    <row r="96" spans="1:3" x14ac:dyDescent="0.35">
      <c r="A96" s="1">
        <v>43975</v>
      </c>
      <c r="B96" t="s">
        <v>0</v>
      </c>
      <c r="C96">
        <v>118</v>
      </c>
    </row>
    <row r="97" spans="1:3" x14ac:dyDescent="0.35">
      <c r="A97" s="1">
        <v>43975</v>
      </c>
      <c r="B97" t="s">
        <v>1</v>
      </c>
      <c r="C97">
        <v>7</v>
      </c>
    </row>
    <row r="98" spans="1:3" x14ac:dyDescent="0.35">
      <c r="A98" s="1">
        <v>43976</v>
      </c>
      <c r="B98" t="s">
        <v>2</v>
      </c>
      <c r="C98">
        <v>1</v>
      </c>
    </row>
    <row r="99" spans="1:3" x14ac:dyDescent="0.35">
      <c r="A99" s="1">
        <v>43976</v>
      </c>
      <c r="B99" t="s">
        <v>6</v>
      </c>
      <c r="C99">
        <v>20</v>
      </c>
    </row>
    <row r="100" spans="1:3" x14ac:dyDescent="0.35">
      <c r="A100" s="1">
        <v>43976</v>
      </c>
      <c r="B100" t="s">
        <v>0</v>
      </c>
      <c r="C100">
        <v>67</v>
      </c>
    </row>
    <row r="101" spans="1:3" x14ac:dyDescent="0.35">
      <c r="A101" s="1">
        <v>43976</v>
      </c>
      <c r="B101" t="s">
        <v>1</v>
      </c>
      <c r="C101">
        <v>54</v>
      </c>
    </row>
    <row r="102" spans="1:3" x14ac:dyDescent="0.35">
      <c r="A102" s="1">
        <v>43977</v>
      </c>
      <c r="B102" t="s">
        <v>2</v>
      </c>
      <c r="C102">
        <v>2</v>
      </c>
    </row>
    <row r="103" spans="1:3" x14ac:dyDescent="0.35">
      <c r="A103" s="1">
        <v>43977</v>
      </c>
      <c r="B103" t="s">
        <v>6</v>
      </c>
      <c r="C103">
        <v>38</v>
      </c>
    </row>
    <row r="104" spans="1:3" x14ac:dyDescent="0.35">
      <c r="A104" s="1">
        <v>43977</v>
      </c>
      <c r="B104" t="s">
        <v>0</v>
      </c>
      <c r="C104">
        <v>61</v>
      </c>
    </row>
    <row r="105" spans="1:3" x14ac:dyDescent="0.35">
      <c r="A105" s="1">
        <v>43977</v>
      </c>
      <c r="B105" t="s">
        <v>1</v>
      </c>
      <c r="C105">
        <v>30</v>
      </c>
    </row>
    <row r="106" spans="1:3" x14ac:dyDescent="0.35">
      <c r="A106" s="1">
        <v>43978</v>
      </c>
      <c r="B106" t="s">
        <v>2</v>
      </c>
      <c r="C106">
        <v>2</v>
      </c>
    </row>
    <row r="107" spans="1:3" x14ac:dyDescent="0.35">
      <c r="A107" s="1">
        <v>43978</v>
      </c>
      <c r="B107" t="s">
        <v>6</v>
      </c>
      <c r="C107">
        <v>24</v>
      </c>
    </row>
    <row r="108" spans="1:3" x14ac:dyDescent="0.35">
      <c r="A108" s="1">
        <v>43978</v>
      </c>
      <c r="B108" t="s">
        <v>0</v>
      </c>
      <c r="C108">
        <v>137</v>
      </c>
    </row>
    <row r="109" spans="1:3" x14ac:dyDescent="0.35">
      <c r="A109" s="1">
        <v>43978</v>
      </c>
      <c r="B109" t="s">
        <v>1</v>
      </c>
      <c r="C109">
        <v>20</v>
      </c>
    </row>
    <row r="110" spans="1:3" x14ac:dyDescent="0.35">
      <c r="A110" s="1">
        <v>43979</v>
      </c>
      <c r="B110" t="s">
        <v>2</v>
      </c>
      <c r="C110">
        <v>4</v>
      </c>
    </row>
    <row r="111" spans="1:3" x14ac:dyDescent="0.35">
      <c r="A111" s="1">
        <v>43979</v>
      </c>
      <c r="B111" t="s">
        <v>6</v>
      </c>
      <c r="C111">
        <v>22</v>
      </c>
    </row>
    <row r="112" spans="1:3" x14ac:dyDescent="0.35">
      <c r="A112" s="1">
        <v>43979</v>
      </c>
      <c r="B112" t="s">
        <v>0</v>
      </c>
      <c r="C112">
        <v>103</v>
      </c>
    </row>
    <row r="113" spans="1:3" x14ac:dyDescent="0.35">
      <c r="A113" s="1">
        <v>43979</v>
      </c>
      <c r="B113" t="s">
        <v>1</v>
      </c>
      <c r="C113">
        <v>21</v>
      </c>
    </row>
    <row r="114" spans="1:3" x14ac:dyDescent="0.35">
      <c r="A114" s="1">
        <v>43980</v>
      </c>
      <c r="B114" t="s">
        <v>2</v>
      </c>
      <c r="C114">
        <v>3</v>
      </c>
    </row>
    <row r="115" spans="1:3" x14ac:dyDescent="0.35">
      <c r="A115" s="1">
        <v>43980</v>
      </c>
      <c r="B115" t="s">
        <v>6</v>
      </c>
      <c r="C115">
        <v>20</v>
      </c>
    </row>
    <row r="116" spans="1:3" x14ac:dyDescent="0.35">
      <c r="A116" s="1">
        <v>43980</v>
      </c>
      <c r="B116" t="s">
        <v>0</v>
      </c>
      <c r="C116">
        <v>124</v>
      </c>
    </row>
    <row r="117" spans="1:3" x14ac:dyDescent="0.35">
      <c r="A117" s="1">
        <v>43980</v>
      </c>
      <c r="B117" t="s">
        <v>1</v>
      </c>
      <c r="C117">
        <v>88</v>
      </c>
    </row>
    <row r="118" spans="1:3" x14ac:dyDescent="0.35">
      <c r="A118" s="1">
        <v>43981</v>
      </c>
      <c r="B118" t="s">
        <v>2</v>
      </c>
      <c r="C118">
        <v>2</v>
      </c>
    </row>
    <row r="119" spans="1:3" x14ac:dyDescent="0.35">
      <c r="A119" s="1">
        <v>43981</v>
      </c>
      <c r="B119" t="s">
        <v>6</v>
      </c>
      <c r="C119">
        <v>20</v>
      </c>
    </row>
    <row r="120" spans="1:3" x14ac:dyDescent="0.35">
      <c r="A120" s="1">
        <v>43981</v>
      </c>
      <c r="B120" t="s">
        <v>0</v>
      </c>
      <c r="C120">
        <v>98</v>
      </c>
    </row>
    <row r="121" spans="1:3" x14ac:dyDescent="0.35">
      <c r="A121" s="1">
        <v>43981</v>
      </c>
      <c r="B121" t="s">
        <v>1</v>
      </c>
      <c r="C121">
        <v>196</v>
      </c>
    </row>
    <row r="122" spans="1:3" x14ac:dyDescent="0.35">
      <c r="A122" s="1">
        <v>43982</v>
      </c>
      <c r="B122" t="s">
        <v>2</v>
      </c>
      <c r="C122">
        <v>1</v>
      </c>
    </row>
    <row r="123" spans="1:3" x14ac:dyDescent="0.35">
      <c r="A123" s="1">
        <v>43982</v>
      </c>
      <c r="B123" t="s">
        <v>6</v>
      </c>
      <c r="C123">
        <v>14</v>
      </c>
    </row>
    <row r="124" spans="1:3" x14ac:dyDescent="0.35">
      <c r="A124" s="1">
        <v>43982</v>
      </c>
      <c r="B124" t="s">
        <v>0</v>
      </c>
      <c r="C124">
        <v>121</v>
      </c>
    </row>
    <row r="125" spans="1:3" x14ac:dyDescent="0.35">
      <c r="A125" s="1">
        <v>43982</v>
      </c>
      <c r="B125" t="s">
        <v>1</v>
      </c>
      <c r="C125">
        <v>99</v>
      </c>
    </row>
    <row r="126" spans="1:3" x14ac:dyDescent="0.35">
      <c r="A126" s="1">
        <v>43983</v>
      </c>
      <c r="B126" t="s">
        <v>2</v>
      </c>
      <c r="C126">
        <v>1</v>
      </c>
    </row>
    <row r="127" spans="1:3" x14ac:dyDescent="0.35">
      <c r="A127" s="1">
        <v>43983</v>
      </c>
      <c r="B127" t="s">
        <v>6</v>
      </c>
      <c r="C127">
        <v>17</v>
      </c>
    </row>
    <row r="128" spans="1:3" x14ac:dyDescent="0.35">
      <c r="A128" s="1">
        <v>43983</v>
      </c>
      <c r="B128" t="s">
        <v>0</v>
      </c>
      <c r="C128">
        <v>111</v>
      </c>
    </row>
    <row r="129" spans="1:3" x14ac:dyDescent="0.35">
      <c r="A129" s="1">
        <v>43983</v>
      </c>
      <c r="B129" t="s">
        <v>1</v>
      </c>
      <c r="C129">
        <v>144</v>
      </c>
    </row>
    <row r="130" spans="1:3" x14ac:dyDescent="0.35">
      <c r="A130" s="1">
        <v>43984</v>
      </c>
      <c r="B130" t="s">
        <v>2</v>
      </c>
      <c r="C130">
        <v>4</v>
      </c>
    </row>
    <row r="131" spans="1:3" x14ac:dyDescent="0.35">
      <c r="A131" s="1">
        <v>43984</v>
      </c>
      <c r="B131" t="s">
        <v>6</v>
      </c>
      <c r="C131">
        <v>19</v>
      </c>
    </row>
    <row r="132" spans="1:3" x14ac:dyDescent="0.35">
      <c r="A132" s="1">
        <v>43984</v>
      </c>
      <c r="B132" t="s">
        <v>0</v>
      </c>
      <c r="C132">
        <v>76</v>
      </c>
    </row>
    <row r="133" spans="1:3" x14ac:dyDescent="0.35">
      <c r="A133" s="1">
        <v>43984</v>
      </c>
      <c r="B133" t="s">
        <v>1</v>
      </c>
      <c r="C133">
        <v>159</v>
      </c>
    </row>
    <row r="134" spans="1:3" x14ac:dyDescent="0.35">
      <c r="A134" s="1">
        <v>43985</v>
      </c>
      <c r="B134" t="s">
        <v>2</v>
      </c>
      <c r="C134">
        <v>4</v>
      </c>
    </row>
    <row r="135" spans="1:3" x14ac:dyDescent="0.35">
      <c r="A135" s="1">
        <v>43985</v>
      </c>
      <c r="B135" t="s">
        <v>6</v>
      </c>
      <c r="C135">
        <v>23</v>
      </c>
    </row>
    <row r="136" spans="1:3" x14ac:dyDescent="0.35">
      <c r="A136" s="1">
        <v>43985</v>
      </c>
      <c r="B136" t="s">
        <v>0</v>
      </c>
      <c r="C136">
        <v>80</v>
      </c>
    </row>
    <row r="137" spans="1:3" x14ac:dyDescent="0.35">
      <c r="A137" s="1">
        <v>43985</v>
      </c>
      <c r="B137" t="s">
        <v>1</v>
      </c>
      <c r="C137">
        <v>129</v>
      </c>
    </row>
    <row r="138" spans="1:3" x14ac:dyDescent="0.35">
      <c r="A138" s="1">
        <v>43986</v>
      </c>
      <c r="B138" t="s">
        <v>2</v>
      </c>
      <c r="C138">
        <v>1</v>
      </c>
    </row>
    <row r="139" spans="1:3" x14ac:dyDescent="0.35">
      <c r="A139" s="1">
        <v>43986</v>
      </c>
      <c r="B139" t="s">
        <v>6</v>
      </c>
      <c r="C139">
        <v>24</v>
      </c>
    </row>
    <row r="140" spans="1:3" x14ac:dyDescent="0.35">
      <c r="A140" s="1">
        <v>43986</v>
      </c>
      <c r="B140" t="s">
        <v>0</v>
      </c>
      <c r="C140">
        <v>61</v>
      </c>
    </row>
    <row r="141" spans="1:3" x14ac:dyDescent="0.35">
      <c r="A141" s="1">
        <v>43986</v>
      </c>
      <c r="B141" t="s">
        <v>1</v>
      </c>
      <c r="C141">
        <v>73</v>
      </c>
    </row>
    <row r="142" spans="1:3" x14ac:dyDescent="0.35">
      <c r="A142" s="1">
        <v>43987</v>
      </c>
      <c r="B142" t="s">
        <v>2</v>
      </c>
      <c r="C142">
        <v>2</v>
      </c>
    </row>
    <row r="143" spans="1:3" x14ac:dyDescent="0.35">
      <c r="A143" s="1">
        <v>43987</v>
      </c>
      <c r="B143" t="s">
        <v>6</v>
      </c>
      <c r="C143">
        <v>18</v>
      </c>
    </row>
    <row r="144" spans="1:3" x14ac:dyDescent="0.35">
      <c r="A144" s="1">
        <v>43987</v>
      </c>
      <c r="B144" t="s">
        <v>0</v>
      </c>
      <c r="C144">
        <v>84</v>
      </c>
    </row>
    <row r="145" spans="1:3" x14ac:dyDescent="0.35">
      <c r="A145" s="1">
        <v>43987</v>
      </c>
      <c r="B145" t="s">
        <v>1</v>
      </c>
      <c r="C145">
        <v>144</v>
      </c>
    </row>
    <row r="146" spans="1:3" x14ac:dyDescent="0.35">
      <c r="A146" s="1">
        <v>43988</v>
      </c>
      <c r="B146" t="s">
        <v>2</v>
      </c>
      <c r="C146">
        <v>3</v>
      </c>
    </row>
    <row r="147" spans="1:3" x14ac:dyDescent="0.35">
      <c r="A147" s="1">
        <v>43988</v>
      </c>
      <c r="B147" t="s">
        <v>6</v>
      </c>
      <c r="C147">
        <v>21</v>
      </c>
    </row>
    <row r="148" spans="1:3" x14ac:dyDescent="0.35">
      <c r="A148" s="1">
        <v>43988</v>
      </c>
      <c r="B148" t="s">
        <v>0</v>
      </c>
      <c r="C148">
        <v>102</v>
      </c>
    </row>
    <row r="149" spans="1:3" x14ac:dyDescent="0.35">
      <c r="A149" s="1">
        <v>43988</v>
      </c>
      <c r="B149" t="s">
        <v>1</v>
      </c>
      <c r="C149">
        <v>89</v>
      </c>
    </row>
    <row r="150" spans="1:3" x14ac:dyDescent="0.35">
      <c r="A150" s="1">
        <v>43989</v>
      </c>
      <c r="B150" t="s">
        <v>2</v>
      </c>
      <c r="C150">
        <v>2</v>
      </c>
    </row>
    <row r="151" spans="1:3" x14ac:dyDescent="0.35">
      <c r="A151" s="1">
        <v>43989</v>
      </c>
      <c r="B151" t="s">
        <v>6</v>
      </c>
      <c r="C151">
        <v>19</v>
      </c>
    </row>
    <row r="152" spans="1:3" x14ac:dyDescent="0.35">
      <c r="A152" s="1">
        <v>43989</v>
      </c>
      <c r="B152" t="s">
        <v>0</v>
      </c>
      <c r="C152">
        <v>160</v>
      </c>
    </row>
    <row r="153" spans="1:3" x14ac:dyDescent="0.35">
      <c r="A153" s="1">
        <v>43989</v>
      </c>
      <c r="B153" t="s">
        <v>1</v>
      </c>
      <c r="C153">
        <v>330</v>
      </c>
    </row>
    <row r="154" spans="1:3" x14ac:dyDescent="0.35">
      <c r="A154" s="1">
        <v>43990</v>
      </c>
      <c r="B154" t="s">
        <v>2</v>
      </c>
      <c r="C154">
        <v>1</v>
      </c>
    </row>
    <row r="155" spans="1:3" x14ac:dyDescent="0.35">
      <c r="A155" s="1">
        <v>43990</v>
      </c>
      <c r="B155" t="s">
        <v>6</v>
      </c>
      <c r="C155">
        <v>22</v>
      </c>
    </row>
    <row r="156" spans="1:3" x14ac:dyDescent="0.35">
      <c r="A156" s="1">
        <v>43990</v>
      </c>
      <c r="B156" t="s">
        <v>0</v>
      </c>
      <c r="C156">
        <v>35</v>
      </c>
    </row>
    <row r="157" spans="1:3" x14ac:dyDescent="0.35">
      <c r="A157" s="1">
        <v>43990</v>
      </c>
      <c r="B157" t="s">
        <v>1</v>
      </c>
      <c r="C157">
        <v>35</v>
      </c>
    </row>
    <row r="158" spans="1:3" x14ac:dyDescent="0.35">
      <c r="A158" s="1">
        <v>43991</v>
      </c>
      <c r="B158" t="s">
        <v>2</v>
      </c>
      <c r="C158">
        <v>9</v>
      </c>
    </row>
    <row r="159" spans="1:3" x14ac:dyDescent="0.35">
      <c r="A159" s="1">
        <v>43991</v>
      </c>
      <c r="B159" t="s">
        <v>6</v>
      </c>
      <c r="C159">
        <v>22</v>
      </c>
    </row>
    <row r="160" spans="1:3" x14ac:dyDescent="0.35">
      <c r="A160" s="1">
        <v>43991</v>
      </c>
      <c r="B160" t="s">
        <v>0</v>
      </c>
      <c r="C160">
        <v>239</v>
      </c>
    </row>
    <row r="161" spans="1:3" x14ac:dyDescent="0.35">
      <c r="A161" s="1">
        <v>43991</v>
      </c>
      <c r="B161" t="s">
        <v>1</v>
      </c>
      <c r="C161">
        <v>164</v>
      </c>
    </row>
    <row r="162" spans="1:3" x14ac:dyDescent="0.35">
      <c r="A162" s="1">
        <v>43992</v>
      </c>
      <c r="B162" t="s">
        <v>2</v>
      </c>
      <c r="C162">
        <v>4</v>
      </c>
    </row>
    <row r="163" spans="1:3" x14ac:dyDescent="0.35">
      <c r="A163" s="1">
        <v>43992</v>
      </c>
      <c r="B163" t="s">
        <v>6</v>
      </c>
      <c r="C163">
        <v>15</v>
      </c>
    </row>
    <row r="164" spans="1:3" x14ac:dyDescent="0.35">
      <c r="A164" s="1">
        <v>43992</v>
      </c>
      <c r="B164" t="s">
        <v>0</v>
      </c>
      <c r="C164">
        <v>147</v>
      </c>
    </row>
    <row r="165" spans="1:3" x14ac:dyDescent="0.35">
      <c r="A165" s="1">
        <v>43992</v>
      </c>
      <c r="B165" t="s">
        <v>1</v>
      </c>
      <c r="C165">
        <v>148</v>
      </c>
    </row>
    <row r="166" spans="1:3" x14ac:dyDescent="0.35">
      <c r="A166" s="1">
        <v>43993</v>
      </c>
      <c r="B166" t="s">
        <v>2</v>
      </c>
      <c r="C166">
        <v>4</v>
      </c>
    </row>
    <row r="167" spans="1:3" x14ac:dyDescent="0.35">
      <c r="A167" s="1">
        <v>43993</v>
      </c>
      <c r="B167" t="s">
        <v>6</v>
      </c>
      <c r="C167">
        <v>15</v>
      </c>
    </row>
    <row r="168" spans="1:3" x14ac:dyDescent="0.35">
      <c r="A168" s="1">
        <v>43993</v>
      </c>
      <c r="B168" t="s">
        <v>0</v>
      </c>
      <c r="C168">
        <v>129</v>
      </c>
    </row>
    <row r="169" spans="1:3" x14ac:dyDescent="0.35">
      <c r="A169" s="1">
        <v>43993</v>
      </c>
      <c r="B169" t="s">
        <v>1</v>
      </c>
      <c r="C169">
        <v>147</v>
      </c>
    </row>
    <row r="170" spans="1:3" x14ac:dyDescent="0.35">
      <c r="A170" s="1">
        <v>43994</v>
      </c>
      <c r="B170" t="s">
        <v>2</v>
      </c>
      <c r="C170">
        <v>6</v>
      </c>
    </row>
    <row r="171" spans="1:3" x14ac:dyDescent="0.35">
      <c r="A171" s="1">
        <v>43994</v>
      </c>
      <c r="B171" t="s">
        <v>6</v>
      </c>
      <c r="C171">
        <v>21</v>
      </c>
    </row>
    <row r="172" spans="1:3" x14ac:dyDescent="0.35">
      <c r="A172" s="1">
        <v>43994</v>
      </c>
      <c r="B172" t="s">
        <v>0</v>
      </c>
      <c r="C172">
        <v>76</v>
      </c>
    </row>
    <row r="173" spans="1:3" x14ac:dyDescent="0.35">
      <c r="A173" s="1">
        <v>43994</v>
      </c>
      <c r="B173" t="s">
        <v>1</v>
      </c>
      <c r="C173">
        <v>116</v>
      </c>
    </row>
    <row r="174" spans="1:3" x14ac:dyDescent="0.35">
      <c r="A174" s="1">
        <v>43995</v>
      </c>
      <c r="B174" t="s">
        <v>2</v>
      </c>
      <c r="C174">
        <v>3</v>
      </c>
    </row>
    <row r="175" spans="1:3" x14ac:dyDescent="0.35">
      <c r="A175" s="1">
        <v>43995</v>
      </c>
      <c r="B175" t="s">
        <v>6</v>
      </c>
      <c r="C175">
        <v>13</v>
      </c>
    </row>
    <row r="176" spans="1:3" x14ac:dyDescent="0.35">
      <c r="A176" s="1">
        <v>43995</v>
      </c>
      <c r="B176" t="s">
        <v>0</v>
      </c>
      <c r="C176">
        <v>120</v>
      </c>
    </row>
    <row r="177" spans="1:3" x14ac:dyDescent="0.35">
      <c r="A177" s="1">
        <v>43995</v>
      </c>
      <c r="B177" t="s">
        <v>1</v>
      </c>
      <c r="C177">
        <v>60</v>
      </c>
    </row>
    <row r="178" spans="1:3" x14ac:dyDescent="0.35">
      <c r="A178" s="1">
        <v>43996</v>
      </c>
      <c r="B178" t="s">
        <v>2</v>
      </c>
      <c r="C178">
        <v>7</v>
      </c>
    </row>
    <row r="179" spans="1:3" x14ac:dyDescent="0.35">
      <c r="A179" s="1">
        <v>43996</v>
      </c>
      <c r="B179" t="s">
        <v>6</v>
      </c>
      <c r="C179">
        <v>30</v>
      </c>
    </row>
    <row r="180" spans="1:3" x14ac:dyDescent="0.35">
      <c r="A180" s="1">
        <v>43996</v>
      </c>
      <c r="B180" t="s">
        <v>0</v>
      </c>
      <c r="C180">
        <v>115</v>
      </c>
    </row>
    <row r="181" spans="1:3" x14ac:dyDescent="0.35">
      <c r="A181" s="1">
        <v>43996</v>
      </c>
      <c r="B181" t="s">
        <v>1</v>
      </c>
      <c r="C181">
        <v>251</v>
      </c>
    </row>
    <row r="182" spans="1:3" x14ac:dyDescent="0.35">
      <c r="A182" s="1">
        <v>43997</v>
      </c>
      <c r="B182" t="s">
        <v>2</v>
      </c>
      <c r="C182">
        <v>9</v>
      </c>
    </row>
    <row r="183" spans="1:3" x14ac:dyDescent="0.35">
      <c r="A183" s="1">
        <v>43997</v>
      </c>
      <c r="B183" t="s">
        <v>6</v>
      </c>
    </row>
    <row r="184" spans="1:3" x14ac:dyDescent="0.35">
      <c r="A184" s="1">
        <v>43997</v>
      </c>
      <c r="B184" t="s">
        <v>0</v>
      </c>
      <c r="C184">
        <v>105</v>
      </c>
    </row>
    <row r="185" spans="1:3" x14ac:dyDescent="0.35">
      <c r="A185" s="1">
        <v>43997</v>
      </c>
      <c r="B185" t="s">
        <v>1</v>
      </c>
      <c r="C185">
        <v>107</v>
      </c>
    </row>
  </sheetData>
  <autoFilter ref="A1:C177" xr:uid="{323BBDE4-2983-43B0-A9C4-CD0F9A9F427F}"/>
  <sortState xmlns:xlrd2="http://schemas.microsoft.com/office/spreadsheetml/2017/richdata2" ref="A2:C179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64073-2321-4581-AB03-FBCF7CE68049}">
  <dimension ref="A1:N47"/>
  <sheetViews>
    <sheetView topLeftCell="B1" workbookViewId="0">
      <selection activeCell="B1" sqref="B1"/>
    </sheetView>
  </sheetViews>
  <sheetFormatPr defaultRowHeight="14.5" x14ac:dyDescent="0.35"/>
  <cols>
    <col min="1" max="1" width="10.453125" bestFit="1" customWidth="1"/>
    <col min="2" max="2" width="20.453125" bestFit="1" customWidth="1"/>
    <col min="3" max="3" width="20.453125" customWidth="1"/>
    <col min="4" max="4" width="4.81640625" bestFit="1" customWidth="1"/>
    <col min="5" max="6" width="18.1796875" bestFit="1" customWidth="1"/>
    <col min="7" max="7" width="4.81640625" bestFit="1" customWidth="1"/>
    <col min="8" max="8" width="13.26953125" bestFit="1" customWidth="1"/>
    <col min="9" max="9" width="16.26953125" bestFit="1" customWidth="1"/>
    <col min="10" max="10" width="6" bestFit="1" customWidth="1"/>
    <col min="11" max="11" width="7.1796875" bestFit="1" customWidth="1"/>
    <col min="12" max="12" width="7.54296875" bestFit="1" customWidth="1"/>
    <col min="13" max="13" width="9.36328125" bestFit="1" customWidth="1"/>
    <col min="14" max="14" width="13.453125" bestFit="1" customWidth="1"/>
  </cols>
  <sheetData>
    <row r="1" spans="1:14" x14ac:dyDescent="0.35">
      <c r="A1" t="s">
        <v>4</v>
      </c>
      <c r="B1" t="s">
        <v>63</v>
      </c>
      <c r="C1" t="s">
        <v>121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</row>
    <row r="2" spans="1:14" x14ac:dyDescent="0.35">
      <c r="A2" s="1">
        <v>43984</v>
      </c>
      <c r="B2" t="s">
        <v>75</v>
      </c>
      <c r="C2" t="s">
        <v>123</v>
      </c>
      <c r="D2">
        <v>4562</v>
      </c>
      <c r="E2">
        <v>312</v>
      </c>
      <c r="F2">
        <v>4250</v>
      </c>
      <c r="G2">
        <v>3304</v>
      </c>
      <c r="H2">
        <v>606</v>
      </c>
      <c r="I2">
        <v>2698</v>
      </c>
      <c r="J2">
        <v>626</v>
      </c>
      <c r="K2">
        <v>187</v>
      </c>
      <c r="L2">
        <v>31</v>
      </c>
      <c r="M2">
        <v>4</v>
      </c>
      <c r="N2">
        <v>404</v>
      </c>
    </row>
    <row r="3" spans="1:14" x14ac:dyDescent="0.35">
      <c r="A3" s="1">
        <v>43984</v>
      </c>
      <c r="B3" t="s">
        <v>76</v>
      </c>
      <c r="C3" t="s">
        <v>54</v>
      </c>
      <c r="D3">
        <v>416</v>
      </c>
      <c r="E3">
        <v>7</v>
      </c>
      <c r="F3">
        <v>409</v>
      </c>
      <c r="G3">
        <v>113</v>
      </c>
      <c r="H3">
        <v>6</v>
      </c>
      <c r="I3">
        <v>107</v>
      </c>
      <c r="J3">
        <v>125</v>
      </c>
      <c r="K3">
        <v>31</v>
      </c>
      <c r="L3">
        <v>42</v>
      </c>
      <c r="M3">
        <v>9</v>
      </c>
      <c r="N3">
        <v>43</v>
      </c>
    </row>
    <row r="4" spans="1:14" x14ac:dyDescent="0.35">
      <c r="A4" s="1">
        <v>43984</v>
      </c>
      <c r="B4" t="s">
        <v>77</v>
      </c>
      <c r="C4" t="s">
        <v>57</v>
      </c>
      <c r="D4">
        <v>764</v>
      </c>
      <c r="E4">
        <v>6</v>
      </c>
      <c r="F4">
        <v>758</v>
      </c>
      <c r="G4">
        <v>192</v>
      </c>
      <c r="H4">
        <v>7</v>
      </c>
      <c r="I4">
        <v>185</v>
      </c>
      <c r="J4">
        <v>95</v>
      </c>
      <c r="K4">
        <v>18</v>
      </c>
      <c r="L4">
        <v>48</v>
      </c>
      <c r="M4">
        <v>7</v>
      </c>
      <c r="N4">
        <v>22</v>
      </c>
    </row>
    <row r="5" spans="1:14" x14ac:dyDescent="0.35">
      <c r="A5" s="1">
        <v>43984</v>
      </c>
      <c r="B5" t="s">
        <v>78</v>
      </c>
      <c r="C5" t="s">
        <v>56</v>
      </c>
      <c r="D5">
        <v>640</v>
      </c>
      <c r="E5">
        <v>3</v>
      </c>
      <c r="F5">
        <v>637</v>
      </c>
      <c r="G5">
        <v>100</v>
      </c>
      <c r="H5">
        <v>17</v>
      </c>
      <c r="I5">
        <v>83</v>
      </c>
      <c r="J5">
        <v>140</v>
      </c>
      <c r="K5">
        <v>35</v>
      </c>
      <c r="L5">
        <v>40</v>
      </c>
      <c r="M5">
        <v>11</v>
      </c>
      <c r="N5">
        <v>54</v>
      </c>
    </row>
    <row r="6" spans="1:14" x14ac:dyDescent="0.35">
      <c r="A6" s="1">
        <v>43984</v>
      </c>
      <c r="B6" t="s">
        <v>79</v>
      </c>
      <c r="C6" t="s">
        <v>55</v>
      </c>
      <c r="D6">
        <v>476</v>
      </c>
      <c r="E6">
        <v>1</v>
      </c>
      <c r="F6">
        <v>475</v>
      </c>
      <c r="G6">
        <v>180</v>
      </c>
      <c r="H6">
        <v>9</v>
      </c>
      <c r="I6">
        <v>171</v>
      </c>
      <c r="J6">
        <v>93</v>
      </c>
      <c r="K6">
        <v>15</v>
      </c>
      <c r="L6">
        <v>45</v>
      </c>
      <c r="M6">
        <v>14</v>
      </c>
      <c r="N6">
        <v>19</v>
      </c>
    </row>
    <row r="7" spans="1:14" x14ac:dyDescent="0.35">
      <c r="A7" s="1">
        <v>43984</v>
      </c>
      <c r="B7" t="s">
        <v>80</v>
      </c>
      <c r="C7" t="s">
        <v>58</v>
      </c>
      <c r="D7">
        <v>774</v>
      </c>
      <c r="E7">
        <v>18</v>
      </c>
      <c r="F7">
        <v>756</v>
      </c>
      <c r="G7">
        <v>110</v>
      </c>
      <c r="H7">
        <v>19</v>
      </c>
      <c r="I7">
        <v>91</v>
      </c>
      <c r="J7">
        <v>104</v>
      </c>
      <c r="K7">
        <v>19</v>
      </c>
      <c r="L7">
        <v>21</v>
      </c>
      <c r="M7">
        <v>9</v>
      </c>
      <c r="N7">
        <v>55</v>
      </c>
    </row>
    <row r="8" spans="1:14" x14ac:dyDescent="0.35">
      <c r="A8" s="1">
        <v>43984</v>
      </c>
      <c r="B8" t="s">
        <v>81</v>
      </c>
      <c r="C8" t="s">
        <v>54</v>
      </c>
      <c r="D8">
        <v>360</v>
      </c>
      <c r="E8">
        <v>5</v>
      </c>
      <c r="F8">
        <v>355</v>
      </c>
      <c r="G8">
        <v>109</v>
      </c>
      <c r="H8">
        <v>7</v>
      </c>
      <c r="I8">
        <v>102</v>
      </c>
      <c r="J8">
        <v>69</v>
      </c>
      <c r="K8">
        <v>18</v>
      </c>
      <c r="L8">
        <v>28</v>
      </c>
      <c r="M8">
        <v>1</v>
      </c>
      <c r="N8">
        <v>22</v>
      </c>
    </row>
    <row r="9" spans="1:14" x14ac:dyDescent="0.35">
      <c r="A9" s="1">
        <v>43984</v>
      </c>
      <c r="B9" t="s">
        <v>82</v>
      </c>
      <c r="C9" t="s">
        <v>54</v>
      </c>
      <c r="D9">
        <v>406</v>
      </c>
      <c r="E9">
        <v>6</v>
      </c>
      <c r="F9">
        <v>400</v>
      </c>
      <c r="G9">
        <v>89</v>
      </c>
      <c r="H9">
        <v>4</v>
      </c>
      <c r="I9">
        <v>85</v>
      </c>
      <c r="J9">
        <v>62</v>
      </c>
      <c r="K9">
        <v>16</v>
      </c>
      <c r="L9">
        <v>23</v>
      </c>
      <c r="M9">
        <v>8</v>
      </c>
      <c r="N9">
        <v>15</v>
      </c>
    </row>
    <row r="10" spans="1:14" x14ac:dyDescent="0.35">
      <c r="A10" s="1">
        <v>43984</v>
      </c>
      <c r="B10" t="s">
        <v>83</v>
      </c>
      <c r="C10" t="s">
        <v>54</v>
      </c>
      <c r="D10">
        <v>842</v>
      </c>
      <c r="E10">
        <v>14</v>
      </c>
      <c r="F10">
        <v>828</v>
      </c>
      <c r="G10">
        <v>159</v>
      </c>
      <c r="H10">
        <v>2</v>
      </c>
      <c r="I10">
        <v>157</v>
      </c>
      <c r="J10">
        <v>265</v>
      </c>
      <c r="K10">
        <v>43</v>
      </c>
      <c r="L10">
        <v>83</v>
      </c>
      <c r="M10">
        <v>25</v>
      </c>
      <c r="N10">
        <v>114</v>
      </c>
    </row>
    <row r="11" spans="1:14" x14ac:dyDescent="0.35">
      <c r="A11" s="1">
        <v>43984</v>
      </c>
      <c r="B11" t="s">
        <v>84</v>
      </c>
      <c r="C11" t="s">
        <v>57</v>
      </c>
      <c r="D11">
        <v>313</v>
      </c>
      <c r="E11">
        <v>6</v>
      </c>
      <c r="F11">
        <v>307</v>
      </c>
      <c r="G11">
        <v>68</v>
      </c>
      <c r="H11">
        <v>7</v>
      </c>
      <c r="I11">
        <v>61</v>
      </c>
      <c r="J11">
        <v>51</v>
      </c>
      <c r="K11">
        <v>8</v>
      </c>
      <c r="L11">
        <v>30</v>
      </c>
      <c r="M11">
        <v>7</v>
      </c>
      <c r="N11">
        <v>6</v>
      </c>
    </row>
    <row r="12" spans="1:14" x14ac:dyDescent="0.35">
      <c r="A12" s="1">
        <v>43984</v>
      </c>
      <c r="B12" t="s">
        <v>85</v>
      </c>
      <c r="C12" t="s">
        <v>56</v>
      </c>
      <c r="D12">
        <v>606</v>
      </c>
      <c r="E12">
        <v>5</v>
      </c>
      <c r="F12">
        <v>601</v>
      </c>
      <c r="G12">
        <v>157</v>
      </c>
      <c r="H12">
        <v>8</v>
      </c>
      <c r="I12">
        <v>149</v>
      </c>
      <c r="J12">
        <v>163</v>
      </c>
      <c r="K12">
        <v>36</v>
      </c>
      <c r="L12">
        <v>75</v>
      </c>
      <c r="M12">
        <v>13</v>
      </c>
      <c r="N12">
        <v>39</v>
      </c>
    </row>
    <row r="13" spans="1:14" x14ac:dyDescent="0.35">
      <c r="A13" s="1">
        <v>43984</v>
      </c>
      <c r="B13" t="s">
        <v>86</v>
      </c>
      <c r="C13" t="s">
        <v>55</v>
      </c>
      <c r="D13">
        <v>636</v>
      </c>
      <c r="E13">
        <v>14</v>
      </c>
      <c r="F13">
        <v>622</v>
      </c>
      <c r="G13">
        <v>154</v>
      </c>
      <c r="H13">
        <v>8</v>
      </c>
      <c r="I13">
        <v>146</v>
      </c>
      <c r="J13">
        <v>97</v>
      </c>
      <c r="K13">
        <v>22</v>
      </c>
      <c r="L13">
        <v>36</v>
      </c>
      <c r="M13">
        <v>8</v>
      </c>
      <c r="N13">
        <v>31</v>
      </c>
    </row>
    <row r="14" spans="1:14" x14ac:dyDescent="0.35">
      <c r="A14" s="1">
        <v>43984</v>
      </c>
      <c r="B14" t="s">
        <v>87</v>
      </c>
      <c r="C14" t="s">
        <v>54</v>
      </c>
      <c r="D14">
        <v>375</v>
      </c>
      <c r="E14">
        <v>4</v>
      </c>
      <c r="F14">
        <v>371</v>
      </c>
      <c r="G14">
        <v>60</v>
      </c>
      <c r="H14">
        <v>1</v>
      </c>
      <c r="I14">
        <v>59</v>
      </c>
      <c r="J14">
        <v>150</v>
      </c>
      <c r="K14">
        <v>37</v>
      </c>
      <c r="L14">
        <v>48</v>
      </c>
      <c r="M14">
        <v>13</v>
      </c>
      <c r="N14">
        <v>52</v>
      </c>
    </row>
    <row r="15" spans="1:14" x14ac:dyDescent="0.35">
      <c r="A15" s="1">
        <v>43984</v>
      </c>
      <c r="B15" t="s">
        <v>88</v>
      </c>
      <c r="C15" t="s">
        <v>57</v>
      </c>
      <c r="D15">
        <v>457</v>
      </c>
      <c r="E15">
        <v>1</v>
      </c>
      <c r="F15">
        <v>456</v>
      </c>
      <c r="G15">
        <v>69</v>
      </c>
      <c r="H15">
        <v>4</v>
      </c>
      <c r="I15">
        <v>65</v>
      </c>
      <c r="J15">
        <v>71</v>
      </c>
      <c r="K15">
        <v>13</v>
      </c>
      <c r="L15">
        <v>20</v>
      </c>
      <c r="M15">
        <v>12</v>
      </c>
      <c r="N15">
        <v>26</v>
      </c>
    </row>
    <row r="16" spans="1:14" x14ac:dyDescent="0.35">
      <c r="A16" s="1">
        <v>43984</v>
      </c>
      <c r="B16" t="s">
        <v>89</v>
      </c>
      <c r="C16" t="s">
        <v>56</v>
      </c>
      <c r="D16">
        <v>617</v>
      </c>
      <c r="E16">
        <v>7</v>
      </c>
      <c r="F16">
        <v>610</v>
      </c>
      <c r="G16">
        <v>194</v>
      </c>
      <c r="H16">
        <v>13</v>
      </c>
      <c r="I16">
        <v>181</v>
      </c>
      <c r="J16">
        <v>122</v>
      </c>
      <c r="K16">
        <v>27</v>
      </c>
      <c r="L16">
        <v>67</v>
      </c>
      <c r="M16">
        <v>12</v>
      </c>
      <c r="N16">
        <v>16</v>
      </c>
    </row>
    <row r="17" spans="1:14" x14ac:dyDescent="0.35">
      <c r="A17" s="1">
        <v>43984</v>
      </c>
      <c r="B17" t="s">
        <v>90</v>
      </c>
      <c r="C17" t="s">
        <v>55</v>
      </c>
      <c r="D17">
        <v>216</v>
      </c>
      <c r="E17">
        <v>1</v>
      </c>
      <c r="F17">
        <v>215</v>
      </c>
      <c r="G17">
        <v>109</v>
      </c>
      <c r="H17">
        <v>4</v>
      </c>
      <c r="I17">
        <v>105</v>
      </c>
      <c r="J17">
        <v>73</v>
      </c>
      <c r="K17">
        <v>10</v>
      </c>
      <c r="L17">
        <v>49</v>
      </c>
      <c r="M17">
        <v>3</v>
      </c>
      <c r="N17">
        <v>11</v>
      </c>
    </row>
    <row r="18" spans="1:14" x14ac:dyDescent="0.35">
      <c r="A18" s="1">
        <v>43984</v>
      </c>
      <c r="B18" t="s">
        <v>91</v>
      </c>
      <c r="C18" t="s">
        <v>55</v>
      </c>
      <c r="D18">
        <v>462</v>
      </c>
      <c r="E18">
        <v>4</v>
      </c>
      <c r="F18">
        <v>458</v>
      </c>
      <c r="G18">
        <v>175</v>
      </c>
      <c r="H18">
        <v>6</v>
      </c>
      <c r="I18">
        <v>169</v>
      </c>
      <c r="J18">
        <v>140</v>
      </c>
      <c r="K18">
        <v>38</v>
      </c>
      <c r="L18">
        <v>57</v>
      </c>
      <c r="M18">
        <v>18</v>
      </c>
      <c r="N18">
        <v>27</v>
      </c>
    </row>
    <row r="19" spans="1:14" x14ac:dyDescent="0.35">
      <c r="A19" s="1">
        <v>43984</v>
      </c>
      <c r="B19" t="s">
        <v>92</v>
      </c>
      <c r="C19" t="s">
        <v>56</v>
      </c>
      <c r="D19">
        <v>1129</v>
      </c>
      <c r="E19">
        <v>11</v>
      </c>
      <c r="F19">
        <v>1118</v>
      </c>
      <c r="G19">
        <v>191</v>
      </c>
      <c r="H19">
        <v>16</v>
      </c>
      <c r="I19">
        <v>175</v>
      </c>
      <c r="J19">
        <v>184</v>
      </c>
      <c r="K19">
        <v>47</v>
      </c>
      <c r="L19">
        <v>77</v>
      </c>
      <c r="M19">
        <v>15</v>
      </c>
      <c r="N19">
        <v>45</v>
      </c>
    </row>
    <row r="20" spans="1:14" x14ac:dyDescent="0.35">
      <c r="A20" s="1">
        <v>43984</v>
      </c>
      <c r="B20" t="s">
        <v>93</v>
      </c>
      <c r="C20" t="s">
        <v>58</v>
      </c>
      <c r="D20">
        <v>606</v>
      </c>
      <c r="E20">
        <v>0</v>
      </c>
      <c r="F20">
        <v>606</v>
      </c>
      <c r="G20">
        <v>166</v>
      </c>
      <c r="H20">
        <v>3</v>
      </c>
      <c r="I20">
        <v>163</v>
      </c>
      <c r="J20">
        <v>114</v>
      </c>
      <c r="K20">
        <v>23</v>
      </c>
      <c r="L20">
        <v>56</v>
      </c>
      <c r="M20">
        <v>9</v>
      </c>
      <c r="N20">
        <v>26</v>
      </c>
    </row>
    <row r="21" spans="1:14" x14ac:dyDescent="0.35">
      <c r="A21" s="1">
        <v>43984</v>
      </c>
      <c r="B21" t="s">
        <v>94</v>
      </c>
      <c r="C21" t="s">
        <v>57</v>
      </c>
      <c r="D21">
        <v>459</v>
      </c>
      <c r="E21">
        <v>17</v>
      </c>
      <c r="F21">
        <v>442</v>
      </c>
      <c r="G21">
        <v>169</v>
      </c>
      <c r="H21">
        <v>12</v>
      </c>
      <c r="I21">
        <v>157</v>
      </c>
      <c r="J21">
        <v>144</v>
      </c>
      <c r="K21">
        <v>27</v>
      </c>
      <c r="L21">
        <v>40</v>
      </c>
      <c r="M21">
        <v>15</v>
      </c>
      <c r="N21">
        <v>62</v>
      </c>
    </row>
    <row r="22" spans="1:14" x14ac:dyDescent="0.35">
      <c r="A22" s="1">
        <v>43984</v>
      </c>
      <c r="B22" t="s">
        <v>95</v>
      </c>
      <c r="C22" t="s">
        <v>56</v>
      </c>
      <c r="D22">
        <v>309</v>
      </c>
      <c r="E22">
        <v>11</v>
      </c>
      <c r="F22">
        <v>298</v>
      </c>
      <c r="G22">
        <v>126</v>
      </c>
      <c r="H22">
        <v>10</v>
      </c>
      <c r="I22">
        <v>116</v>
      </c>
      <c r="J22">
        <v>132</v>
      </c>
      <c r="K22">
        <v>24</v>
      </c>
      <c r="L22">
        <v>48</v>
      </c>
      <c r="M22">
        <v>7</v>
      </c>
      <c r="N22">
        <v>53</v>
      </c>
    </row>
    <row r="23" spans="1:14" x14ac:dyDescent="0.35">
      <c r="A23" s="1">
        <v>43984</v>
      </c>
      <c r="B23" t="s">
        <v>96</v>
      </c>
      <c r="C23" t="s">
        <v>59</v>
      </c>
      <c r="D23">
        <v>258</v>
      </c>
      <c r="E23">
        <v>1</v>
      </c>
      <c r="F23">
        <v>257</v>
      </c>
      <c r="G23">
        <v>5</v>
      </c>
      <c r="H23">
        <v>0</v>
      </c>
      <c r="I23">
        <v>5</v>
      </c>
      <c r="J23">
        <v>11</v>
      </c>
      <c r="K23">
        <v>2</v>
      </c>
      <c r="L23">
        <v>6</v>
      </c>
      <c r="M23">
        <v>0</v>
      </c>
      <c r="N23">
        <v>3</v>
      </c>
    </row>
    <row r="24" spans="1:14" x14ac:dyDescent="0.35">
      <c r="A24" s="1">
        <v>43984</v>
      </c>
      <c r="B24" t="s">
        <v>97</v>
      </c>
      <c r="C24" t="s">
        <v>59</v>
      </c>
      <c r="D24">
        <v>223</v>
      </c>
      <c r="E24">
        <v>0</v>
      </c>
      <c r="F24">
        <v>223</v>
      </c>
      <c r="G24">
        <v>14</v>
      </c>
      <c r="H24">
        <v>0</v>
      </c>
      <c r="I24">
        <v>14</v>
      </c>
      <c r="J24">
        <v>1</v>
      </c>
      <c r="K24">
        <v>0</v>
      </c>
      <c r="L24">
        <v>1</v>
      </c>
      <c r="M24">
        <v>0</v>
      </c>
      <c r="N24">
        <v>0</v>
      </c>
    </row>
    <row r="25" spans="1:14" x14ac:dyDescent="0.35">
      <c r="A25" s="1">
        <v>43984</v>
      </c>
      <c r="B25" t="s">
        <v>98</v>
      </c>
      <c r="C25" t="s">
        <v>58</v>
      </c>
      <c r="D25">
        <v>692</v>
      </c>
      <c r="E25">
        <v>12</v>
      </c>
      <c r="F25">
        <v>680</v>
      </c>
      <c r="G25">
        <v>236</v>
      </c>
      <c r="H25">
        <v>16</v>
      </c>
      <c r="I25">
        <v>220</v>
      </c>
      <c r="J25">
        <v>130</v>
      </c>
      <c r="K25">
        <v>31</v>
      </c>
      <c r="L25">
        <v>27</v>
      </c>
      <c r="M25">
        <v>8</v>
      </c>
      <c r="N25">
        <v>64</v>
      </c>
    </row>
    <row r="26" spans="1:14" x14ac:dyDescent="0.35">
      <c r="A26" s="1">
        <v>43984</v>
      </c>
      <c r="B26" t="s">
        <v>99</v>
      </c>
      <c r="C26" t="s">
        <v>54</v>
      </c>
      <c r="D26">
        <v>355</v>
      </c>
      <c r="E26">
        <v>7</v>
      </c>
      <c r="F26">
        <v>348</v>
      </c>
      <c r="G26">
        <v>83</v>
      </c>
      <c r="H26">
        <v>21</v>
      </c>
      <c r="I26">
        <v>62</v>
      </c>
      <c r="J26">
        <v>150</v>
      </c>
      <c r="K26">
        <v>38</v>
      </c>
      <c r="L26">
        <v>45</v>
      </c>
      <c r="M26">
        <v>14</v>
      </c>
      <c r="N26">
        <v>53</v>
      </c>
    </row>
    <row r="27" spans="1:14" x14ac:dyDescent="0.35">
      <c r="A27" s="1">
        <v>43984</v>
      </c>
      <c r="B27" t="s">
        <v>100</v>
      </c>
      <c r="C27" t="s">
        <v>59</v>
      </c>
      <c r="D27">
        <v>6594</v>
      </c>
      <c r="E27">
        <v>449</v>
      </c>
      <c r="F27">
        <v>6145</v>
      </c>
      <c r="G27">
        <v>2250</v>
      </c>
      <c r="H27">
        <v>313</v>
      </c>
      <c r="I27">
        <v>1937</v>
      </c>
      <c r="J27">
        <v>1483</v>
      </c>
      <c r="K27">
        <v>397</v>
      </c>
      <c r="L27">
        <v>547</v>
      </c>
      <c r="M27">
        <v>72</v>
      </c>
      <c r="N27">
        <v>467</v>
      </c>
    </row>
    <row r="28" spans="1:14" x14ac:dyDescent="0.35">
      <c r="A28" s="1">
        <v>43984</v>
      </c>
      <c r="B28" t="s">
        <v>101</v>
      </c>
      <c r="C28" t="s">
        <v>54</v>
      </c>
      <c r="D28">
        <v>206</v>
      </c>
      <c r="E28">
        <v>2</v>
      </c>
      <c r="F28">
        <v>204</v>
      </c>
      <c r="G28">
        <v>53</v>
      </c>
      <c r="H28">
        <v>6</v>
      </c>
      <c r="I28">
        <v>47</v>
      </c>
      <c r="J28">
        <v>68</v>
      </c>
      <c r="K28">
        <v>16</v>
      </c>
      <c r="L28">
        <v>34</v>
      </c>
      <c r="M28">
        <v>7</v>
      </c>
      <c r="N28">
        <v>11</v>
      </c>
    </row>
    <row r="29" spans="1:14" x14ac:dyDescent="0.35">
      <c r="A29" s="1">
        <v>43984</v>
      </c>
      <c r="B29" t="s">
        <v>102</v>
      </c>
      <c r="C29" t="s">
        <v>55</v>
      </c>
      <c r="D29">
        <v>383</v>
      </c>
      <c r="E29">
        <v>2</v>
      </c>
      <c r="F29">
        <v>381</v>
      </c>
      <c r="G29">
        <v>48</v>
      </c>
      <c r="H29">
        <v>2</v>
      </c>
      <c r="I29">
        <v>46</v>
      </c>
      <c r="J29">
        <v>60</v>
      </c>
      <c r="K29">
        <v>16</v>
      </c>
      <c r="L29">
        <v>25</v>
      </c>
      <c r="M29">
        <v>7</v>
      </c>
      <c r="N29">
        <v>12</v>
      </c>
    </row>
    <row r="30" spans="1:14" x14ac:dyDescent="0.35">
      <c r="A30" s="1">
        <v>43984</v>
      </c>
      <c r="B30" t="s">
        <v>103</v>
      </c>
      <c r="C30" t="s">
        <v>54</v>
      </c>
      <c r="D30">
        <v>715</v>
      </c>
      <c r="E30">
        <v>7</v>
      </c>
      <c r="F30">
        <v>708</v>
      </c>
      <c r="G30">
        <v>114</v>
      </c>
      <c r="H30">
        <v>2</v>
      </c>
      <c r="I30">
        <v>112</v>
      </c>
      <c r="J30">
        <v>139</v>
      </c>
      <c r="K30">
        <v>33</v>
      </c>
      <c r="L30">
        <v>43</v>
      </c>
      <c r="M30">
        <v>12</v>
      </c>
      <c r="N30">
        <v>51</v>
      </c>
    </row>
    <row r="31" spans="1:14" x14ac:dyDescent="0.35">
      <c r="A31" s="1">
        <v>43984</v>
      </c>
      <c r="B31" t="s">
        <v>104</v>
      </c>
      <c r="C31" t="s">
        <v>57</v>
      </c>
      <c r="D31">
        <v>300</v>
      </c>
      <c r="E31">
        <v>3</v>
      </c>
      <c r="F31">
        <v>297</v>
      </c>
      <c r="G31">
        <v>60</v>
      </c>
      <c r="H31">
        <v>2</v>
      </c>
      <c r="I31">
        <v>58</v>
      </c>
      <c r="J31">
        <v>74</v>
      </c>
      <c r="K31">
        <v>22</v>
      </c>
      <c r="L31">
        <v>32</v>
      </c>
      <c r="M31">
        <v>9</v>
      </c>
      <c r="N31">
        <v>11</v>
      </c>
    </row>
    <row r="32" spans="1:14" x14ac:dyDescent="0.35">
      <c r="A32" s="1">
        <v>43984</v>
      </c>
      <c r="B32" t="s">
        <v>105</v>
      </c>
      <c r="C32" t="s">
        <v>58</v>
      </c>
      <c r="D32">
        <v>1500</v>
      </c>
      <c r="E32">
        <v>32</v>
      </c>
      <c r="F32">
        <v>1468</v>
      </c>
      <c r="G32">
        <v>113</v>
      </c>
      <c r="H32">
        <v>15</v>
      </c>
      <c r="I32">
        <v>98</v>
      </c>
      <c r="J32">
        <v>187</v>
      </c>
      <c r="K32">
        <v>36</v>
      </c>
      <c r="L32">
        <v>34</v>
      </c>
      <c r="M32">
        <v>8</v>
      </c>
      <c r="N32">
        <v>109</v>
      </c>
    </row>
    <row r="33" spans="1:14" x14ac:dyDescent="0.35">
      <c r="A33" s="1">
        <v>43984</v>
      </c>
      <c r="B33" t="s">
        <v>106</v>
      </c>
      <c r="C33" t="s">
        <v>56</v>
      </c>
      <c r="D33">
        <v>789</v>
      </c>
      <c r="E33">
        <v>16</v>
      </c>
      <c r="F33">
        <v>773</v>
      </c>
      <c r="G33">
        <v>256</v>
      </c>
      <c r="H33">
        <v>18</v>
      </c>
      <c r="I33">
        <v>238</v>
      </c>
      <c r="J33">
        <v>187</v>
      </c>
      <c r="K33">
        <v>49</v>
      </c>
      <c r="L33">
        <v>58</v>
      </c>
      <c r="M33">
        <v>16</v>
      </c>
      <c r="N33">
        <v>64</v>
      </c>
    </row>
    <row r="34" spans="1:14" x14ac:dyDescent="0.35">
      <c r="A34" s="1">
        <v>43984</v>
      </c>
      <c r="B34" t="s">
        <v>107</v>
      </c>
      <c r="C34" t="s">
        <v>55</v>
      </c>
      <c r="D34">
        <v>476</v>
      </c>
      <c r="E34">
        <v>1</v>
      </c>
      <c r="F34">
        <v>475</v>
      </c>
      <c r="G34">
        <v>71</v>
      </c>
      <c r="H34">
        <v>0</v>
      </c>
      <c r="I34">
        <v>71</v>
      </c>
      <c r="J34">
        <v>64</v>
      </c>
      <c r="K34">
        <v>15</v>
      </c>
      <c r="L34">
        <v>30</v>
      </c>
      <c r="M34">
        <v>3</v>
      </c>
      <c r="N34">
        <v>16</v>
      </c>
    </row>
    <row r="35" spans="1:14" x14ac:dyDescent="0.35">
      <c r="A35" s="1">
        <v>43984</v>
      </c>
      <c r="B35" t="s">
        <v>108</v>
      </c>
      <c r="C35" t="s">
        <v>55</v>
      </c>
      <c r="D35">
        <v>637</v>
      </c>
      <c r="E35">
        <v>6</v>
      </c>
      <c r="F35">
        <v>631</v>
      </c>
      <c r="G35">
        <v>174</v>
      </c>
      <c r="H35">
        <v>8</v>
      </c>
      <c r="I35">
        <v>166</v>
      </c>
      <c r="J35">
        <v>118</v>
      </c>
      <c r="K35">
        <v>23</v>
      </c>
      <c r="L35">
        <v>46</v>
      </c>
      <c r="M35">
        <v>14</v>
      </c>
      <c r="N35">
        <v>35</v>
      </c>
    </row>
    <row r="36" spans="1:14" x14ac:dyDescent="0.35">
      <c r="A36" s="1">
        <v>43984</v>
      </c>
      <c r="B36" t="s">
        <v>109</v>
      </c>
      <c r="C36" t="s">
        <v>54</v>
      </c>
      <c r="D36">
        <v>254</v>
      </c>
      <c r="E36">
        <v>4</v>
      </c>
      <c r="F36">
        <v>250</v>
      </c>
      <c r="G36">
        <v>51</v>
      </c>
      <c r="H36">
        <v>2</v>
      </c>
      <c r="I36">
        <v>49</v>
      </c>
      <c r="J36">
        <v>57</v>
      </c>
      <c r="K36">
        <v>11</v>
      </c>
      <c r="L36">
        <v>21</v>
      </c>
      <c r="M36">
        <v>4</v>
      </c>
      <c r="N36">
        <v>21</v>
      </c>
    </row>
    <row r="37" spans="1:14" x14ac:dyDescent="0.35">
      <c r="A37" s="1">
        <v>43984</v>
      </c>
      <c r="B37" t="s">
        <v>110</v>
      </c>
      <c r="C37" t="s">
        <v>58</v>
      </c>
      <c r="D37">
        <v>734</v>
      </c>
      <c r="E37">
        <v>3</v>
      </c>
      <c r="F37">
        <v>731</v>
      </c>
      <c r="G37">
        <v>99</v>
      </c>
      <c r="H37">
        <v>6</v>
      </c>
      <c r="I37">
        <v>93</v>
      </c>
      <c r="J37">
        <v>183</v>
      </c>
      <c r="K37">
        <v>31</v>
      </c>
      <c r="L37">
        <v>41</v>
      </c>
      <c r="M37">
        <v>11</v>
      </c>
      <c r="N37">
        <v>100</v>
      </c>
    </row>
    <row r="38" spans="1:14" x14ac:dyDescent="0.35">
      <c r="A38" s="1">
        <v>43984</v>
      </c>
      <c r="B38" t="s">
        <v>111</v>
      </c>
      <c r="C38" t="s">
        <v>55</v>
      </c>
      <c r="D38">
        <v>314</v>
      </c>
      <c r="E38">
        <v>4</v>
      </c>
      <c r="F38">
        <v>310</v>
      </c>
      <c r="G38">
        <v>116</v>
      </c>
      <c r="H38">
        <v>12</v>
      </c>
      <c r="I38">
        <v>104</v>
      </c>
      <c r="J38">
        <v>82</v>
      </c>
      <c r="K38">
        <v>16</v>
      </c>
      <c r="L38">
        <v>38</v>
      </c>
      <c r="M38">
        <v>16</v>
      </c>
      <c r="N38">
        <v>12</v>
      </c>
    </row>
    <row r="39" spans="1:14" x14ac:dyDescent="0.35">
      <c r="A39" s="1">
        <v>43984</v>
      </c>
      <c r="B39" t="s">
        <v>112</v>
      </c>
      <c r="C39" t="s">
        <v>54</v>
      </c>
      <c r="D39">
        <v>462</v>
      </c>
      <c r="E39">
        <v>2</v>
      </c>
      <c r="F39">
        <v>460</v>
      </c>
      <c r="G39">
        <v>133</v>
      </c>
      <c r="H39">
        <v>4</v>
      </c>
      <c r="I39">
        <v>129</v>
      </c>
      <c r="J39">
        <v>141</v>
      </c>
      <c r="K39">
        <v>35</v>
      </c>
      <c r="L39">
        <v>68</v>
      </c>
      <c r="M39">
        <v>12</v>
      </c>
      <c r="N39">
        <v>26</v>
      </c>
    </row>
    <row r="40" spans="1:14" x14ac:dyDescent="0.35">
      <c r="A40" s="1">
        <v>43984</v>
      </c>
      <c r="B40" t="s">
        <v>113</v>
      </c>
      <c r="C40" t="s">
        <v>57</v>
      </c>
      <c r="D40">
        <v>294</v>
      </c>
      <c r="E40">
        <v>12</v>
      </c>
      <c r="F40">
        <v>282</v>
      </c>
      <c r="G40">
        <v>194</v>
      </c>
      <c r="H40">
        <v>16</v>
      </c>
      <c r="I40">
        <v>178</v>
      </c>
      <c r="J40">
        <v>92</v>
      </c>
      <c r="K40">
        <v>41</v>
      </c>
      <c r="L40">
        <v>25</v>
      </c>
      <c r="M40">
        <v>8</v>
      </c>
      <c r="N40">
        <v>18</v>
      </c>
    </row>
    <row r="41" spans="1:14" x14ac:dyDescent="0.35">
      <c r="A41" s="1">
        <v>43984</v>
      </c>
      <c r="B41" t="s">
        <v>114</v>
      </c>
      <c r="C41" t="s">
        <v>57</v>
      </c>
      <c r="D41">
        <v>599</v>
      </c>
      <c r="E41">
        <v>5</v>
      </c>
      <c r="F41">
        <v>594</v>
      </c>
      <c r="G41">
        <v>84</v>
      </c>
      <c r="H41">
        <v>4</v>
      </c>
      <c r="I41">
        <v>80</v>
      </c>
      <c r="J41">
        <v>127</v>
      </c>
      <c r="K41">
        <v>35</v>
      </c>
      <c r="L41">
        <v>25</v>
      </c>
      <c r="M41">
        <v>4</v>
      </c>
      <c r="N41">
        <v>63</v>
      </c>
    </row>
    <row r="42" spans="1:14" x14ac:dyDescent="0.35">
      <c r="A42" s="1">
        <v>43984</v>
      </c>
      <c r="B42" t="s">
        <v>115</v>
      </c>
      <c r="C42" t="s">
        <v>55</v>
      </c>
      <c r="D42">
        <v>284</v>
      </c>
      <c r="E42">
        <v>5</v>
      </c>
      <c r="F42">
        <v>279</v>
      </c>
      <c r="G42">
        <v>69</v>
      </c>
      <c r="H42">
        <v>2</v>
      </c>
      <c r="I42">
        <v>67</v>
      </c>
      <c r="J42">
        <v>69</v>
      </c>
      <c r="K42">
        <v>14</v>
      </c>
      <c r="L42">
        <v>33</v>
      </c>
      <c r="M42">
        <v>9</v>
      </c>
      <c r="N42">
        <v>13</v>
      </c>
    </row>
    <row r="43" spans="1:14" x14ac:dyDescent="0.35">
      <c r="A43" s="1">
        <v>43984</v>
      </c>
      <c r="B43" t="s">
        <v>116</v>
      </c>
      <c r="C43" t="s">
        <v>56</v>
      </c>
      <c r="D43">
        <v>211</v>
      </c>
      <c r="E43">
        <v>4</v>
      </c>
      <c r="F43">
        <v>207</v>
      </c>
      <c r="G43">
        <v>63</v>
      </c>
      <c r="H43">
        <v>13</v>
      </c>
      <c r="I43">
        <v>50</v>
      </c>
      <c r="J43">
        <v>105</v>
      </c>
      <c r="K43">
        <v>24</v>
      </c>
      <c r="L43">
        <v>33</v>
      </c>
      <c r="M43">
        <v>6</v>
      </c>
      <c r="N43">
        <v>42</v>
      </c>
    </row>
    <row r="44" spans="1:14" x14ac:dyDescent="0.35">
      <c r="A44" s="1">
        <v>43984</v>
      </c>
      <c r="B44" t="s">
        <v>117</v>
      </c>
      <c r="C44" t="s">
        <v>56</v>
      </c>
      <c r="D44">
        <v>315</v>
      </c>
      <c r="E44">
        <v>5</v>
      </c>
      <c r="F44">
        <v>310</v>
      </c>
      <c r="G44">
        <v>104</v>
      </c>
      <c r="H44">
        <v>24</v>
      </c>
      <c r="I44">
        <v>80</v>
      </c>
      <c r="J44">
        <v>145</v>
      </c>
      <c r="K44">
        <v>24</v>
      </c>
      <c r="L44">
        <v>12</v>
      </c>
      <c r="M44">
        <v>10</v>
      </c>
      <c r="N44">
        <v>99</v>
      </c>
    </row>
    <row r="45" spans="1:14" x14ac:dyDescent="0.35">
      <c r="A45" s="1">
        <v>43984</v>
      </c>
      <c r="B45" t="s">
        <v>118</v>
      </c>
      <c r="C45" t="s">
        <v>57</v>
      </c>
      <c r="D45">
        <v>979</v>
      </c>
      <c r="E45">
        <v>5</v>
      </c>
      <c r="F45">
        <v>974</v>
      </c>
      <c r="G45">
        <v>194</v>
      </c>
      <c r="H45">
        <v>8</v>
      </c>
      <c r="I45">
        <v>186</v>
      </c>
      <c r="J45">
        <v>340</v>
      </c>
      <c r="K45">
        <v>54</v>
      </c>
      <c r="L45">
        <v>87</v>
      </c>
      <c r="M45">
        <v>17</v>
      </c>
      <c r="N45">
        <v>182</v>
      </c>
    </row>
    <row r="46" spans="1:14" x14ac:dyDescent="0.35">
      <c r="A46" s="1">
        <v>43984</v>
      </c>
      <c r="B46" t="s">
        <v>119</v>
      </c>
      <c r="C46" t="s">
        <v>58</v>
      </c>
      <c r="D46">
        <v>1056</v>
      </c>
      <c r="E46">
        <v>17</v>
      </c>
      <c r="F46">
        <v>1039</v>
      </c>
      <c r="G46">
        <v>327</v>
      </c>
      <c r="H46">
        <v>13</v>
      </c>
      <c r="I46">
        <v>314</v>
      </c>
      <c r="J46">
        <v>292</v>
      </c>
      <c r="K46">
        <v>62</v>
      </c>
      <c r="L46">
        <v>68</v>
      </c>
      <c r="M46">
        <v>26</v>
      </c>
      <c r="N46">
        <v>136</v>
      </c>
    </row>
    <row r="47" spans="1:14" x14ac:dyDescent="0.35">
      <c r="A47" s="1">
        <v>43984</v>
      </c>
      <c r="B47" t="s">
        <v>120</v>
      </c>
      <c r="C47" t="s">
        <v>55</v>
      </c>
      <c r="D47">
        <v>401</v>
      </c>
      <c r="E47">
        <v>5</v>
      </c>
      <c r="F47">
        <v>396</v>
      </c>
      <c r="G47">
        <v>121</v>
      </c>
      <c r="H47">
        <v>5</v>
      </c>
      <c r="I47">
        <v>116</v>
      </c>
      <c r="J47">
        <v>134</v>
      </c>
      <c r="K47">
        <v>24</v>
      </c>
      <c r="L47">
        <v>62</v>
      </c>
      <c r="M47">
        <v>12</v>
      </c>
      <c r="N47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FC7D-1C4B-44B4-A402-E400721A4E07}">
  <dimension ref="A1:L231"/>
  <sheetViews>
    <sheetView workbookViewId="0"/>
  </sheetViews>
  <sheetFormatPr defaultRowHeight="14.5" x14ac:dyDescent="0.35"/>
  <cols>
    <col min="1" max="1" width="10.453125" bestFit="1" customWidth="1"/>
    <col min="2" max="2" width="15.6328125" bestFit="1" customWidth="1"/>
    <col min="3" max="4" width="4.81640625" bestFit="1" customWidth="1"/>
    <col min="5" max="5" width="6" bestFit="1" customWidth="1"/>
    <col min="6" max="6" width="7.54296875" bestFit="1" customWidth="1"/>
    <col min="7" max="7" width="9.36328125" bestFit="1" customWidth="1"/>
    <col min="8" max="9" width="16.7265625" bestFit="1" customWidth="1"/>
    <col min="10" max="10" width="18.7265625" bestFit="1" customWidth="1"/>
    <col min="11" max="11" width="20.26953125" bestFit="1" customWidth="1"/>
    <col min="12" max="12" width="22.1796875" bestFit="1" customWidth="1"/>
  </cols>
  <sheetData>
    <row r="1" spans="1:12" x14ac:dyDescent="0.35">
      <c r="A1" t="s">
        <v>4</v>
      </c>
      <c r="B1" t="s">
        <v>153</v>
      </c>
      <c r="C1" t="s">
        <v>64</v>
      </c>
      <c r="D1" t="s">
        <v>67</v>
      </c>
      <c r="E1" t="s">
        <v>70</v>
      </c>
      <c r="F1" t="s">
        <v>72</v>
      </c>
      <c r="G1" t="s">
        <v>73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</row>
    <row r="2" spans="1:12" x14ac:dyDescent="0.35">
      <c r="A2" t="s">
        <v>159</v>
      </c>
      <c r="B2" t="s">
        <v>160</v>
      </c>
      <c r="C2">
        <v>2727</v>
      </c>
      <c r="D2">
        <v>791</v>
      </c>
      <c r="E2">
        <v>66</v>
      </c>
      <c r="F2">
        <v>30</v>
      </c>
      <c r="G2">
        <v>7</v>
      </c>
      <c r="H2">
        <v>120</v>
      </c>
      <c r="I2">
        <v>18</v>
      </c>
      <c r="J2">
        <v>0</v>
      </c>
      <c r="K2">
        <v>0</v>
      </c>
      <c r="L2">
        <v>0</v>
      </c>
    </row>
    <row r="3" spans="1:12" x14ac:dyDescent="0.35">
      <c r="A3" t="s">
        <v>165</v>
      </c>
      <c r="B3" t="s">
        <v>160</v>
      </c>
      <c r="C3">
        <v>2740</v>
      </c>
      <c r="D3">
        <v>791</v>
      </c>
      <c r="E3">
        <v>67</v>
      </c>
      <c r="F3">
        <v>30</v>
      </c>
      <c r="G3">
        <v>7</v>
      </c>
      <c r="H3">
        <v>13</v>
      </c>
      <c r="I3">
        <v>0</v>
      </c>
      <c r="J3">
        <v>1</v>
      </c>
      <c r="K3">
        <v>0</v>
      </c>
      <c r="L3">
        <v>0</v>
      </c>
    </row>
    <row r="4" spans="1:12" x14ac:dyDescent="0.35">
      <c r="A4" t="s">
        <v>166</v>
      </c>
      <c r="B4" t="s">
        <v>160</v>
      </c>
      <c r="C4">
        <v>2771</v>
      </c>
      <c r="D4">
        <v>791</v>
      </c>
      <c r="E4">
        <v>71</v>
      </c>
      <c r="F4">
        <v>30</v>
      </c>
      <c r="G4">
        <v>7</v>
      </c>
      <c r="H4">
        <v>31</v>
      </c>
      <c r="I4">
        <v>0</v>
      </c>
      <c r="J4">
        <v>4</v>
      </c>
      <c r="K4">
        <v>0</v>
      </c>
      <c r="L4">
        <v>0</v>
      </c>
    </row>
    <row r="5" spans="1:12" x14ac:dyDescent="0.35">
      <c r="A5" t="s">
        <v>167</v>
      </c>
      <c r="B5" t="s">
        <v>160</v>
      </c>
      <c r="C5">
        <v>2788</v>
      </c>
      <c r="D5">
        <v>793</v>
      </c>
      <c r="E5">
        <v>72</v>
      </c>
      <c r="F5">
        <v>30</v>
      </c>
      <c r="G5">
        <v>7</v>
      </c>
      <c r="H5">
        <v>17</v>
      </c>
      <c r="I5">
        <v>2</v>
      </c>
      <c r="J5">
        <v>1</v>
      </c>
      <c r="K5">
        <v>0</v>
      </c>
      <c r="L5">
        <v>0</v>
      </c>
    </row>
    <row r="6" spans="1:12" x14ac:dyDescent="0.35">
      <c r="A6" t="s">
        <v>168</v>
      </c>
      <c r="B6" t="s">
        <v>160</v>
      </c>
      <c r="C6">
        <v>2788</v>
      </c>
      <c r="D6">
        <v>793</v>
      </c>
      <c r="E6">
        <v>72</v>
      </c>
      <c r="F6">
        <v>30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169</v>
      </c>
      <c r="B7" t="s">
        <v>160</v>
      </c>
      <c r="C7">
        <v>2788</v>
      </c>
      <c r="D7">
        <v>793</v>
      </c>
      <c r="E7">
        <v>73</v>
      </c>
      <c r="F7">
        <v>30</v>
      </c>
      <c r="G7">
        <v>7</v>
      </c>
      <c r="H7">
        <v>0</v>
      </c>
      <c r="I7">
        <v>0</v>
      </c>
      <c r="J7">
        <v>1</v>
      </c>
      <c r="K7">
        <v>0</v>
      </c>
      <c r="L7">
        <v>0</v>
      </c>
    </row>
    <row r="8" spans="1:12" x14ac:dyDescent="0.35">
      <c r="A8" t="s">
        <v>170</v>
      </c>
      <c r="B8" t="s">
        <v>160</v>
      </c>
      <c r="C8">
        <v>2870</v>
      </c>
      <c r="D8">
        <v>812</v>
      </c>
      <c r="E8">
        <v>74</v>
      </c>
      <c r="F8">
        <v>30</v>
      </c>
      <c r="G8">
        <v>7</v>
      </c>
      <c r="H8">
        <v>82</v>
      </c>
      <c r="I8">
        <v>19</v>
      </c>
      <c r="J8">
        <v>1</v>
      </c>
      <c r="K8">
        <v>0</v>
      </c>
      <c r="L8">
        <v>0</v>
      </c>
    </row>
    <row r="9" spans="1:12" x14ac:dyDescent="0.35">
      <c r="A9" t="s">
        <v>171</v>
      </c>
      <c r="B9" t="s">
        <v>160</v>
      </c>
      <c r="C9">
        <v>2885</v>
      </c>
      <c r="D9">
        <v>818</v>
      </c>
      <c r="E9">
        <v>76</v>
      </c>
      <c r="F9">
        <v>30</v>
      </c>
      <c r="G9">
        <v>7</v>
      </c>
      <c r="H9">
        <v>15</v>
      </c>
      <c r="I9">
        <v>6</v>
      </c>
      <c r="J9">
        <v>2</v>
      </c>
      <c r="K9">
        <v>0</v>
      </c>
      <c r="L9">
        <v>0</v>
      </c>
    </row>
    <row r="10" spans="1:12" x14ac:dyDescent="0.35">
      <c r="A10" t="s">
        <v>172</v>
      </c>
      <c r="B10" t="s">
        <v>160</v>
      </c>
      <c r="C10">
        <v>2947</v>
      </c>
      <c r="D10">
        <v>836</v>
      </c>
      <c r="E10">
        <v>86</v>
      </c>
      <c r="F10">
        <v>30</v>
      </c>
      <c r="G10">
        <v>8</v>
      </c>
      <c r="H10">
        <v>62</v>
      </c>
      <c r="I10">
        <v>18</v>
      </c>
      <c r="J10">
        <v>10</v>
      </c>
      <c r="K10">
        <v>0</v>
      </c>
      <c r="L10">
        <v>1</v>
      </c>
    </row>
    <row r="11" spans="1:12" x14ac:dyDescent="0.35">
      <c r="A11" t="s">
        <v>173</v>
      </c>
      <c r="B11" t="s">
        <v>160</v>
      </c>
      <c r="C11">
        <v>3019</v>
      </c>
      <c r="D11">
        <v>857</v>
      </c>
      <c r="E11">
        <v>86</v>
      </c>
      <c r="F11">
        <v>30</v>
      </c>
      <c r="G11">
        <v>8</v>
      </c>
      <c r="H11">
        <v>72</v>
      </c>
      <c r="I11">
        <v>21</v>
      </c>
      <c r="J11">
        <v>0</v>
      </c>
      <c r="K11">
        <v>0</v>
      </c>
      <c r="L11">
        <v>0</v>
      </c>
    </row>
    <row r="12" spans="1:12" x14ac:dyDescent="0.35">
      <c r="A12" t="s">
        <v>174</v>
      </c>
      <c r="B12" t="s">
        <v>160</v>
      </c>
      <c r="C12">
        <v>3075</v>
      </c>
      <c r="D12">
        <v>857</v>
      </c>
      <c r="E12">
        <v>89</v>
      </c>
      <c r="F12">
        <v>30</v>
      </c>
      <c r="G12">
        <v>8</v>
      </c>
      <c r="H12">
        <v>56</v>
      </c>
      <c r="I12">
        <v>0</v>
      </c>
      <c r="J12">
        <v>3</v>
      </c>
      <c r="K12">
        <v>0</v>
      </c>
      <c r="L12">
        <v>0</v>
      </c>
    </row>
    <row r="13" spans="1:12" x14ac:dyDescent="0.35">
      <c r="A13" t="s">
        <v>175</v>
      </c>
      <c r="B13" t="s">
        <v>160</v>
      </c>
      <c r="C13">
        <v>3179</v>
      </c>
      <c r="D13">
        <v>873</v>
      </c>
      <c r="E13">
        <v>97</v>
      </c>
      <c r="F13">
        <v>30</v>
      </c>
      <c r="G13">
        <v>8</v>
      </c>
      <c r="H13">
        <v>104</v>
      </c>
      <c r="I13">
        <v>16</v>
      </c>
      <c r="J13">
        <v>8</v>
      </c>
      <c r="K13">
        <v>0</v>
      </c>
      <c r="L13">
        <v>0</v>
      </c>
    </row>
    <row r="14" spans="1:12" x14ac:dyDescent="0.35">
      <c r="A14" t="s">
        <v>176</v>
      </c>
      <c r="B14" t="s">
        <v>160</v>
      </c>
      <c r="C14">
        <v>3220</v>
      </c>
      <c r="D14">
        <v>873</v>
      </c>
      <c r="E14">
        <v>97</v>
      </c>
      <c r="F14">
        <v>30</v>
      </c>
      <c r="G14">
        <v>8</v>
      </c>
      <c r="H14">
        <v>41</v>
      </c>
      <c r="I14">
        <v>0</v>
      </c>
      <c r="J14">
        <v>0</v>
      </c>
      <c r="K14">
        <v>0</v>
      </c>
      <c r="L14">
        <v>0</v>
      </c>
    </row>
    <row r="15" spans="1:12" x14ac:dyDescent="0.35">
      <c r="A15" t="s">
        <v>177</v>
      </c>
      <c r="B15" t="s">
        <v>160</v>
      </c>
      <c r="C15">
        <v>3229</v>
      </c>
      <c r="D15">
        <v>873</v>
      </c>
      <c r="E15">
        <v>98</v>
      </c>
      <c r="F15">
        <v>30</v>
      </c>
      <c r="G15">
        <v>8</v>
      </c>
      <c r="H15">
        <v>9</v>
      </c>
      <c r="I15">
        <v>0</v>
      </c>
      <c r="J15">
        <v>1</v>
      </c>
      <c r="K15">
        <v>0</v>
      </c>
      <c r="L15">
        <v>0</v>
      </c>
    </row>
    <row r="16" spans="1:12" x14ac:dyDescent="0.35">
      <c r="A16" t="s">
        <v>178</v>
      </c>
      <c r="B16" t="s">
        <v>160</v>
      </c>
      <c r="C16">
        <v>3294</v>
      </c>
      <c r="D16">
        <v>873</v>
      </c>
      <c r="E16">
        <v>98</v>
      </c>
      <c r="F16">
        <v>43</v>
      </c>
      <c r="G16">
        <v>9</v>
      </c>
      <c r="H16">
        <v>65</v>
      </c>
      <c r="I16">
        <v>0</v>
      </c>
      <c r="J16">
        <v>0</v>
      </c>
      <c r="K16">
        <v>13</v>
      </c>
      <c r="L16">
        <v>1</v>
      </c>
    </row>
    <row r="17" spans="1:12" x14ac:dyDescent="0.35">
      <c r="A17" t="s">
        <v>179</v>
      </c>
      <c r="B17" t="s">
        <v>160</v>
      </c>
      <c r="C17">
        <v>3302</v>
      </c>
      <c r="D17">
        <v>873</v>
      </c>
      <c r="E17">
        <v>98</v>
      </c>
      <c r="F17">
        <v>43</v>
      </c>
      <c r="G17">
        <v>9</v>
      </c>
      <c r="H17">
        <v>8</v>
      </c>
      <c r="I17">
        <v>0</v>
      </c>
      <c r="J17">
        <v>0</v>
      </c>
      <c r="K17">
        <v>0</v>
      </c>
      <c r="L17">
        <v>0</v>
      </c>
    </row>
    <row r="18" spans="1:12" x14ac:dyDescent="0.35">
      <c r="A18" t="s">
        <v>180</v>
      </c>
      <c r="B18" t="s">
        <v>160</v>
      </c>
      <c r="C18">
        <v>3331</v>
      </c>
      <c r="D18">
        <v>873</v>
      </c>
      <c r="E18">
        <v>98</v>
      </c>
      <c r="F18">
        <v>43</v>
      </c>
      <c r="G18">
        <v>9</v>
      </c>
      <c r="H18">
        <v>29</v>
      </c>
      <c r="I18">
        <v>0</v>
      </c>
      <c r="J18">
        <v>0</v>
      </c>
      <c r="K18">
        <v>0</v>
      </c>
      <c r="L18">
        <v>0</v>
      </c>
    </row>
    <row r="19" spans="1:12" x14ac:dyDescent="0.35">
      <c r="A19" t="s">
        <v>181</v>
      </c>
      <c r="B19" t="s">
        <v>160</v>
      </c>
      <c r="C19">
        <v>3348</v>
      </c>
      <c r="D19">
        <v>874</v>
      </c>
      <c r="E19">
        <v>101</v>
      </c>
      <c r="F19">
        <v>43</v>
      </c>
      <c r="G19">
        <v>9</v>
      </c>
      <c r="H19">
        <v>17</v>
      </c>
      <c r="I19">
        <v>1</v>
      </c>
      <c r="J19">
        <v>3</v>
      </c>
      <c r="K19">
        <v>0</v>
      </c>
      <c r="L19">
        <v>0</v>
      </c>
    </row>
    <row r="20" spans="1:12" x14ac:dyDescent="0.35">
      <c r="A20" t="s">
        <v>182</v>
      </c>
      <c r="B20" t="s">
        <v>160</v>
      </c>
      <c r="C20">
        <v>3359</v>
      </c>
      <c r="D20">
        <v>892</v>
      </c>
      <c r="E20">
        <v>101</v>
      </c>
      <c r="F20">
        <v>44</v>
      </c>
      <c r="G20">
        <v>9</v>
      </c>
      <c r="H20">
        <v>11</v>
      </c>
      <c r="I20">
        <v>18</v>
      </c>
      <c r="J20">
        <v>0</v>
      </c>
      <c r="K20">
        <v>1</v>
      </c>
      <c r="L20">
        <v>0</v>
      </c>
    </row>
    <row r="21" spans="1:12" x14ac:dyDescent="0.35">
      <c r="A21" t="s">
        <v>183</v>
      </c>
      <c r="B21" t="s">
        <v>160</v>
      </c>
      <c r="C21">
        <v>3383</v>
      </c>
      <c r="D21">
        <v>895</v>
      </c>
      <c r="E21">
        <v>105</v>
      </c>
      <c r="F21">
        <v>44</v>
      </c>
      <c r="G21">
        <v>9</v>
      </c>
      <c r="H21">
        <v>24</v>
      </c>
      <c r="I21">
        <v>3</v>
      </c>
      <c r="J21">
        <v>4</v>
      </c>
      <c r="K21">
        <v>0</v>
      </c>
      <c r="L21">
        <v>0</v>
      </c>
    </row>
    <row r="22" spans="1:12" x14ac:dyDescent="0.35">
      <c r="A22" t="s">
        <v>184</v>
      </c>
      <c r="B22" t="s">
        <v>160</v>
      </c>
      <c r="C22">
        <v>3414</v>
      </c>
      <c r="D22">
        <v>895</v>
      </c>
      <c r="E22">
        <v>112</v>
      </c>
      <c r="F22">
        <v>44</v>
      </c>
      <c r="G22">
        <v>9</v>
      </c>
      <c r="H22">
        <v>31</v>
      </c>
      <c r="I22">
        <v>0</v>
      </c>
      <c r="J22">
        <v>7</v>
      </c>
      <c r="K22">
        <v>0</v>
      </c>
      <c r="L22">
        <v>0</v>
      </c>
    </row>
    <row r="23" spans="1:12" x14ac:dyDescent="0.35">
      <c r="A23" t="s">
        <v>185</v>
      </c>
      <c r="B23" t="s">
        <v>160</v>
      </c>
      <c r="C23">
        <v>3422</v>
      </c>
      <c r="D23">
        <v>899</v>
      </c>
      <c r="E23">
        <v>112</v>
      </c>
      <c r="F23">
        <v>44</v>
      </c>
      <c r="G23">
        <v>9</v>
      </c>
      <c r="H23">
        <v>8</v>
      </c>
      <c r="I23">
        <v>4</v>
      </c>
      <c r="J23">
        <v>0</v>
      </c>
      <c r="K23">
        <v>0</v>
      </c>
      <c r="L23">
        <v>0</v>
      </c>
    </row>
    <row r="24" spans="1:12" x14ac:dyDescent="0.35">
      <c r="A24" t="s">
        <v>186</v>
      </c>
      <c r="B24" t="s">
        <v>160</v>
      </c>
      <c r="C24">
        <v>3438</v>
      </c>
      <c r="D24">
        <v>899</v>
      </c>
      <c r="E24">
        <v>113</v>
      </c>
      <c r="F24">
        <v>44</v>
      </c>
      <c r="G24">
        <v>9</v>
      </c>
      <c r="H24">
        <v>16</v>
      </c>
      <c r="I24">
        <v>0</v>
      </c>
      <c r="J24">
        <v>1</v>
      </c>
      <c r="K24">
        <v>0</v>
      </c>
      <c r="L24">
        <v>0</v>
      </c>
    </row>
    <row r="25" spans="1:12" x14ac:dyDescent="0.35">
      <c r="A25" t="s">
        <v>187</v>
      </c>
      <c r="B25" t="s">
        <v>160</v>
      </c>
      <c r="C25">
        <v>3440</v>
      </c>
      <c r="D25">
        <v>910</v>
      </c>
      <c r="E25">
        <v>120</v>
      </c>
      <c r="F25">
        <v>44</v>
      </c>
      <c r="G25">
        <v>9</v>
      </c>
      <c r="H25">
        <v>2</v>
      </c>
      <c r="I25">
        <v>11</v>
      </c>
      <c r="J25">
        <v>7</v>
      </c>
      <c r="K25">
        <v>0</v>
      </c>
      <c r="L25">
        <v>0</v>
      </c>
    </row>
    <row r="26" spans="1:12" x14ac:dyDescent="0.35">
      <c r="A26" t="s">
        <v>188</v>
      </c>
      <c r="B26" t="s">
        <v>160</v>
      </c>
      <c r="C26">
        <v>3440</v>
      </c>
      <c r="D26">
        <v>913</v>
      </c>
      <c r="E26">
        <v>124</v>
      </c>
      <c r="F26">
        <v>44</v>
      </c>
      <c r="G26">
        <v>9</v>
      </c>
      <c r="H26">
        <v>0</v>
      </c>
      <c r="I26">
        <v>3</v>
      </c>
      <c r="J26">
        <v>4</v>
      </c>
      <c r="K26">
        <v>0</v>
      </c>
      <c r="L26">
        <v>0</v>
      </c>
    </row>
    <row r="27" spans="1:12" x14ac:dyDescent="0.35">
      <c r="A27" t="s">
        <v>189</v>
      </c>
      <c r="B27" t="s">
        <v>160</v>
      </c>
      <c r="C27">
        <v>3440</v>
      </c>
      <c r="D27">
        <v>919</v>
      </c>
      <c r="E27">
        <v>127</v>
      </c>
      <c r="F27">
        <v>45</v>
      </c>
      <c r="G27">
        <v>9</v>
      </c>
      <c r="H27">
        <v>0</v>
      </c>
      <c r="I27">
        <v>6</v>
      </c>
      <c r="J27">
        <v>3</v>
      </c>
      <c r="K27">
        <v>1</v>
      </c>
      <c r="L27">
        <v>0</v>
      </c>
    </row>
    <row r="28" spans="1:12" x14ac:dyDescent="0.35">
      <c r="A28" t="s">
        <v>190</v>
      </c>
      <c r="B28" t="s">
        <v>160</v>
      </c>
      <c r="C28">
        <v>3440</v>
      </c>
      <c r="D28">
        <v>919</v>
      </c>
      <c r="E28">
        <v>130</v>
      </c>
      <c r="F28">
        <v>57</v>
      </c>
      <c r="G28">
        <v>9</v>
      </c>
      <c r="H28">
        <v>0</v>
      </c>
      <c r="I28">
        <v>0</v>
      </c>
      <c r="J28">
        <v>3</v>
      </c>
      <c r="K28">
        <v>12</v>
      </c>
      <c r="L28">
        <v>0</v>
      </c>
    </row>
    <row r="29" spans="1:12" x14ac:dyDescent="0.35">
      <c r="A29" t="s">
        <v>191</v>
      </c>
      <c r="B29" t="s">
        <v>160</v>
      </c>
      <c r="C29">
        <v>3440</v>
      </c>
      <c r="D29">
        <v>945</v>
      </c>
      <c r="E29">
        <v>132</v>
      </c>
      <c r="F29">
        <v>57</v>
      </c>
      <c r="G29">
        <v>9</v>
      </c>
      <c r="H29">
        <v>0</v>
      </c>
      <c r="I29">
        <v>26</v>
      </c>
      <c r="J29">
        <v>2</v>
      </c>
      <c r="K29">
        <v>0</v>
      </c>
      <c r="L29">
        <v>0</v>
      </c>
    </row>
    <row r="30" spans="1:12" x14ac:dyDescent="0.35">
      <c r="A30" t="s">
        <v>192</v>
      </c>
      <c r="B30" t="s">
        <v>160</v>
      </c>
      <c r="C30">
        <v>3440</v>
      </c>
      <c r="D30">
        <v>945</v>
      </c>
      <c r="E30">
        <v>156</v>
      </c>
      <c r="F30">
        <v>59</v>
      </c>
      <c r="G30">
        <v>9</v>
      </c>
      <c r="H30">
        <v>0</v>
      </c>
      <c r="I30">
        <v>0</v>
      </c>
      <c r="J30">
        <v>24</v>
      </c>
      <c r="K30">
        <v>2</v>
      </c>
      <c r="L30">
        <v>0</v>
      </c>
    </row>
    <row r="31" spans="1:12" x14ac:dyDescent="0.35">
      <c r="A31" t="s">
        <v>193</v>
      </c>
      <c r="B31" t="s">
        <v>160</v>
      </c>
      <c r="C31">
        <v>3440</v>
      </c>
      <c r="D31">
        <v>953</v>
      </c>
      <c r="E31">
        <v>170</v>
      </c>
      <c r="F31">
        <v>59</v>
      </c>
      <c r="G31">
        <v>9</v>
      </c>
      <c r="H31">
        <v>0</v>
      </c>
      <c r="I31">
        <v>8</v>
      </c>
      <c r="J31">
        <v>14</v>
      </c>
      <c r="K31">
        <v>0</v>
      </c>
      <c r="L31">
        <v>0</v>
      </c>
    </row>
    <row r="32" spans="1:12" x14ac:dyDescent="0.35">
      <c r="A32" t="s">
        <v>194</v>
      </c>
      <c r="B32" t="s">
        <v>160</v>
      </c>
      <c r="C32">
        <v>3440</v>
      </c>
      <c r="D32">
        <v>959</v>
      </c>
      <c r="E32">
        <v>170</v>
      </c>
      <c r="F32">
        <v>60</v>
      </c>
      <c r="G32">
        <v>9</v>
      </c>
      <c r="H32">
        <v>0</v>
      </c>
      <c r="I32">
        <v>6</v>
      </c>
      <c r="J32">
        <v>0</v>
      </c>
      <c r="K32">
        <v>1</v>
      </c>
      <c r="L32">
        <v>0</v>
      </c>
    </row>
    <row r="33" spans="1:12" x14ac:dyDescent="0.35">
      <c r="A33" t="s">
        <v>195</v>
      </c>
      <c r="B33" t="s">
        <v>160</v>
      </c>
      <c r="C33">
        <v>3440</v>
      </c>
      <c r="D33">
        <v>971</v>
      </c>
      <c r="E33">
        <v>171</v>
      </c>
      <c r="F33">
        <v>60</v>
      </c>
      <c r="G33">
        <v>9</v>
      </c>
      <c r="H33">
        <v>0</v>
      </c>
      <c r="I33">
        <v>12</v>
      </c>
      <c r="J33">
        <v>1</v>
      </c>
      <c r="K33">
        <v>0</v>
      </c>
      <c r="L33">
        <v>0</v>
      </c>
    </row>
    <row r="34" spans="1:12" x14ac:dyDescent="0.35">
      <c r="A34" t="s">
        <v>196</v>
      </c>
      <c r="B34" t="s">
        <v>160</v>
      </c>
      <c r="C34">
        <v>3440</v>
      </c>
      <c r="D34">
        <v>985</v>
      </c>
      <c r="E34">
        <v>171</v>
      </c>
      <c r="F34">
        <v>72</v>
      </c>
      <c r="G34">
        <v>12</v>
      </c>
      <c r="H34">
        <v>0</v>
      </c>
      <c r="I34">
        <v>14</v>
      </c>
      <c r="J34">
        <v>0</v>
      </c>
      <c r="K34">
        <v>12</v>
      </c>
      <c r="L34">
        <v>3</v>
      </c>
    </row>
    <row r="35" spans="1:12" x14ac:dyDescent="0.35">
      <c r="A35" t="s">
        <v>197</v>
      </c>
      <c r="B35" t="s">
        <v>160</v>
      </c>
      <c r="C35">
        <v>3447</v>
      </c>
      <c r="D35">
        <v>988</v>
      </c>
      <c r="E35">
        <v>173</v>
      </c>
      <c r="F35">
        <v>109</v>
      </c>
      <c r="G35">
        <v>15</v>
      </c>
      <c r="H35">
        <v>7</v>
      </c>
      <c r="I35">
        <v>3</v>
      </c>
      <c r="J35">
        <v>2</v>
      </c>
      <c r="K35">
        <v>37</v>
      </c>
      <c r="L35">
        <v>3</v>
      </c>
    </row>
    <row r="36" spans="1:12" x14ac:dyDescent="0.35">
      <c r="A36" t="s">
        <v>198</v>
      </c>
      <c r="B36" t="s">
        <v>160</v>
      </c>
      <c r="C36">
        <v>3447</v>
      </c>
      <c r="D36">
        <v>988</v>
      </c>
      <c r="E36">
        <v>176</v>
      </c>
      <c r="F36">
        <v>111</v>
      </c>
      <c r="G36">
        <v>15</v>
      </c>
      <c r="H36">
        <v>0</v>
      </c>
      <c r="I36">
        <v>0</v>
      </c>
      <c r="J36">
        <v>3</v>
      </c>
      <c r="K36">
        <v>2</v>
      </c>
      <c r="L36">
        <v>0</v>
      </c>
    </row>
    <row r="37" spans="1:12" x14ac:dyDescent="0.35">
      <c r="A37" t="s">
        <v>199</v>
      </c>
      <c r="B37" t="s">
        <v>160</v>
      </c>
      <c r="C37">
        <v>3490</v>
      </c>
      <c r="D37">
        <v>1015</v>
      </c>
      <c r="E37">
        <v>176</v>
      </c>
      <c r="F37">
        <v>119</v>
      </c>
      <c r="G37">
        <v>15</v>
      </c>
      <c r="H37">
        <v>43</v>
      </c>
      <c r="I37">
        <v>27</v>
      </c>
      <c r="J37">
        <v>0</v>
      </c>
      <c r="K37">
        <v>8</v>
      </c>
      <c r="L37">
        <v>0</v>
      </c>
    </row>
    <row r="38" spans="1:12" x14ac:dyDescent="0.35">
      <c r="A38" t="s">
        <v>200</v>
      </c>
      <c r="B38" t="s">
        <v>160</v>
      </c>
      <c r="C38">
        <v>3497</v>
      </c>
      <c r="D38">
        <v>1056</v>
      </c>
      <c r="E38">
        <v>177</v>
      </c>
      <c r="F38">
        <v>119</v>
      </c>
      <c r="G38">
        <v>15</v>
      </c>
      <c r="H38">
        <v>7</v>
      </c>
      <c r="I38">
        <v>41</v>
      </c>
      <c r="J38">
        <v>1</v>
      </c>
      <c r="K38">
        <v>0</v>
      </c>
      <c r="L38">
        <v>0</v>
      </c>
    </row>
    <row r="39" spans="1:12" x14ac:dyDescent="0.35">
      <c r="A39" t="s">
        <v>201</v>
      </c>
      <c r="B39" t="s">
        <v>160</v>
      </c>
      <c r="C39">
        <v>3509</v>
      </c>
      <c r="D39">
        <v>1056</v>
      </c>
      <c r="E39">
        <v>177</v>
      </c>
      <c r="F39">
        <v>119</v>
      </c>
      <c r="G39">
        <v>15</v>
      </c>
      <c r="H39">
        <v>12</v>
      </c>
      <c r="I39">
        <v>0</v>
      </c>
      <c r="J39">
        <v>0</v>
      </c>
      <c r="K39">
        <v>0</v>
      </c>
      <c r="L39">
        <v>0</v>
      </c>
    </row>
    <row r="40" spans="1:12" x14ac:dyDescent="0.35">
      <c r="A40" t="s">
        <v>202</v>
      </c>
      <c r="B40" t="s">
        <v>160</v>
      </c>
      <c r="C40">
        <v>3514</v>
      </c>
      <c r="D40">
        <v>1060</v>
      </c>
      <c r="E40">
        <v>177</v>
      </c>
      <c r="F40">
        <v>119</v>
      </c>
      <c r="G40">
        <v>15</v>
      </c>
      <c r="H40">
        <v>5</v>
      </c>
      <c r="I40">
        <v>4</v>
      </c>
      <c r="J40">
        <v>0</v>
      </c>
      <c r="K40">
        <v>0</v>
      </c>
      <c r="L40">
        <v>0</v>
      </c>
    </row>
    <row r="41" spans="1:12" x14ac:dyDescent="0.35">
      <c r="A41" t="s">
        <v>203</v>
      </c>
      <c r="B41" t="s">
        <v>160</v>
      </c>
      <c r="C41">
        <v>3514</v>
      </c>
      <c r="D41">
        <v>1060</v>
      </c>
      <c r="E41">
        <v>177</v>
      </c>
      <c r="F41">
        <v>119</v>
      </c>
      <c r="G41">
        <v>15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5">
      <c r="A42" t="s">
        <v>204</v>
      </c>
      <c r="B42" t="s">
        <v>160</v>
      </c>
      <c r="C42">
        <v>3518</v>
      </c>
      <c r="D42">
        <v>1067</v>
      </c>
      <c r="E42">
        <v>177</v>
      </c>
      <c r="F42">
        <v>125</v>
      </c>
      <c r="G42">
        <v>15</v>
      </c>
      <c r="H42">
        <v>4</v>
      </c>
      <c r="I42">
        <v>7</v>
      </c>
      <c r="J42">
        <v>0</v>
      </c>
      <c r="K42">
        <v>6</v>
      </c>
      <c r="L42">
        <v>0</v>
      </c>
    </row>
    <row r="43" spans="1:12" x14ac:dyDescent="0.35">
      <c r="A43" t="s">
        <v>205</v>
      </c>
      <c r="B43" t="s">
        <v>160</v>
      </c>
      <c r="C43">
        <v>3523</v>
      </c>
      <c r="D43">
        <v>1091</v>
      </c>
      <c r="E43">
        <v>177</v>
      </c>
      <c r="F43">
        <v>132</v>
      </c>
      <c r="G43">
        <v>15</v>
      </c>
      <c r="H43">
        <v>5</v>
      </c>
      <c r="I43">
        <v>24</v>
      </c>
      <c r="J43">
        <v>0</v>
      </c>
      <c r="K43">
        <v>7</v>
      </c>
      <c r="L43">
        <v>0</v>
      </c>
    </row>
    <row r="44" spans="1:12" x14ac:dyDescent="0.35">
      <c r="A44" t="s">
        <v>206</v>
      </c>
      <c r="B44" t="s">
        <v>160</v>
      </c>
      <c r="C44">
        <v>3528</v>
      </c>
      <c r="D44">
        <v>1105</v>
      </c>
      <c r="E44">
        <v>177</v>
      </c>
      <c r="F44">
        <v>132</v>
      </c>
      <c r="G44">
        <v>15</v>
      </c>
      <c r="H44">
        <v>5</v>
      </c>
      <c r="I44">
        <v>14</v>
      </c>
      <c r="J44">
        <v>0</v>
      </c>
      <c r="K44">
        <v>0</v>
      </c>
      <c r="L44">
        <v>0</v>
      </c>
    </row>
    <row r="45" spans="1:12" x14ac:dyDescent="0.35">
      <c r="A45" t="s">
        <v>207</v>
      </c>
      <c r="B45" t="s">
        <v>160</v>
      </c>
      <c r="C45">
        <v>3528</v>
      </c>
      <c r="D45">
        <v>1111</v>
      </c>
      <c r="E45">
        <v>179</v>
      </c>
      <c r="F45">
        <v>144</v>
      </c>
      <c r="G45">
        <v>15</v>
      </c>
      <c r="H45">
        <v>0</v>
      </c>
      <c r="I45">
        <v>6</v>
      </c>
      <c r="J45">
        <v>2</v>
      </c>
      <c r="K45">
        <v>12</v>
      </c>
      <c r="L45">
        <v>0</v>
      </c>
    </row>
    <row r="46" spans="1:12" x14ac:dyDescent="0.35">
      <c r="A46" t="s">
        <v>208</v>
      </c>
      <c r="B46" t="s">
        <v>160</v>
      </c>
      <c r="C46">
        <v>3528</v>
      </c>
      <c r="D46">
        <v>1111</v>
      </c>
      <c r="E46">
        <v>184</v>
      </c>
      <c r="F46">
        <v>147</v>
      </c>
      <c r="G46">
        <v>15</v>
      </c>
      <c r="H46">
        <v>0</v>
      </c>
      <c r="I46">
        <v>0</v>
      </c>
      <c r="J46">
        <v>5</v>
      </c>
      <c r="K46">
        <v>3</v>
      </c>
      <c r="L46">
        <v>0</v>
      </c>
    </row>
    <row r="47" spans="1:12" x14ac:dyDescent="0.35">
      <c r="A47" t="s">
        <v>232</v>
      </c>
      <c r="B47" t="s">
        <v>160</v>
      </c>
      <c r="C47">
        <v>3528</v>
      </c>
      <c r="D47">
        <v>1111</v>
      </c>
      <c r="E47">
        <v>188</v>
      </c>
      <c r="F47">
        <v>147</v>
      </c>
      <c r="G47">
        <v>15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5">
      <c r="A48" t="s">
        <v>159</v>
      </c>
      <c r="B48" t="s">
        <v>161</v>
      </c>
      <c r="C48">
        <v>1324</v>
      </c>
      <c r="D48">
        <v>1059</v>
      </c>
      <c r="E48">
        <v>85</v>
      </c>
      <c r="F48">
        <v>6</v>
      </c>
      <c r="G48">
        <v>4</v>
      </c>
      <c r="H48">
        <v>4</v>
      </c>
      <c r="I48">
        <v>36</v>
      </c>
      <c r="J48">
        <v>0</v>
      </c>
      <c r="K48">
        <v>0</v>
      </c>
      <c r="L48">
        <v>0</v>
      </c>
    </row>
    <row r="49" spans="1:12" x14ac:dyDescent="0.35">
      <c r="A49" t="s">
        <v>165</v>
      </c>
      <c r="B49" t="s">
        <v>161</v>
      </c>
      <c r="C49">
        <v>1384</v>
      </c>
      <c r="D49">
        <v>1086</v>
      </c>
      <c r="E49">
        <v>85</v>
      </c>
      <c r="F49">
        <v>6</v>
      </c>
      <c r="G49">
        <v>4</v>
      </c>
      <c r="H49">
        <v>60</v>
      </c>
      <c r="I49">
        <v>27</v>
      </c>
      <c r="J49">
        <v>0</v>
      </c>
      <c r="K49">
        <v>0</v>
      </c>
      <c r="L49">
        <v>0</v>
      </c>
    </row>
    <row r="50" spans="1:12" x14ac:dyDescent="0.35">
      <c r="A50" t="s">
        <v>166</v>
      </c>
      <c r="B50" t="s">
        <v>161</v>
      </c>
      <c r="C50">
        <v>1387</v>
      </c>
      <c r="D50">
        <v>1110</v>
      </c>
      <c r="E50">
        <v>86</v>
      </c>
      <c r="F50">
        <v>6</v>
      </c>
      <c r="G50">
        <v>4</v>
      </c>
      <c r="H50">
        <v>3</v>
      </c>
      <c r="I50">
        <v>24</v>
      </c>
      <c r="J50">
        <v>1</v>
      </c>
      <c r="K50">
        <v>0</v>
      </c>
      <c r="L50">
        <v>0</v>
      </c>
    </row>
    <row r="51" spans="1:12" x14ac:dyDescent="0.35">
      <c r="A51" t="s">
        <v>167</v>
      </c>
      <c r="B51" t="s">
        <v>161</v>
      </c>
      <c r="C51">
        <v>1389</v>
      </c>
      <c r="D51">
        <v>1135</v>
      </c>
      <c r="E51">
        <v>86</v>
      </c>
      <c r="F51">
        <v>6</v>
      </c>
      <c r="G51">
        <v>4</v>
      </c>
      <c r="H51">
        <v>2</v>
      </c>
      <c r="I51">
        <v>25</v>
      </c>
      <c r="J51">
        <v>0</v>
      </c>
      <c r="K51">
        <v>0</v>
      </c>
      <c r="L51">
        <v>0</v>
      </c>
    </row>
    <row r="52" spans="1:12" x14ac:dyDescent="0.35">
      <c r="A52" t="s">
        <v>168</v>
      </c>
      <c r="B52" t="s">
        <v>161</v>
      </c>
      <c r="C52">
        <v>1399</v>
      </c>
      <c r="D52">
        <v>1161</v>
      </c>
      <c r="E52">
        <v>86</v>
      </c>
      <c r="F52">
        <v>6</v>
      </c>
      <c r="G52">
        <v>4</v>
      </c>
      <c r="H52">
        <v>10</v>
      </c>
      <c r="I52">
        <v>26</v>
      </c>
      <c r="J52">
        <v>0</v>
      </c>
      <c r="K52">
        <v>0</v>
      </c>
      <c r="L52">
        <v>0</v>
      </c>
    </row>
    <row r="53" spans="1:12" x14ac:dyDescent="0.35">
      <c r="A53" t="s">
        <v>169</v>
      </c>
      <c r="B53" t="s">
        <v>161</v>
      </c>
      <c r="C53">
        <v>1410</v>
      </c>
      <c r="D53">
        <v>1183</v>
      </c>
      <c r="E53">
        <v>88</v>
      </c>
      <c r="F53">
        <v>6</v>
      </c>
      <c r="G53">
        <v>4</v>
      </c>
      <c r="H53">
        <v>11</v>
      </c>
      <c r="I53">
        <v>22</v>
      </c>
      <c r="J53">
        <v>2</v>
      </c>
      <c r="K53">
        <v>0</v>
      </c>
      <c r="L53">
        <v>0</v>
      </c>
    </row>
    <row r="54" spans="1:12" x14ac:dyDescent="0.35">
      <c r="A54" t="s">
        <v>170</v>
      </c>
      <c r="B54" t="s">
        <v>161</v>
      </c>
      <c r="C54">
        <v>1423</v>
      </c>
      <c r="D54">
        <v>1206</v>
      </c>
      <c r="E54">
        <v>90</v>
      </c>
      <c r="F54">
        <v>6</v>
      </c>
      <c r="G54">
        <v>4</v>
      </c>
      <c r="H54">
        <v>13</v>
      </c>
      <c r="I54">
        <v>23</v>
      </c>
      <c r="J54">
        <v>2</v>
      </c>
      <c r="K54">
        <v>0</v>
      </c>
      <c r="L54">
        <v>0</v>
      </c>
    </row>
    <row r="55" spans="1:12" x14ac:dyDescent="0.35">
      <c r="A55" t="s">
        <v>171</v>
      </c>
      <c r="B55" t="s">
        <v>161</v>
      </c>
      <c r="C55">
        <v>1425</v>
      </c>
      <c r="D55">
        <v>1229</v>
      </c>
      <c r="E55">
        <v>93</v>
      </c>
      <c r="F55">
        <v>6</v>
      </c>
      <c r="G55">
        <v>4</v>
      </c>
      <c r="H55">
        <v>2</v>
      </c>
      <c r="I55">
        <v>23</v>
      </c>
      <c r="J55">
        <v>3</v>
      </c>
      <c r="K55">
        <v>0</v>
      </c>
      <c r="L55">
        <v>0</v>
      </c>
    </row>
    <row r="56" spans="1:12" x14ac:dyDescent="0.35">
      <c r="A56" t="s">
        <v>172</v>
      </c>
      <c r="B56" t="s">
        <v>161</v>
      </c>
      <c r="C56">
        <v>1428</v>
      </c>
      <c r="D56">
        <v>1251</v>
      </c>
      <c r="E56">
        <v>96</v>
      </c>
      <c r="F56">
        <v>6</v>
      </c>
      <c r="G56">
        <v>4</v>
      </c>
      <c r="H56">
        <v>3</v>
      </c>
      <c r="I56">
        <v>22</v>
      </c>
      <c r="J56">
        <v>3</v>
      </c>
      <c r="K56">
        <v>0</v>
      </c>
      <c r="L56">
        <v>0</v>
      </c>
    </row>
    <row r="57" spans="1:12" x14ac:dyDescent="0.35">
      <c r="A57" t="s">
        <v>173</v>
      </c>
      <c r="B57" t="s">
        <v>161</v>
      </c>
      <c r="C57">
        <v>1429</v>
      </c>
      <c r="D57">
        <v>1264</v>
      </c>
      <c r="E57">
        <v>96</v>
      </c>
      <c r="F57">
        <v>6</v>
      </c>
      <c r="G57">
        <v>4</v>
      </c>
      <c r="H57">
        <v>1</v>
      </c>
      <c r="I57">
        <v>13</v>
      </c>
      <c r="J57">
        <v>0</v>
      </c>
      <c r="K57">
        <v>0</v>
      </c>
      <c r="L57">
        <v>0</v>
      </c>
    </row>
    <row r="58" spans="1:12" x14ac:dyDescent="0.35">
      <c r="A58" t="s">
        <v>174</v>
      </c>
      <c r="B58" t="s">
        <v>161</v>
      </c>
      <c r="C58">
        <v>1429</v>
      </c>
      <c r="D58">
        <v>1264</v>
      </c>
      <c r="E58">
        <v>97</v>
      </c>
      <c r="F58">
        <v>17</v>
      </c>
      <c r="G58">
        <v>4</v>
      </c>
      <c r="H58">
        <v>0</v>
      </c>
      <c r="I58">
        <v>0</v>
      </c>
      <c r="J58">
        <v>1</v>
      </c>
      <c r="K58">
        <v>11</v>
      </c>
      <c r="L58">
        <v>0</v>
      </c>
    </row>
    <row r="59" spans="1:12" x14ac:dyDescent="0.35">
      <c r="A59" t="s">
        <v>175</v>
      </c>
      <c r="B59" t="s">
        <v>161</v>
      </c>
      <c r="C59">
        <v>1430</v>
      </c>
      <c r="D59">
        <v>1275</v>
      </c>
      <c r="E59">
        <v>100</v>
      </c>
      <c r="F59">
        <v>17</v>
      </c>
      <c r="G59">
        <v>7</v>
      </c>
      <c r="H59">
        <v>1</v>
      </c>
      <c r="I59">
        <v>11</v>
      </c>
      <c r="J59">
        <v>3</v>
      </c>
      <c r="K59">
        <v>0</v>
      </c>
      <c r="L59">
        <v>3</v>
      </c>
    </row>
    <row r="60" spans="1:12" x14ac:dyDescent="0.35">
      <c r="A60" t="s">
        <v>176</v>
      </c>
      <c r="B60" t="s">
        <v>161</v>
      </c>
      <c r="C60">
        <v>1430</v>
      </c>
      <c r="D60">
        <v>1275</v>
      </c>
      <c r="E60">
        <v>101</v>
      </c>
      <c r="F60">
        <v>17</v>
      </c>
      <c r="G60">
        <v>7</v>
      </c>
      <c r="H60">
        <v>0</v>
      </c>
      <c r="I60">
        <v>0</v>
      </c>
      <c r="J60">
        <v>1</v>
      </c>
      <c r="K60">
        <v>0</v>
      </c>
      <c r="L60">
        <v>0</v>
      </c>
    </row>
    <row r="61" spans="1:12" x14ac:dyDescent="0.35">
      <c r="A61" t="s">
        <v>177</v>
      </c>
      <c r="B61" t="s">
        <v>161</v>
      </c>
      <c r="C61">
        <v>1434</v>
      </c>
      <c r="D61">
        <v>1301</v>
      </c>
      <c r="E61">
        <v>101</v>
      </c>
      <c r="F61">
        <v>17</v>
      </c>
      <c r="G61">
        <v>7</v>
      </c>
      <c r="H61">
        <v>4</v>
      </c>
      <c r="I61">
        <v>26</v>
      </c>
      <c r="J61">
        <v>0</v>
      </c>
      <c r="K61">
        <v>0</v>
      </c>
      <c r="L61">
        <v>0</v>
      </c>
    </row>
    <row r="62" spans="1:12" x14ac:dyDescent="0.35">
      <c r="A62" t="s">
        <v>178</v>
      </c>
      <c r="B62" t="s">
        <v>161</v>
      </c>
      <c r="C62">
        <v>1434</v>
      </c>
      <c r="D62">
        <v>1301</v>
      </c>
      <c r="E62">
        <v>112</v>
      </c>
      <c r="F62">
        <v>17</v>
      </c>
      <c r="G62">
        <v>7</v>
      </c>
      <c r="H62">
        <v>0</v>
      </c>
      <c r="I62">
        <v>0</v>
      </c>
      <c r="J62">
        <v>11</v>
      </c>
      <c r="K62">
        <v>0</v>
      </c>
      <c r="L62">
        <v>0</v>
      </c>
    </row>
    <row r="63" spans="1:12" x14ac:dyDescent="0.35">
      <c r="A63" t="s">
        <v>179</v>
      </c>
      <c r="B63" t="s">
        <v>161</v>
      </c>
      <c r="C63">
        <v>1434</v>
      </c>
      <c r="D63">
        <v>1301</v>
      </c>
      <c r="E63">
        <v>117</v>
      </c>
      <c r="F63">
        <v>17</v>
      </c>
      <c r="G63">
        <v>7</v>
      </c>
      <c r="H63">
        <v>0</v>
      </c>
      <c r="I63">
        <v>0</v>
      </c>
      <c r="J63">
        <v>5</v>
      </c>
      <c r="K63">
        <v>0</v>
      </c>
      <c r="L63">
        <v>0</v>
      </c>
    </row>
    <row r="64" spans="1:12" x14ac:dyDescent="0.35">
      <c r="A64" t="s">
        <v>180</v>
      </c>
      <c r="B64" t="s">
        <v>161</v>
      </c>
      <c r="C64">
        <v>1476</v>
      </c>
      <c r="D64">
        <v>1365</v>
      </c>
      <c r="E64">
        <v>147</v>
      </c>
      <c r="F64">
        <v>17</v>
      </c>
      <c r="G64">
        <v>7</v>
      </c>
      <c r="H64">
        <v>42</v>
      </c>
      <c r="I64">
        <v>64</v>
      </c>
      <c r="J64">
        <v>30</v>
      </c>
      <c r="K64">
        <v>0</v>
      </c>
      <c r="L64">
        <v>0</v>
      </c>
    </row>
    <row r="65" spans="1:12" x14ac:dyDescent="0.35">
      <c r="A65" t="s">
        <v>181</v>
      </c>
      <c r="B65" t="s">
        <v>161</v>
      </c>
      <c r="C65">
        <v>1476</v>
      </c>
      <c r="D65">
        <v>1365</v>
      </c>
      <c r="E65">
        <v>147</v>
      </c>
      <c r="F65">
        <v>17</v>
      </c>
      <c r="G65">
        <v>7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5">
      <c r="A66" t="s">
        <v>182</v>
      </c>
      <c r="B66" t="s">
        <v>161</v>
      </c>
      <c r="C66">
        <v>1476</v>
      </c>
      <c r="D66">
        <v>1365</v>
      </c>
      <c r="E66">
        <v>147</v>
      </c>
      <c r="F66">
        <v>19</v>
      </c>
      <c r="G66">
        <v>8</v>
      </c>
      <c r="H66">
        <v>0</v>
      </c>
      <c r="I66">
        <v>0</v>
      </c>
      <c r="J66">
        <v>0</v>
      </c>
      <c r="K66">
        <v>2</v>
      </c>
      <c r="L66">
        <v>1</v>
      </c>
    </row>
    <row r="67" spans="1:12" x14ac:dyDescent="0.35">
      <c r="A67" t="s">
        <v>183</v>
      </c>
      <c r="B67" t="s">
        <v>161</v>
      </c>
      <c r="C67">
        <v>1476</v>
      </c>
      <c r="D67">
        <v>1365</v>
      </c>
      <c r="E67">
        <v>155</v>
      </c>
      <c r="F67">
        <v>19</v>
      </c>
      <c r="G67">
        <v>8</v>
      </c>
      <c r="H67">
        <v>0</v>
      </c>
      <c r="I67">
        <v>0</v>
      </c>
      <c r="J67">
        <v>8</v>
      </c>
      <c r="K67">
        <v>0</v>
      </c>
      <c r="L67">
        <v>0</v>
      </c>
    </row>
    <row r="68" spans="1:12" x14ac:dyDescent="0.35">
      <c r="A68" t="s">
        <v>184</v>
      </c>
      <c r="B68" t="s">
        <v>161</v>
      </c>
      <c r="C68">
        <v>1476</v>
      </c>
      <c r="D68">
        <v>1365</v>
      </c>
      <c r="E68">
        <v>158</v>
      </c>
      <c r="F68">
        <v>19</v>
      </c>
      <c r="G68">
        <v>8</v>
      </c>
      <c r="H68">
        <v>0</v>
      </c>
      <c r="I68">
        <v>0</v>
      </c>
      <c r="J68">
        <v>3</v>
      </c>
      <c r="K68">
        <v>0</v>
      </c>
      <c r="L68">
        <v>0</v>
      </c>
    </row>
    <row r="69" spans="1:12" x14ac:dyDescent="0.35">
      <c r="A69" t="s">
        <v>185</v>
      </c>
      <c r="B69" t="s">
        <v>161</v>
      </c>
      <c r="C69">
        <v>1476</v>
      </c>
      <c r="D69">
        <v>1365</v>
      </c>
      <c r="E69">
        <v>160</v>
      </c>
      <c r="F69">
        <v>19</v>
      </c>
      <c r="G69">
        <v>8</v>
      </c>
      <c r="H69">
        <v>0</v>
      </c>
      <c r="I69">
        <v>0</v>
      </c>
      <c r="J69">
        <v>2</v>
      </c>
      <c r="K69">
        <v>0</v>
      </c>
      <c r="L69">
        <v>0</v>
      </c>
    </row>
    <row r="70" spans="1:12" x14ac:dyDescent="0.35">
      <c r="A70" t="s">
        <v>186</v>
      </c>
      <c r="B70" t="s">
        <v>161</v>
      </c>
      <c r="C70">
        <v>1476</v>
      </c>
      <c r="D70">
        <v>1365</v>
      </c>
      <c r="E70">
        <v>160</v>
      </c>
      <c r="F70">
        <v>19</v>
      </c>
      <c r="G70">
        <v>8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5">
      <c r="A71" t="s">
        <v>187</v>
      </c>
      <c r="B71" t="s">
        <v>161</v>
      </c>
      <c r="C71">
        <v>1476</v>
      </c>
      <c r="D71">
        <v>1365</v>
      </c>
      <c r="E71">
        <v>165</v>
      </c>
      <c r="F71">
        <v>19</v>
      </c>
      <c r="G71">
        <v>8</v>
      </c>
      <c r="H71">
        <v>0</v>
      </c>
      <c r="I71">
        <v>0</v>
      </c>
      <c r="J71">
        <v>5</v>
      </c>
      <c r="K71">
        <v>0</v>
      </c>
      <c r="L71">
        <v>0</v>
      </c>
    </row>
    <row r="72" spans="1:12" x14ac:dyDescent="0.35">
      <c r="A72" t="s">
        <v>188</v>
      </c>
      <c r="B72" t="s">
        <v>161</v>
      </c>
      <c r="C72">
        <v>1476</v>
      </c>
      <c r="D72">
        <v>1365</v>
      </c>
      <c r="E72">
        <v>166</v>
      </c>
      <c r="F72">
        <v>19</v>
      </c>
      <c r="G72">
        <v>8</v>
      </c>
      <c r="H72">
        <v>0</v>
      </c>
      <c r="I72">
        <v>0</v>
      </c>
      <c r="J72">
        <v>1</v>
      </c>
      <c r="K72">
        <v>0</v>
      </c>
      <c r="L72">
        <v>0</v>
      </c>
    </row>
    <row r="73" spans="1:12" x14ac:dyDescent="0.35">
      <c r="A73" t="s">
        <v>189</v>
      </c>
      <c r="B73" t="s">
        <v>161</v>
      </c>
      <c r="C73">
        <v>1476</v>
      </c>
      <c r="D73">
        <v>1365</v>
      </c>
      <c r="E73">
        <v>168</v>
      </c>
      <c r="F73">
        <v>19</v>
      </c>
      <c r="G73">
        <v>8</v>
      </c>
      <c r="H73">
        <v>0</v>
      </c>
      <c r="I73">
        <v>0</v>
      </c>
      <c r="J73">
        <v>2</v>
      </c>
      <c r="K73">
        <v>0</v>
      </c>
      <c r="L73">
        <v>0</v>
      </c>
    </row>
    <row r="74" spans="1:12" x14ac:dyDescent="0.35">
      <c r="A74" t="s">
        <v>190</v>
      </c>
      <c r="B74" t="s">
        <v>161</v>
      </c>
      <c r="C74">
        <v>1476</v>
      </c>
      <c r="D74">
        <v>1365</v>
      </c>
      <c r="E74">
        <v>169</v>
      </c>
      <c r="F74">
        <v>19</v>
      </c>
      <c r="G74">
        <v>8</v>
      </c>
      <c r="H74">
        <v>0</v>
      </c>
      <c r="I74">
        <v>0</v>
      </c>
      <c r="J74">
        <v>1</v>
      </c>
      <c r="K74">
        <v>0</v>
      </c>
      <c r="L74">
        <v>0</v>
      </c>
    </row>
    <row r="75" spans="1:12" x14ac:dyDescent="0.35">
      <c r="A75" t="s">
        <v>191</v>
      </c>
      <c r="B75" t="s">
        <v>161</v>
      </c>
      <c r="C75">
        <v>1476</v>
      </c>
      <c r="D75">
        <v>1365</v>
      </c>
      <c r="E75">
        <v>179</v>
      </c>
      <c r="F75">
        <v>19</v>
      </c>
      <c r="G75">
        <v>8</v>
      </c>
      <c r="H75">
        <v>0</v>
      </c>
      <c r="I75">
        <v>0</v>
      </c>
      <c r="J75">
        <v>10</v>
      </c>
      <c r="K75">
        <v>0</v>
      </c>
      <c r="L75">
        <v>0</v>
      </c>
    </row>
    <row r="76" spans="1:12" x14ac:dyDescent="0.35">
      <c r="A76" t="s">
        <v>192</v>
      </c>
      <c r="B76" t="s">
        <v>161</v>
      </c>
      <c r="C76">
        <v>1476</v>
      </c>
      <c r="D76">
        <v>1365</v>
      </c>
      <c r="E76">
        <v>181</v>
      </c>
      <c r="F76">
        <v>19</v>
      </c>
      <c r="G76">
        <v>8</v>
      </c>
      <c r="H76">
        <v>0</v>
      </c>
      <c r="I76">
        <v>0</v>
      </c>
      <c r="J76">
        <v>2</v>
      </c>
      <c r="K76">
        <v>0</v>
      </c>
      <c r="L76">
        <v>0</v>
      </c>
    </row>
    <row r="77" spans="1:12" x14ac:dyDescent="0.35">
      <c r="A77" t="s">
        <v>193</v>
      </c>
      <c r="B77" t="s">
        <v>161</v>
      </c>
      <c r="C77">
        <v>1476</v>
      </c>
      <c r="D77">
        <v>1365</v>
      </c>
      <c r="E77">
        <v>182</v>
      </c>
      <c r="F77">
        <v>19</v>
      </c>
      <c r="G77">
        <v>8</v>
      </c>
      <c r="H77">
        <v>0</v>
      </c>
      <c r="I77">
        <v>0</v>
      </c>
      <c r="J77">
        <v>1</v>
      </c>
      <c r="K77">
        <v>0</v>
      </c>
      <c r="L77">
        <v>0</v>
      </c>
    </row>
    <row r="78" spans="1:12" x14ac:dyDescent="0.35">
      <c r="A78" t="s">
        <v>194</v>
      </c>
      <c r="B78" t="s">
        <v>161</v>
      </c>
      <c r="C78">
        <v>1476</v>
      </c>
      <c r="D78">
        <v>1365</v>
      </c>
      <c r="E78">
        <v>182</v>
      </c>
      <c r="F78">
        <v>19</v>
      </c>
      <c r="G78">
        <v>8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5">
      <c r="A79" t="s">
        <v>195</v>
      </c>
      <c r="B79" t="s">
        <v>161</v>
      </c>
      <c r="C79">
        <v>1476</v>
      </c>
      <c r="D79">
        <v>1365</v>
      </c>
      <c r="E79">
        <v>182</v>
      </c>
      <c r="F79">
        <v>19</v>
      </c>
      <c r="G79">
        <v>8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5">
      <c r="A80" t="s">
        <v>196</v>
      </c>
      <c r="B80" t="s">
        <v>161</v>
      </c>
      <c r="C80">
        <v>1476</v>
      </c>
      <c r="D80">
        <v>1365</v>
      </c>
      <c r="E80">
        <v>182</v>
      </c>
      <c r="F80">
        <v>20</v>
      </c>
      <c r="G80">
        <v>8</v>
      </c>
      <c r="H80">
        <v>0</v>
      </c>
      <c r="I80">
        <v>0</v>
      </c>
      <c r="J80">
        <v>0</v>
      </c>
      <c r="K80">
        <v>1</v>
      </c>
      <c r="L80">
        <v>0</v>
      </c>
    </row>
    <row r="81" spans="1:12" x14ac:dyDescent="0.35">
      <c r="A81" t="s">
        <v>197</v>
      </c>
      <c r="B81" t="s">
        <v>161</v>
      </c>
      <c r="C81">
        <v>1476</v>
      </c>
      <c r="D81">
        <v>1365</v>
      </c>
      <c r="E81">
        <v>183</v>
      </c>
      <c r="F81">
        <v>20</v>
      </c>
      <c r="G81">
        <v>8</v>
      </c>
      <c r="H81">
        <v>0</v>
      </c>
      <c r="I81">
        <v>0</v>
      </c>
      <c r="J81">
        <v>1</v>
      </c>
      <c r="K81">
        <v>0</v>
      </c>
      <c r="L81">
        <v>0</v>
      </c>
    </row>
    <row r="82" spans="1:12" x14ac:dyDescent="0.35">
      <c r="A82" t="s">
        <v>198</v>
      </c>
      <c r="B82" t="s">
        <v>161</v>
      </c>
      <c r="C82">
        <v>1476</v>
      </c>
      <c r="D82">
        <v>1365</v>
      </c>
      <c r="E82">
        <v>185</v>
      </c>
      <c r="F82">
        <v>20</v>
      </c>
      <c r="G82">
        <v>8</v>
      </c>
      <c r="H82">
        <v>0</v>
      </c>
      <c r="I82">
        <v>0</v>
      </c>
      <c r="J82">
        <v>2</v>
      </c>
      <c r="K82">
        <v>0</v>
      </c>
      <c r="L82">
        <v>0</v>
      </c>
    </row>
    <row r="83" spans="1:12" x14ac:dyDescent="0.35">
      <c r="A83" t="s">
        <v>199</v>
      </c>
      <c r="B83" t="s">
        <v>161</v>
      </c>
      <c r="C83">
        <v>1586</v>
      </c>
      <c r="D83">
        <v>1630</v>
      </c>
      <c r="E83">
        <v>185</v>
      </c>
      <c r="F83">
        <v>21</v>
      </c>
      <c r="G83">
        <v>8</v>
      </c>
      <c r="H83">
        <v>110</v>
      </c>
      <c r="I83">
        <v>265</v>
      </c>
      <c r="J83">
        <v>0</v>
      </c>
      <c r="K83">
        <v>1</v>
      </c>
      <c r="L83">
        <v>0</v>
      </c>
    </row>
    <row r="84" spans="1:12" x14ac:dyDescent="0.35">
      <c r="A84" t="s">
        <v>200</v>
      </c>
      <c r="B84" t="s">
        <v>161</v>
      </c>
      <c r="C84">
        <v>1586</v>
      </c>
      <c r="D84">
        <v>1630</v>
      </c>
      <c r="E84">
        <v>189</v>
      </c>
      <c r="F84">
        <v>21</v>
      </c>
      <c r="G84">
        <v>8</v>
      </c>
      <c r="H84">
        <v>0</v>
      </c>
      <c r="I84">
        <v>0</v>
      </c>
      <c r="J84">
        <v>4</v>
      </c>
      <c r="K84">
        <v>0</v>
      </c>
      <c r="L84">
        <v>0</v>
      </c>
    </row>
    <row r="85" spans="1:12" x14ac:dyDescent="0.35">
      <c r="A85" t="s">
        <v>201</v>
      </c>
      <c r="B85" t="s">
        <v>161</v>
      </c>
      <c r="C85">
        <v>1621</v>
      </c>
      <c r="D85">
        <v>1671</v>
      </c>
      <c r="E85">
        <v>190</v>
      </c>
      <c r="F85">
        <v>21</v>
      </c>
      <c r="G85">
        <v>8</v>
      </c>
      <c r="H85">
        <v>35</v>
      </c>
      <c r="I85">
        <v>41</v>
      </c>
      <c r="J85">
        <v>1</v>
      </c>
      <c r="K85">
        <v>0</v>
      </c>
      <c r="L85">
        <v>0</v>
      </c>
    </row>
    <row r="86" spans="1:12" x14ac:dyDescent="0.35">
      <c r="A86" t="s">
        <v>202</v>
      </c>
      <c r="B86" t="s">
        <v>161</v>
      </c>
      <c r="C86">
        <v>1621</v>
      </c>
      <c r="D86">
        <v>1671</v>
      </c>
      <c r="E86">
        <v>194</v>
      </c>
      <c r="F86">
        <v>21</v>
      </c>
      <c r="G86">
        <v>8</v>
      </c>
      <c r="H86">
        <v>0</v>
      </c>
      <c r="I86">
        <v>0</v>
      </c>
      <c r="J86">
        <v>4</v>
      </c>
      <c r="K86">
        <v>0</v>
      </c>
      <c r="L86">
        <v>0</v>
      </c>
    </row>
    <row r="87" spans="1:12" x14ac:dyDescent="0.35">
      <c r="A87" t="s">
        <v>203</v>
      </c>
      <c r="B87" t="s">
        <v>161</v>
      </c>
      <c r="C87">
        <v>1621</v>
      </c>
      <c r="D87">
        <v>1671</v>
      </c>
      <c r="E87">
        <v>201</v>
      </c>
      <c r="F87">
        <v>21</v>
      </c>
      <c r="G87">
        <v>8</v>
      </c>
      <c r="H87">
        <v>0</v>
      </c>
      <c r="I87">
        <v>0</v>
      </c>
      <c r="J87">
        <v>7</v>
      </c>
      <c r="K87">
        <v>0</v>
      </c>
      <c r="L87">
        <v>0</v>
      </c>
    </row>
    <row r="88" spans="1:12" x14ac:dyDescent="0.35">
      <c r="A88" t="s">
        <v>204</v>
      </c>
      <c r="B88" t="s">
        <v>161</v>
      </c>
      <c r="C88">
        <v>1621</v>
      </c>
      <c r="D88">
        <v>1671</v>
      </c>
      <c r="E88">
        <v>210</v>
      </c>
      <c r="F88">
        <v>47</v>
      </c>
      <c r="G88">
        <v>8</v>
      </c>
      <c r="H88">
        <v>0</v>
      </c>
      <c r="I88">
        <v>0</v>
      </c>
      <c r="J88">
        <v>9</v>
      </c>
      <c r="K88">
        <v>26</v>
      </c>
      <c r="L88">
        <v>0</v>
      </c>
    </row>
    <row r="89" spans="1:12" x14ac:dyDescent="0.35">
      <c r="A89" t="s">
        <v>205</v>
      </c>
      <c r="B89" t="s">
        <v>161</v>
      </c>
      <c r="C89">
        <v>1621</v>
      </c>
      <c r="D89">
        <v>1671</v>
      </c>
      <c r="E89">
        <v>210</v>
      </c>
      <c r="F89">
        <v>47</v>
      </c>
      <c r="G89">
        <v>8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5">
      <c r="A90" t="s">
        <v>206</v>
      </c>
      <c r="B90" t="s">
        <v>161</v>
      </c>
      <c r="C90">
        <v>1621</v>
      </c>
      <c r="D90">
        <v>1671</v>
      </c>
      <c r="E90">
        <v>210</v>
      </c>
      <c r="F90">
        <v>48</v>
      </c>
      <c r="G90">
        <v>8</v>
      </c>
      <c r="H90">
        <v>0</v>
      </c>
      <c r="I90">
        <v>0</v>
      </c>
      <c r="J90">
        <v>0</v>
      </c>
      <c r="K90">
        <v>1</v>
      </c>
      <c r="L90">
        <v>0</v>
      </c>
    </row>
    <row r="91" spans="1:12" x14ac:dyDescent="0.35">
      <c r="A91" t="s">
        <v>207</v>
      </c>
      <c r="B91" t="s">
        <v>161</v>
      </c>
      <c r="C91">
        <v>1621</v>
      </c>
      <c r="D91">
        <v>1671</v>
      </c>
      <c r="E91">
        <v>211</v>
      </c>
      <c r="F91">
        <v>48</v>
      </c>
      <c r="G91">
        <v>8</v>
      </c>
      <c r="H91">
        <v>0</v>
      </c>
      <c r="I91">
        <v>0</v>
      </c>
      <c r="J91">
        <v>1</v>
      </c>
      <c r="K91">
        <v>0</v>
      </c>
      <c r="L91">
        <v>0</v>
      </c>
    </row>
    <row r="92" spans="1:12" x14ac:dyDescent="0.35">
      <c r="A92" t="s">
        <v>208</v>
      </c>
      <c r="B92" t="s">
        <v>161</v>
      </c>
      <c r="C92">
        <v>1621</v>
      </c>
      <c r="D92">
        <v>1671</v>
      </c>
      <c r="E92">
        <v>211</v>
      </c>
      <c r="F92">
        <v>48</v>
      </c>
      <c r="G92">
        <v>8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5">
      <c r="A93" t="s">
        <v>232</v>
      </c>
      <c r="B93" t="s">
        <v>161</v>
      </c>
      <c r="C93">
        <v>1621</v>
      </c>
      <c r="D93">
        <v>1671</v>
      </c>
      <c r="E93">
        <v>211</v>
      </c>
      <c r="F93">
        <v>49</v>
      </c>
      <c r="G93">
        <v>8</v>
      </c>
      <c r="H93">
        <v>0</v>
      </c>
      <c r="I93">
        <v>0</v>
      </c>
      <c r="J93">
        <v>0</v>
      </c>
      <c r="K93">
        <v>1</v>
      </c>
      <c r="L93">
        <v>0</v>
      </c>
    </row>
    <row r="94" spans="1:12" x14ac:dyDescent="0.35">
      <c r="A94" t="s">
        <v>159</v>
      </c>
      <c r="B94" t="s">
        <v>162</v>
      </c>
      <c r="C94">
        <v>1710</v>
      </c>
      <c r="D94">
        <v>552</v>
      </c>
      <c r="E94">
        <v>83</v>
      </c>
      <c r="F94">
        <v>19</v>
      </c>
      <c r="G94">
        <v>4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5">
      <c r="A95" t="s">
        <v>165</v>
      </c>
      <c r="B95" t="s">
        <v>162</v>
      </c>
      <c r="C95">
        <v>1710</v>
      </c>
      <c r="D95">
        <v>552</v>
      </c>
      <c r="E95">
        <v>83</v>
      </c>
      <c r="F95">
        <v>19</v>
      </c>
      <c r="G95">
        <v>4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5">
      <c r="A96" t="s">
        <v>166</v>
      </c>
      <c r="B96" t="s">
        <v>162</v>
      </c>
      <c r="C96">
        <v>2023</v>
      </c>
      <c r="D96">
        <v>800</v>
      </c>
      <c r="E96">
        <v>87</v>
      </c>
      <c r="F96">
        <v>19</v>
      </c>
      <c r="G96">
        <v>4</v>
      </c>
      <c r="H96">
        <v>313</v>
      </c>
      <c r="I96">
        <v>248</v>
      </c>
      <c r="J96">
        <v>4</v>
      </c>
      <c r="K96">
        <v>0</v>
      </c>
      <c r="L96">
        <v>0</v>
      </c>
    </row>
    <row r="97" spans="1:12" x14ac:dyDescent="0.35">
      <c r="A97" t="s">
        <v>167</v>
      </c>
      <c r="B97" t="s">
        <v>162</v>
      </c>
      <c r="C97">
        <v>2023</v>
      </c>
      <c r="D97">
        <v>800</v>
      </c>
      <c r="E97">
        <v>217</v>
      </c>
      <c r="F97">
        <v>20</v>
      </c>
      <c r="G97">
        <v>4</v>
      </c>
      <c r="H97">
        <v>0</v>
      </c>
      <c r="I97">
        <v>0</v>
      </c>
      <c r="J97">
        <v>130</v>
      </c>
      <c r="K97">
        <v>1</v>
      </c>
      <c r="L97">
        <v>0</v>
      </c>
    </row>
    <row r="98" spans="1:12" x14ac:dyDescent="0.35">
      <c r="A98" t="s">
        <v>168</v>
      </c>
      <c r="B98" t="s">
        <v>162</v>
      </c>
      <c r="C98">
        <v>2023</v>
      </c>
      <c r="D98">
        <v>809</v>
      </c>
      <c r="E98">
        <v>256</v>
      </c>
      <c r="F98">
        <v>20</v>
      </c>
      <c r="G98">
        <v>4</v>
      </c>
      <c r="H98">
        <v>0</v>
      </c>
      <c r="I98">
        <v>9</v>
      </c>
      <c r="J98">
        <v>39</v>
      </c>
      <c r="K98">
        <v>0</v>
      </c>
      <c r="L98">
        <v>0</v>
      </c>
    </row>
    <row r="99" spans="1:12" x14ac:dyDescent="0.35">
      <c r="A99" t="s">
        <v>169</v>
      </c>
      <c r="B99" t="s">
        <v>162</v>
      </c>
      <c r="C99">
        <v>2023</v>
      </c>
      <c r="D99">
        <v>809</v>
      </c>
      <c r="E99">
        <v>260</v>
      </c>
      <c r="F99">
        <v>24</v>
      </c>
      <c r="G99">
        <v>6</v>
      </c>
      <c r="H99">
        <v>0</v>
      </c>
      <c r="I99">
        <v>0</v>
      </c>
      <c r="J99">
        <v>4</v>
      </c>
      <c r="K99">
        <v>4</v>
      </c>
      <c r="L99">
        <v>2</v>
      </c>
    </row>
    <row r="100" spans="1:12" x14ac:dyDescent="0.35">
      <c r="A100" t="s">
        <v>170</v>
      </c>
      <c r="B100" t="s">
        <v>162</v>
      </c>
      <c r="C100">
        <v>2023</v>
      </c>
      <c r="D100">
        <v>809</v>
      </c>
      <c r="E100">
        <v>265</v>
      </c>
      <c r="F100">
        <v>24</v>
      </c>
      <c r="G100">
        <v>6</v>
      </c>
      <c r="H100">
        <v>0</v>
      </c>
      <c r="I100">
        <v>0</v>
      </c>
      <c r="J100">
        <v>5</v>
      </c>
      <c r="K100">
        <v>0</v>
      </c>
      <c r="L100">
        <v>0</v>
      </c>
    </row>
    <row r="101" spans="1:12" x14ac:dyDescent="0.35">
      <c r="A101" t="s">
        <v>171</v>
      </c>
      <c r="B101" t="s">
        <v>162</v>
      </c>
      <c r="C101">
        <v>2023</v>
      </c>
      <c r="D101">
        <v>809</v>
      </c>
      <c r="E101">
        <v>269</v>
      </c>
      <c r="F101">
        <v>24</v>
      </c>
      <c r="G101">
        <v>6</v>
      </c>
      <c r="H101">
        <v>0</v>
      </c>
      <c r="I101">
        <v>0</v>
      </c>
      <c r="J101">
        <v>4</v>
      </c>
      <c r="K101">
        <v>0</v>
      </c>
      <c r="L101">
        <v>0</v>
      </c>
    </row>
    <row r="102" spans="1:12" x14ac:dyDescent="0.35">
      <c r="A102" t="s">
        <v>172</v>
      </c>
      <c r="B102" t="s">
        <v>162</v>
      </c>
      <c r="C102">
        <v>2023</v>
      </c>
      <c r="D102">
        <v>809</v>
      </c>
      <c r="E102">
        <v>273</v>
      </c>
      <c r="F102">
        <v>24</v>
      </c>
      <c r="G102">
        <v>6</v>
      </c>
      <c r="H102">
        <v>0</v>
      </c>
      <c r="I102">
        <v>0</v>
      </c>
      <c r="J102">
        <v>4</v>
      </c>
      <c r="K102">
        <v>0</v>
      </c>
      <c r="L102">
        <v>0</v>
      </c>
    </row>
    <row r="103" spans="1:12" x14ac:dyDescent="0.35">
      <c r="A103" t="s">
        <v>173</v>
      </c>
      <c r="B103" t="s">
        <v>162</v>
      </c>
      <c r="C103">
        <v>2059</v>
      </c>
      <c r="D103">
        <v>846</v>
      </c>
      <c r="E103">
        <v>273</v>
      </c>
      <c r="F103">
        <v>24</v>
      </c>
      <c r="G103">
        <v>6</v>
      </c>
      <c r="H103">
        <v>36</v>
      </c>
      <c r="I103">
        <v>37</v>
      </c>
      <c r="J103">
        <v>0</v>
      </c>
      <c r="K103">
        <v>0</v>
      </c>
      <c r="L103">
        <v>0</v>
      </c>
    </row>
    <row r="104" spans="1:12" x14ac:dyDescent="0.35">
      <c r="A104" t="s">
        <v>174</v>
      </c>
      <c r="B104" t="s">
        <v>162</v>
      </c>
      <c r="C104">
        <v>2059</v>
      </c>
      <c r="D104">
        <v>846</v>
      </c>
      <c r="E104">
        <v>281</v>
      </c>
      <c r="F104">
        <v>24</v>
      </c>
      <c r="G104">
        <v>6</v>
      </c>
      <c r="H104">
        <v>0</v>
      </c>
      <c r="I104">
        <v>0</v>
      </c>
      <c r="J104">
        <v>8</v>
      </c>
      <c r="K104">
        <v>0</v>
      </c>
      <c r="L104">
        <v>0</v>
      </c>
    </row>
    <row r="105" spans="1:12" x14ac:dyDescent="0.35">
      <c r="A105" t="s">
        <v>175</v>
      </c>
      <c r="B105" t="s">
        <v>162</v>
      </c>
      <c r="C105">
        <v>2074</v>
      </c>
      <c r="D105">
        <v>877</v>
      </c>
      <c r="E105">
        <v>283</v>
      </c>
      <c r="F105">
        <v>24</v>
      </c>
      <c r="G105">
        <v>6</v>
      </c>
      <c r="H105">
        <v>15</v>
      </c>
      <c r="I105">
        <v>31</v>
      </c>
      <c r="J105">
        <v>2</v>
      </c>
      <c r="K105">
        <v>0</v>
      </c>
      <c r="L105">
        <v>0</v>
      </c>
    </row>
    <row r="106" spans="1:12" x14ac:dyDescent="0.35">
      <c r="A106" t="s">
        <v>176</v>
      </c>
      <c r="B106" t="s">
        <v>162</v>
      </c>
      <c r="C106">
        <v>2134</v>
      </c>
      <c r="D106">
        <v>892</v>
      </c>
      <c r="E106">
        <v>284</v>
      </c>
      <c r="F106">
        <v>27</v>
      </c>
      <c r="G106">
        <v>6</v>
      </c>
      <c r="H106">
        <v>60</v>
      </c>
      <c r="I106">
        <v>15</v>
      </c>
      <c r="J106">
        <v>1</v>
      </c>
      <c r="K106">
        <v>3</v>
      </c>
      <c r="L106">
        <v>0</v>
      </c>
    </row>
    <row r="107" spans="1:12" x14ac:dyDescent="0.35">
      <c r="A107" t="s">
        <v>177</v>
      </c>
      <c r="B107" t="s">
        <v>162</v>
      </c>
      <c r="C107">
        <v>2151</v>
      </c>
      <c r="D107">
        <v>909</v>
      </c>
      <c r="E107">
        <v>291</v>
      </c>
      <c r="F107">
        <v>29</v>
      </c>
      <c r="G107">
        <v>7</v>
      </c>
      <c r="H107">
        <v>17</v>
      </c>
      <c r="I107">
        <v>17</v>
      </c>
      <c r="J107">
        <v>7</v>
      </c>
      <c r="K107">
        <v>2</v>
      </c>
      <c r="L107">
        <v>1</v>
      </c>
    </row>
    <row r="108" spans="1:12" x14ac:dyDescent="0.35">
      <c r="A108" t="s">
        <v>178</v>
      </c>
      <c r="B108" t="s">
        <v>162</v>
      </c>
      <c r="C108">
        <v>2218</v>
      </c>
      <c r="D108">
        <v>930</v>
      </c>
      <c r="E108">
        <v>301</v>
      </c>
      <c r="F108">
        <v>29</v>
      </c>
      <c r="G108">
        <v>7</v>
      </c>
      <c r="H108">
        <v>67</v>
      </c>
      <c r="I108">
        <v>21</v>
      </c>
      <c r="J108">
        <v>10</v>
      </c>
      <c r="K108">
        <v>0</v>
      </c>
      <c r="L108">
        <v>0</v>
      </c>
    </row>
    <row r="109" spans="1:12" x14ac:dyDescent="0.35">
      <c r="A109" t="s">
        <v>179</v>
      </c>
      <c r="B109" t="s">
        <v>162</v>
      </c>
      <c r="C109">
        <v>2320</v>
      </c>
      <c r="D109">
        <v>953</v>
      </c>
      <c r="E109">
        <v>301</v>
      </c>
      <c r="F109">
        <v>29</v>
      </c>
      <c r="G109">
        <v>7</v>
      </c>
      <c r="H109">
        <v>102</v>
      </c>
      <c r="I109">
        <v>23</v>
      </c>
      <c r="J109">
        <v>0</v>
      </c>
      <c r="K109">
        <v>0</v>
      </c>
      <c r="L109">
        <v>0</v>
      </c>
    </row>
    <row r="110" spans="1:12" x14ac:dyDescent="0.35">
      <c r="A110" t="s">
        <v>180</v>
      </c>
      <c r="B110" t="s">
        <v>162</v>
      </c>
      <c r="C110">
        <v>2320</v>
      </c>
      <c r="D110">
        <v>953</v>
      </c>
      <c r="E110">
        <v>302</v>
      </c>
      <c r="F110">
        <v>77</v>
      </c>
      <c r="G110">
        <v>17</v>
      </c>
      <c r="H110">
        <v>0</v>
      </c>
      <c r="I110">
        <v>0</v>
      </c>
      <c r="J110">
        <v>1</v>
      </c>
      <c r="K110">
        <v>48</v>
      </c>
      <c r="L110">
        <v>10</v>
      </c>
    </row>
    <row r="111" spans="1:12" x14ac:dyDescent="0.35">
      <c r="A111" t="s">
        <v>181</v>
      </c>
      <c r="B111" t="s">
        <v>162</v>
      </c>
      <c r="C111">
        <v>2320</v>
      </c>
      <c r="D111">
        <v>953</v>
      </c>
      <c r="E111">
        <v>305</v>
      </c>
      <c r="F111">
        <v>146</v>
      </c>
      <c r="G111">
        <v>29</v>
      </c>
      <c r="H111">
        <v>0</v>
      </c>
      <c r="I111">
        <v>0</v>
      </c>
      <c r="J111">
        <v>3</v>
      </c>
      <c r="K111">
        <v>69</v>
      </c>
      <c r="L111">
        <v>12</v>
      </c>
    </row>
    <row r="112" spans="1:12" x14ac:dyDescent="0.35">
      <c r="A112" t="s">
        <v>182</v>
      </c>
      <c r="B112" t="s">
        <v>162</v>
      </c>
      <c r="C112">
        <v>2320</v>
      </c>
      <c r="D112">
        <v>953</v>
      </c>
      <c r="E112">
        <v>317</v>
      </c>
      <c r="F112">
        <v>146</v>
      </c>
      <c r="G112">
        <v>29</v>
      </c>
      <c r="H112">
        <v>0</v>
      </c>
      <c r="I112">
        <v>0</v>
      </c>
      <c r="J112">
        <v>12</v>
      </c>
      <c r="K112">
        <v>0</v>
      </c>
      <c r="L112">
        <v>0</v>
      </c>
    </row>
    <row r="113" spans="1:12" x14ac:dyDescent="0.35">
      <c r="A113" t="s">
        <v>183</v>
      </c>
      <c r="B113" t="s">
        <v>162</v>
      </c>
      <c r="C113">
        <v>2320</v>
      </c>
      <c r="D113">
        <v>953</v>
      </c>
      <c r="E113">
        <v>397</v>
      </c>
      <c r="F113">
        <v>146</v>
      </c>
      <c r="G113">
        <v>29</v>
      </c>
      <c r="H113">
        <v>0</v>
      </c>
      <c r="I113">
        <v>0</v>
      </c>
      <c r="J113">
        <v>80</v>
      </c>
      <c r="K113">
        <v>0</v>
      </c>
      <c r="L113">
        <v>0</v>
      </c>
    </row>
    <row r="114" spans="1:12" x14ac:dyDescent="0.35">
      <c r="A114" t="s">
        <v>184</v>
      </c>
      <c r="B114" t="s">
        <v>162</v>
      </c>
      <c r="C114">
        <v>2807</v>
      </c>
      <c r="D114">
        <v>989</v>
      </c>
      <c r="E114">
        <v>443</v>
      </c>
      <c r="F114">
        <v>146</v>
      </c>
      <c r="G114">
        <v>29</v>
      </c>
      <c r="H114">
        <v>487</v>
      </c>
      <c r="I114">
        <v>36</v>
      </c>
      <c r="J114">
        <v>46</v>
      </c>
      <c r="K114">
        <v>0</v>
      </c>
      <c r="L114">
        <v>0</v>
      </c>
    </row>
    <row r="115" spans="1:12" x14ac:dyDescent="0.35">
      <c r="A115" t="s">
        <v>185</v>
      </c>
      <c r="B115" t="s">
        <v>162</v>
      </c>
      <c r="C115">
        <v>3065</v>
      </c>
      <c r="D115">
        <v>1015</v>
      </c>
      <c r="E115">
        <v>445</v>
      </c>
      <c r="F115">
        <v>152</v>
      </c>
      <c r="G115">
        <v>29</v>
      </c>
      <c r="H115">
        <v>258</v>
      </c>
      <c r="I115">
        <v>26</v>
      </c>
      <c r="J115">
        <v>2</v>
      </c>
      <c r="K115">
        <v>6</v>
      </c>
      <c r="L115">
        <v>0</v>
      </c>
    </row>
    <row r="116" spans="1:12" x14ac:dyDescent="0.35">
      <c r="A116" t="s">
        <v>186</v>
      </c>
      <c r="B116" t="s">
        <v>162</v>
      </c>
      <c r="C116">
        <v>3065</v>
      </c>
      <c r="D116">
        <v>1015</v>
      </c>
      <c r="E116">
        <v>445</v>
      </c>
      <c r="F116">
        <v>152</v>
      </c>
      <c r="G116">
        <v>29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5">
      <c r="A117" t="s">
        <v>187</v>
      </c>
      <c r="B117" t="s">
        <v>162</v>
      </c>
      <c r="C117">
        <v>3065</v>
      </c>
      <c r="D117">
        <v>1015</v>
      </c>
      <c r="E117">
        <v>446</v>
      </c>
      <c r="F117">
        <v>152</v>
      </c>
      <c r="G117">
        <v>29</v>
      </c>
      <c r="H117">
        <v>0</v>
      </c>
      <c r="I117">
        <v>0</v>
      </c>
      <c r="J117">
        <v>1</v>
      </c>
      <c r="K117">
        <v>0</v>
      </c>
      <c r="L117">
        <v>0</v>
      </c>
    </row>
    <row r="118" spans="1:12" x14ac:dyDescent="0.35">
      <c r="A118" t="s">
        <v>188</v>
      </c>
      <c r="B118" t="s">
        <v>162</v>
      </c>
      <c r="C118">
        <v>3065</v>
      </c>
      <c r="D118">
        <v>1015</v>
      </c>
      <c r="E118">
        <v>446</v>
      </c>
      <c r="F118">
        <v>152</v>
      </c>
      <c r="G118">
        <v>29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5">
      <c r="A119" t="s">
        <v>189</v>
      </c>
      <c r="B119" t="s">
        <v>162</v>
      </c>
      <c r="C119">
        <v>3065</v>
      </c>
      <c r="D119">
        <v>1015</v>
      </c>
      <c r="E119">
        <v>451</v>
      </c>
      <c r="F119">
        <v>152</v>
      </c>
      <c r="G119">
        <v>29</v>
      </c>
      <c r="H119">
        <v>0</v>
      </c>
      <c r="I119">
        <v>0</v>
      </c>
      <c r="J119">
        <v>5</v>
      </c>
      <c r="K119">
        <v>0</v>
      </c>
      <c r="L119">
        <v>0</v>
      </c>
    </row>
    <row r="120" spans="1:12" x14ac:dyDescent="0.35">
      <c r="A120" t="s">
        <v>190</v>
      </c>
      <c r="B120" t="s">
        <v>162</v>
      </c>
      <c r="C120">
        <v>3236</v>
      </c>
      <c r="D120">
        <v>1046</v>
      </c>
      <c r="E120">
        <v>456</v>
      </c>
      <c r="F120">
        <v>157</v>
      </c>
      <c r="G120">
        <v>29</v>
      </c>
      <c r="H120">
        <v>171</v>
      </c>
      <c r="I120">
        <v>31</v>
      </c>
      <c r="J120">
        <v>5</v>
      </c>
      <c r="K120">
        <v>5</v>
      </c>
      <c r="L120">
        <v>0</v>
      </c>
    </row>
    <row r="121" spans="1:12" x14ac:dyDescent="0.35">
      <c r="A121" t="s">
        <v>191</v>
      </c>
      <c r="B121" t="s">
        <v>162</v>
      </c>
      <c r="C121">
        <v>3236</v>
      </c>
      <c r="D121">
        <v>1046</v>
      </c>
      <c r="E121">
        <v>459</v>
      </c>
      <c r="F121">
        <v>157</v>
      </c>
      <c r="G121">
        <v>29</v>
      </c>
      <c r="H121">
        <v>0</v>
      </c>
      <c r="I121">
        <v>0</v>
      </c>
      <c r="J121">
        <v>3</v>
      </c>
      <c r="K121">
        <v>0</v>
      </c>
      <c r="L121">
        <v>0</v>
      </c>
    </row>
    <row r="122" spans="1:12" x14ac:dyDescent="0.35">
      <c r="A122" t="s">
        <v>192</v>
      </c>
      <c r="B122" t="s">
        <v>162</v>
      </c>
      <c r="C122">
        <v>3236</v>
      </c>
      <c r="D122">
        <v>1046</v>
      </c>
      <c r="E122">
        <v>463</v>
      </c>
      <c r="F122">
        <v>160</v>
      </c>
      <c r="G122">
        <v>29</v>
      </c>
      <c r="H122">
        <v>0</v>
      </c>
      <c r="I122">
        <v>0</v>
      </c>
      <c r="J122">
        <v>4</v>
      </c>
      <c r="K122">
        <v>3</v>
      </c>
      <c r="L122">
        <v>0</v>
      </c>
    </row>
    <row r="123" spans="1:12" x14ac:dyDescent="0.35">
      <c r="A123" t="s">
        <v>193</v>
      </c>
      <c r="B123" t="s">
        <v>162</v>
      </c>
      <c r="C123">
        <v>3842</v>
      </c>
      <c r="D123">
        <v>1097</v>
      </c>
      <c r="E123">
        <v>463</v>
      </c>
      <c r="F123">
        <v>160</v>
      </c>
      <c r="G123">
        <v>29</v>
      </c>
      <c r="H123">
        <v>606</v>
      </c>
      <c r="I123">
        <v>51</v>
      </c>
      <c r="J123">
        <v>0</v>
      </c>
      <c r="K123">
        <v>0</v>
      </c>
      <c r="L123">
        <v>0</v>
      </c>
    </row>
    <row r="124" spans="1:12" x14ac:dyDescent="0.35">
      <c r="A124" t="s">
        <v>194</v>
      </c>
      <c r="B124" t="s">
        <v>162</v>
      </c>
      <c r="C124">
        <v>3842</v>
      </c>
      <c r="D124">
        <v>1097</v>
      </c>
      <c r="E124">
        <v>465</v>
      </c>
      <c r="F124">
        <v>161</v>
      </c>
      <c r="G124">
        <v>29</v>
      </c>
      <c r="H124">
        <v>0</v>
      </c>
      <c r="I124">
        <v>0</v>
      </c>
      <c r="J124">
        <v>2</v>
      </c>
      <c r="K124">
        <v>1</v>
      </c>
      <c r="L124">
        <v>0</v>
      </c>
    </row>
    <row r="125" spans="1:12" x14ac:dyDescent="0.35">
      <c r="A125" t="s">
        <v>195</v>
      </c>
      <c r="B125" t="s">
        <v>162</v>
      </c>
      <c r="C125">
        <v>3842</v>
      </c>
      <c r="D125">
        <v>1097</v>
      </c>
      <c r="E125">
        <v>469</v>
      </c>
      <c r="F125">
        <v>161</v>
      </c>
      <c r="G125">
        <v>29</v>
      </c>
      <c r="H125">
        <v>0</v>
      </c>
      <c r="I125">
        <v>0</v>
      </c>
      <c r="J125">
        <v>4</v>
      </c>
      <c r="K125">
        <v>0</v>
      </c>
      <c r="L125">
        <v>0</v>
      </c>
    </row>
    <row r="126" spans="1:12" x14ac:dyDescent="0.35">
      <c r="A126" t="s">
        <v>196</v>
      </c>
      <c r="B126" t="s">
        <v>162</v>
      </c>
      <c r="C126">
        <v>3842</v>
      </c>
      <c r="D126">
        <v>1097</v>
      </c>
      <c r="E126">
        <v>473</v>
      </c>
      <c r="F126">
        <v>161</v>
      </c>
      <c r="G126">
        <v>29</v>
      </c>
      <c r="H126">
        <v>0</v>
      </c>
      <c r="I126">
        <v>0</v>
      </c>
      <c r="J126">
        <v>4</v>
      </c>
      <c r="K126">
        <v>0</v>
      </c>
      <c r="L126">
        <v>0</v>
      </c>
    </row>
    <row r="127" spans="1:12" x14ac:dyDescent="0.35">
      <c r="A127" t="s">
        <v>197</v>
      </c>
      <c r="B127" t="s">
        <v>162</v>
      </c>
      <c r="C127">
        <v>3842</v>
      </c>
      <c r="D127">
        <v>1097</v>
      </c>
      <c r="E127">
        <v>473</v>
      </c>
      <c r="F127">
        <v>162</v>
      </c>
      <c r="G127">
        <v>29</v>
      </c>
      <c r="H127">
        <v>0</v>
      </c>
      <c r="I127">
        <v>0</v>
      </c>
      <c r="J127">
        <v>0</v>
      </c>
      <c r="K127">
        <v>1</v>
      </c>
      <c r="L127">
        <v>0</v>
      </c>
    </row>
    <row r="128" spans="1:12" x14ac:dyDescent="0.35">
      <c r="A128" t="s">
        <v>198</v>
      </c>
      <c r="B128" t="s">
        <v>162</v>
      </c>
      <c r="C128">
        <v>3842</v>
      </c>
      <c r="D128">
        <v>1097</v>
      </c>
      <c r="E128">
        <v>473</v>
      </c>
      <c r="F128">
        <v>162</v>
      </c>
      <c r="G128">
        <v>29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 x14ac:dyDescent="0.35">
      <c r="A129" t="s">
        <v>199</v>
      </c>
      <c r="B129" t="s">
        <v>162</v>
      </c>
      <c r="C129">
        <v>3842</v>
      </c>
      <c r="D129">
        <v>1097</v>
      </c>
      <c r="E129">
        <v>478</v>
      </c>
      <c r="F129">
        <v>162</v>
      </c>
      <c r="G129">
        <v>29</v>
      </c>
      <c r="H129">
        <v>0</v>
      </c>
      <c r="I129">
        <v>0</v>
      </c>
      <c r="J129">
        <v>5</v>
      </c>
      <c r="K129">
        <v>0</v>
      </c>
      <c r="L129">
        <v>0</v>
      </c>
    </row>
    <row r="130" spans="1:12" x14ac:dyDescent="0.35">
      <c r="A130" t="s">
        <v>200</v>
      </c>
      <c r="B130" t="s">
        <v>162</v>
      </c>
      <c r="C130">
        <v>4009</v>
      </c>
      <c r="D130">
        <v>1187</v>
      </c>
      <c r="E130">
        <v>479</v>
      </c>
      <c r="F130">
        <v>162</v>
      </c>
      <c r="G130">
        <v>29</v>
      </c>
      <c r="H130">
        <v>167</v>
      </c>
      <c r="I130">
        <v>90</v>
      </c>
      <c r="J130">
        <v>1</v>
      </c>
      <c r="K130">
        <v>0</v>
      </c>
      <c r="L130">
        <v>0</v>
      </c>
    </row>
    <row r="131" spans="1:12" x14ac:dyDescent="0.35">
      <c r="A131" t="s">
        <v>201</v>
      </c>
      <c r="B131" t="s">
        <v>162</v>
      </c>
      <c r="C131">
        <v>4009</v>
      </c>
      <c r="D131">
        <v>1187</v>
      </c>
      <c r="E131">
        <v>479</v>
      </c>
      <c r="F131">
        <v>162</v>
      </c>
      <c r="G131">
        <v>29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5">
      <c r="A132" t="s">
        <v>202</v>
      </c>
      <c r="B132" t="s">
        <v>162</v>
      </c>
      <c r="C132">
        <v>4009</v>
      </c>
      <c r="D132">
        <v>1187</v>
      </c>
      <c r="E132">
        <v>488</v>
      </c>
      <c r="F132">
        <v>162</v>
      </c>
      <c r="G132">
        <v>30</v>
      </c>
      <c r="H132">
        <v>0</v>
      </c>
      <c r="I132">
        <v>0</v>
      </c>
      <c r="J132">
        <v>9</v>
      </c>
      <c r="K132">
        <v>0</v>
      </c>
      <c r="L132">
        <v>1</v>
      </c>
    </row>
    <row r="133" spans="1:12" x14ac:dyDescent="0.35">
      <c r="A133" t="s">
        <v>203</v>
      </c>
      <c r="B133" t="s">
        <v>162</v>
      </c>
      <c r="C133">
        <v>4032</v>
      </c>
      <c r="D133">
        <v>1194</v>
      </c>
      <c r="E133">
        <v>490</v>
      </c>
      <c r="F133">
        <v>162</v>
      </c>
      <c r="G133">
        <v>30</v>
      </c>
      <c r="H133">
        <v>23</v>
      </c>
      <c r="I133">
        <v>7</v>
      </c>
      <c r="J133">
        <v>2</v>
      </c>
      <c r="K133">
        <v>0</v>
      </c>
      <c r="L133">
        <v>0</v>
      </c>
    </row>
    <row r="134" spans="1:12" x14ac:dyDescent="0.35">
      <c r="A134" t="s">
        <v>204</v>
      </c>
      <c r="B134" t="s">
        <v>162</v>
      </c>
      <c r="C134">
        <v>4081</v>
      </c>
      <c r="D134">
        <v>1205</v>
      </c>
      <c r="E134">
        <v>491</v>
      </c>
      <c r="F134">
        <v>162</v>
      </c>
      <c r="G134">
        <v>30</v>
      </c>
      <c r="H134">
        <v>49</v>
      </c>
      <c r="I134">
        <v>11</v>
      </c>
      <c r="J134">
        <v>1</v>
      </c>
      <c r="K134">
        <v>0</v>
      </c>
      <c r="L134">
        <v>0</v>
      </c>
    </row>
    <row r="135" spans="1:12" x14ac:dyDescent="0.35">
      <c r="A135" t="s">
        <v>205</v>
      </c>
      <c r="B135" t="s">
        <v>162</v>
      </c>
      <c r="C135">
        <v>4081</v>
      </c>
      <c r="D135">
        <v>1205</v>
      </c>
      <c r="E135">
        <v>494</v>
      </c>
      <c r="F135">
        <v>164</v>
      </c>
      <c r="G135">
        <v>30</v>
      </c>
      <c r="H135">
        <v>0</v>
      </c>
      <c r="I135">
        <v>0</v>
      </c>
      <c r="J135">
        <v>3</v>
      </c>
      <c r="K135">
        <v>2</v>
      </c>
      <c r="L135">
        <v>0</v>
      </c>
    </row>
    <row r="136" spans="1:12" x14ac:dyDescent="0.35">
      <c r="A136" t="s">
        <v>206</v>
      </c>
      <c r="B136" t="s">
        <v>162</v>
      </c>
      <c r="C136">
        <v>4081</v>
      </c>
      <c r="D136">
        <v>1205</v>
      </c>
      <c r="E136">
        <v>496</v>
      </c>
      <c r="F136">
        <v>164</v>
      </c>
      <c r="G136">
        <v>30</v>
      </c>
      <c r="H136">
        <v>0</v>
      </c>
      <c r="I136">
        <v>0</v>
      </c>
      <c r="J136">
        <v>2</v>
      </c>
      <c r="K136">
        <v>0</v>
      </c>
      <c r="L136">
        <v>0</v>
      </c>
    </row>
    <row r="137" spans="1:12" x14ac:dyDescent="0.35">
      <c r="A137" t="s">
        <v>207</v>
      </c>
      <c r="B137" t="s">
        <v>162</v>
      </c>
      <c r="C137">
        <v>4081</v>
      </c>
      <c r="D137">
        <v>1205</v>
      </c>
      <c r="E137">
        <v>498</v>
      </c>
      <c r="F137">
        <v>166</v>
      </c>
      <c r="G137">
        <v>30</v>
      </c>
      <c r="H137">
        <v>0</v>
      </c>
      <c r="I137">
        <v>0</v>
      </c>
      <c r="J137">
        <v>2</v>
      </c>
      <c r="K137">
        <v>2</v>
      </c>
      <c r="L137">
        <v>0</v>
      </c>
    </row>
    <row r="138" spans="1:12" x14ac:dyDescent="0.35">
      <c r="A138" t="s">
        <v>208</v>
      </c>
      <c r="B138" t="s">
        <v>162</v>
      </c>
      <c r="C138">
        <v>4081</v>
      </c>
      <c r="D138">
        <v>1205</v>
      </c>
      <c r="E138">
        <v>500</v>
      </c>
      <c r="F138">
        <v>166</v>
      </c>
      <c r="G138">
        <v>30</v>
      </c>
      <c r="H138">
        <v>0</v>
      </c>
      <c r="I138">
        <v>0</v>
      </c>
      <c r="J138">
        <v>2</v>
      </c>
      <c r="K138">
        <v>0</v>
      </c>
      <c r="L138">
        <v>0</v>
      </c>
    </row>
    <row r="139" spans="1:12" x14ac:dyDescent="0.35">
      <c r="A139" t="s">
        <v>232</v>
      </c>
      <c r="B139" t="s">
        <v>162</v>
      </c>
      <c r="C139">
        <v>4081</v>
      </c>
      <c r="D139">
        <v>1205</v>
      </c>
      <c r="E139">
        <v>499</v>
      </c>
      <c r="F139">
        <v>166</v>
      </c>
      <c r="G139">
        <v>30</v>
      </c>
      <c r="H139">
        <v>0</v>
      </c>
      <c r="I139">
        <v>0</v>
      </c>
      <c r="J139">
        <v>1</v>
      </c>
      <c r="K139">
        <v>0</v>
      </c>
      <c r="L139">
        <v>0</v>
      </c>
    </row>
    <row r="140" spans="1:12" x14ac:dyDescent="0.35">
      <c r="A140" t="s">
        <v>159</v>
      </c>
      <c r="B140" t="s">
        <v>163</v>
      </c>
      <c r="C140">
        <v>1085</v>
      </c>
      <c r="D140">
        <v>191</v>
      </c>
      <c r="E140">
        <v>68</v>
      </c>
      <c r="F140">
        <v>7</v>
      </c>
      <c r="G140">
        <v>9</v>
      </c>
      <c r="H140">
        <v>23</v>
      </c>
      <c r="I140">
        <v>7</v>
      </c>
      <c r="J140">
        <v>0</v>
      </c>
      <c r="K140">
        <v>0</v>
      </c>
      <c r="L140">
        <v>0</v>
      </c>
    </row>
    <row r="141" spans="1:12" x14ac:dyDescent="0.35">
      <c r="A141" t="s">
        <v>165</v>
      </c>
      <c r="B141" t="s">
        <v>163</v>
      </c>
      <c r="C141">
        <v>1086</v>
      </c>
      <c r="D141">
        <v>194</v>
      </c>
      <c r="E141">
        <v>68</v>
      </c>
      <c r="F141">
        <v>7</v>
      </c>
      <c r="G141">
        <v>9</v>
      </c>
      <c r="H141">
        <v>1</v>
      </c>
      <c r="I141">
        <v>3</v>
      </c>
      <c r="J141">
        <v>0</v>
      </c>
      <c r="K141">
        <v>0</v>
      </c>
      <c r="L141">
        <v>0</v>
      </c>
    </row>
    <row r="142" spans="1:12" x14ac:dyDescent="0.35">
      <c r="A142" t="s">
        <v>166</v>
      </c>
      <c r="B142" t="s">
        <v>163</v>
      </c>
      <c r="C142">
        <v>1103</v>
      </c>
      <c r="D142">
        <v>194</v>
      </c>
      <c r="E142">
        <v>68</v>
      </c>
      <c r="F142">
        <v>10</v>
      </c>
      <c r="G142">
        <v>10</v>
      </c>
      <c r="H142">
        <v>17</v>
      </c>
      <c r="I142">
        <v>0</v>
      </c>
      <c r="J142">
        <v>0</v>
      </c>
      <c r="K142">
        <v>3</v>
      </c>
      <c r="L142">
        <v>1</v>
      </c>
    </row>
    <row r="143" spans="1:12" x14ac:dyDescent="0.35">
      <c r="A143" t="s">
        <v>167</v>
      </c>
      <c r="B143" t="s">
        <v>163</v>
      </c>
      <c r="C143">
        <v>1103</v>
      </c>
      <c r="D143">
        <v>194</v>
      </c>
      <c r="E143">
        <v>73</v>
      </c>
      <c r="F143">
        <v>10</v>
      </c>
      <c r="G143">
        <v>10</v>
      </c>
      <c r="H143">
        <v>0</v>
      </c>
      <c r="I143">
        <v>0</v>
      </c>
      <c r="J143">
        <v>5</v>
      </c>
      <c r="K143">
        <v>0</v>
      </c>
      <c r="L143">
        <v>0</v>
      </c>
    </row>
    <row r="144" spans="1:12" x14ac:dyDescent="0.35">
      <c r="A144" t="s">
        <v>168</v>
      </c>
      <c r="B144" t="s">
        <v>163</v>
      </c>
      <c r="C144">
        <v>1131</v>
      </c>
      <c r="D144">
        <v>206</v>
      </c>
      <c r="E144">
        <v>73</v>
      </c>
      <c r="F144">
        <v>10</v>
      </c>
      <c r="G144">
        <v>10</v>
      </c>
      <c r="H144">
        <v>28</v>
      </c>
      <c r="I144">
        <v>12</v>
      </c>
      <c r="J144">
        <v>0</v>
      </c>
      <c r="K144">
        <v>0</v>
      </c>
      <c r="L144">
        <v>0</v>
      </c>
    </row>
    <row r="145" spans="1:12" x14ac:dyDescent="0.35">
      <c r="A145" t="s">
        <v>169</v>
      </c>
      <c r="B145" t="s">
        <v>163</v>
      </c>
      <c r="C145">
        <v>1131</v>
      </c>
      <c r="D145">
        <v>206</v>
      </c>
      <c r="E145">
        <v>73</v>
      </c>
      <c r="F145">
        <v>10</v>
      </c>
      <c r="G145">
        <v>10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 x14ac:dyDescent="0.35">
      <c r="A146" t="s">
        <v>170</v>
      </c>
      <c r="B146" t="s">
        <v>163</v>
      </c>
      <c r="C146">
        <v>1146</v>
      </c>
      <c r="D146">
        <v>213</v>
      </c>
      <c r="E146">
        <v>76</v>
      </c>
      <c r="F146">
        <v>10</v>
      </c>
      <c r="G146">
        <v>10</v>
      </c>
      <c r="H146">
        <v>15</v>
      </c>
      <c r="I146">
        <v>7</v>
      </c>
      <c r="J146">
        <v>3</v>
      </c>
      <c r="K146">
        <v>0</v>
      </c>
      <c r="L146">
        <v>0</v>
      </c>
    </row>
    <row r="147" spans="1:12" x14ac:dyDescent="0.35">
      <c r="A147" t="s">
        <v>171</v>
      </c>
      <c r="B147" t="s">
        <v>163</v>
      </c>
      <c r="C147">
        <v>1146</v>
      </c>
      <c r="D147">
        <v>213</v>
      </c>
      <c r="E147">
        <v>83</v>
      </c>
      <c r="F147">
        <v>10</v>
      </c>
      <c r="G147">
        <v>10</v>
      </c>
      <c r="H147">
        <v>0</v>
      </c>
      <c r="I147">
        <v>0</v>
      </c>
      <c r="J147">
        <v>7</v>
      </c>
      <c r="K147">
        <v>0</v>
      </c>
      <c r="L147">
        <v>0</v>
      </c>
    </row>
    <row r="148" spans="1:12" x14ac:dyDescent="0.35">
      <c r="A148" t="s">
        <v>172</v>
      </c>
      <c r="B148" t="s">
        <v>163</v>
      </c>
      <c r="C148">
        <v>1146</v>
      </c>
      <c r="D148">
        <v>213</v>
      </c>
      <c r="E148">
        <v>84</v>
      </c>
      <c r="F148">
        <v>18</v>
      </c>
      <c r="G148">
        <v>12</v>
      </c>
      <c r="H148">
        <v>0</v>
      </c>
      <c r="I148">
        <v>0</v>
      </c>
      <c r="J148">
        <v>1</v>
      </c>
      <c r="K148">
        <v>8</v>
      </c>
      <c r="L148">
        <v>2</v>
      </c>
    </row>
    <row r="149" spans="1:12" x14ac:dyDescent="0.35">
      <c r="A149" t="s">
        <v>173</v>
      </c>
      <c r="B149" t="s">
        <v>163</v>
      </c>
      <c r="C149">
        <v>1190</v>
      </c>
      <c r="D149">
        <v>240</v>
      </c>
      <c r="E149">
        <v>84</v>
      </c>
      <c r="F149">
        <v>18</v>
      </c>
      <c r="G149">
        <v>12</v>
      </c>
      <c r="H149">
        <v>44</v>
      </c>
      <c r="I149">
        <v>27</v>
      </c>
      <c r="J149">
        <v>0</v>
      </c>
      <c r="K149">
        <v>0</v>
      </c>
      <c r="L149">
        <v>0</v>
      </c>
    </row>
    <row r="150" spans="1:12" x14ac:dyDescent="0.35">
      <c r="A150" t="s">
        <v>174</v>
      </c>
      <c r="B150" t="s">
        <v>163</v>
      </c>
      <c r="C150">
        <v>1208</v>
      </c>
      <c r="D150">
        <v>243</v>
      </c>
      <c r="E150">
        <v>84</v>
      </c>
      <c r="F150">
        <v>18</v>
      </c>
      <c r="G150">
        <v>12</v>
      </c>
      <c r="H150">
        <v>18</v>
      </c>
      <c r="I150">
        <v>3</v>
      </c>
      <c r="J150">
        <v>0</v>
      </c>
      <c r="K150">
        <v>0</v>
      </c>
      <c r="L150">
        <v>0</v>
      </c>
    </row>
    <row r="151" spans="1:12" x14ac:dyDescent="0.35">
      <c r="A151" t="s">
        <v>175</v>
      </c>
      <c r="B151" t="s">
        <v>163</v>
      </c>
      <c r="C151">
        <v>1208</v>
      </c>
      <c r="D151">
        <v>246</v>
      </c>
      <c r="E151">
        <v>85</v>
      </c>
      <c r="F151">
        <v>18</v>
      </c>
      <c r="G151">
        <v>12</v>
      </c>
      <c r="H151">
        <v>0</v>
      </c>
      <c r="I151">
        <v>3</v>
      </c>
      <c r="J151">
        <v>1</v>
      </c>
      <c r="K151">
        <v>0</v>
      </c>
      <c r="L151">
        <v>0</v>
      </c>
    </row>
    <row r="152" spans="1:12" x14ac:dyDescent="0.35">
      <c r="A152" t="s">
        <v>176</v>
      </c>
      <c r="B152" t="s">
        <v>163</v>
      </c>
      <c r="C152">
        <v>1227</v>
      </c>
      <c r="D152">
        <v>253</v>
      </c>
      <c r="E152">
        <v>85</v>
      </c>
      <c r="F152">
        <v>18</v>
      </c>
      <c r="G152">
        <v>12</v>
      </c>
      <c r="H152">
        <v>19</v>
      </c>
      <c r="I152">
        <v>7</v>
      </c>
      <c r="J152">
        <v>0</v>
      </c>
      <c r="K152">
        <v>0</v>
      </c>
      <c r="L152">
        <v>0</v>
      </c>
    </row>
    <row r="153" spans="1:12" x14ac:dyDescent="0.35">
      <c r="A153" t="s">
        <v>177</v>
      </c>
      <c r="B153" t="s">
        <v>163</v>
      </c>
      <c r="C153">
        <v>1227</v>
      </c>
      <c r="D153">
        <v>253</v>
      </c>
      <c r="E153">
        <v>85</v>
      </c>
      <c r="F153">
        <v>18</v>
      </c>
      <c r="G153">
        <v>12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5">
      <c r="A154" t="s">
        <v>178</v>
      </c>
      <c r="B154" t="s">
        <v>163</v>
      </c>
      <c r="C154">
        <v>1247</v>
      </c>
      <c r="D154">
        <v>273</v>
      </c>
      <c r="E154">
        <v>88</v>
      </c>
      <c r="F154">
        <v>18</v>
      </c>
      <c r="G154">
        <v>12</v>
      </c>
      <c r="H154">
        <v>20</v>
      </c>
      <c r="I154">
        <v>20</v>
      </c>
      <c r="J154">
        <v>3</v>
      </c>
      <c r="K154">
        <v>0</v>
      </c>
      <c r="L154">
        <v>0</v>
      </c>
    </row>
    <row r="155" spans="1:12" x14ac:dyDescent="0.35">
      <c r="A155" t="s">
        <v>179</v>
      </c>
      <c r="B155" t="s">
        <v>163</v>
      </c>
      <c r="C155">
        <v>1247</v>
      </c>
      <c r="D155">
        <v>288</v>
      </c>
      <c r="E155">
        <v>88</v>
      </c>
      <c r="F155">
        <v>18</v>
      </c>
      <c r="G155">
        <v>12</v>
      </c>
      <c r="H155">
        <v>0</v>
      </c>
      <c r="I155">
        <v>15</v>
      </c>
      <c r="J155">
        <v>0</v>
      </c>
      <c r="K155">
        <v>0</v>
      </c>
      <c r="L155">
        <v>0</v>
      </c>
    </row>
    <row r="156" spans="1:12" x14ac:dyDescent="0.35">
      <c r="A156" t="s">
        <v>180</v>
      </c>
      <c r="B156" t="s">
        <v>163</v>
      </c>
      <c r="C156">
        <v>1247</v>
      </c>
      <c r="D156">
        <v>293</v>
      </c>
      <c r="E156">
        <v>88</v>
      </c>
      <c r="F156">
        <v>18</v>
      </c>
      <c r="G156">
        <v>12</v>
      </c>
      <c r="H156">
        <v>0</v>
      </c>
      <c r="I156">
        <v>5</v>
      </c>
      <c r="J156">
        <v>0</v>
      </c>
      <c r="K156">
        <v>0</v>
      </c>
      <c r="L156">
        <v>0</v>
      </c>
    </row>
    <row r="157" spans="1:12" x14ac:dyDescent="0.35">
      <c r="A157" t="s">
        <v>181</v>
      </c>
      <c r="B157" t="s">
        <v>163</v>
      </c>
      <c r="C157">
        <v>1262</v>
      </c>
      <c r="D157">
        <v>295</v>
      </c>
      <c r="E157">
        <v>92</v>
      </c>
      <c r="F157">
        <v>18</v>
      </c>
      <c r="G157">
        <v>12</v>
      </c>
      <c r="H157">
        <v>15</v>
      </c>
      <c r="I157">
        <v>2</v>
      </c>
      <c r="J157">
        <v>4</v>
      </c>
      <c r="K157">
        <v>0</v>
      </c>
      <c r="L157">
        <v>0</v>
      </c>
    </row>
    <row r="158" spans="1:12" x14ac:dyDescent="0.35">
      <c r="A158" t="s">
        <v>182</v>
      </c>
      <c r="B158" t="s">
        <v>163</v>
      </c>
      <c r="C158">
        <v>1264</v>
      </c>
      <c r="D158">
        <v>305</v>
      </c>
      <c r="E158">
        <v>92</v>
      </c>
      <c r="F158">
        <v>18</v>
      </c>
      <c r="G158">
        <v>12</v>
      </c>
      <c r="H158">
        <v>2</v>
      </c>
      <c r="I158">
        <v>10</v>
      </c>
      <c r="J158">
        <v>0</v>
      </c>
      <c r="K158">
        <v>0</v>
      </c>
      <c r="L158">
        <v>0</v>
      </c>
    </row>
    <row r="159" spans="1:12" x14ac:dyDescent="0.35">
      <c r="A159" t="s">
        <v>183</v>
      </c>
      <c r="B159" t="s">
        <v>163</v>
      </c>
      <c r="C159">
        <v>1264</v>
      </c>
      <c r="D159">
        <v>305</v>
      </c>
      <c r="E159">
        <v>94</v>
      </c>
      <c r="F159">
        <v>18</v>
      </c>
      <c r="G159">
        <v>12</v>
      </c>
      <c r="H159">
        <v>0</v>
      </c>
      <c r="I159">
        <v>0</v>
      </c>
      <c r="J159">
        <v>2</v>
      </c>
      <c r="K159">
        <v>0</v>
      </c>
      <c r="L159">
        <v>0</v>
      </c>
    </row>
    <row r="160" spans="1:12" x14ac:dyDescent="0.35">
      <c r="A160" t="s">
        <v>184</v>
      </c>
      <c r="B160" t="s">
        <v>163</v>
      </c>
      <c r="C160">
        <v>1268</v>
      </c>
      <c r="D160">
        <v>312</v>
      </c>
      <c r="E160">
        <v>95</v>
      </c>
      <c r="F160">
        <v>26</v>
      </c>
      <c r="G160">
        <v>12</v>
      </c>
      <c r="H160">
        <v>4</v>
      </c>
      <c r="I160">
        <v>7</v>
      </c>
      <c r="J160">
        <v>1</v>
      </c>
      <c r="K160">
        <v>8</v>
      </c>
      <c r="L160">
        <v>0</v>
      </c>
    </row>
    <row r="161" spans="1:12" x14ac:dyDescent="0.35">
      <c r="A161" t="s">
        <v>185</v>
      </c>
      <c r="B161" t="s">
        <v>163</v>
      </c>
      <c r="C161">
        <v>1296</v>
      </c>
      <c r="D161">
        <v>312</v>
      </c>
      <c r="E161">
        <v>95</v>
      </c>
      <c r="F161">
        <v>27</v>
      </c>
      <c r="G161">
        <v>12</v>
      </c>
      <c r="H161">
        <v>28</v>
      </c>
      <c r="I161">
        <v>0</v>
      </c>
      <c r="J161">
        <v>0</v>
      </c>
      <c r="K161">
        <v>1</v>
      </c>
      <c r="L161">
        <v>0</v>
      </c>
    </row>
    <row r="162" spans="1:12" x14ac:dyDescent="0.35">
      <c r="A162" t="s">
        <v>186</v>
      </c>
      <c r="B162" t="s">
        <v>163</v>
      </c>
      <c r="C162">
        <v>1301</v>
      </c>
      <c r="D162">
        <v>316</v>
      </c>
      <c r="E162">
        <v>101</v>
      </c>
      <c r="F162">
        <v>27</v>
      </c>
      <c r="G162">
        <v>12</v>
      </c>
      <c r="H162">
        <v>5</v>
      </c>
      <c r="I162">
        <v>4</v>
      </c>
      <c r="J162">
        <v>6</v>
      </c>
      <c r="K162">
        <v>0</v>
      </c>
      <c r="L162">
        <v>0</v>
      </c>
    </row>
    <row r="163" spans="1:12" x14ac:dyDescent="0.35">
      <c r="A163" t="s">
        <v>187</v>
      </c>
      <c r="B163" t="s">
        <v>163</v>
      </c>
      <c r="C163">
        <v>1316</v>
      </c>
      <c r="D163">
        <v>321</v>
      </c>
      <c r="E163">
        <v>103</v>
      </c>
      <c r="F163">
        <v>27</v>
      </c>
      <c r="G163">
        <v>12</v>
      </c>
      <c r="H163">
        <v>15</v>
      </c>
      <c r="I163">
        <v>5</v>
      </c>
      <c r="J163">
        <v>2</v>
      </c>
      <c r="K163">
        <v>0</v>
      </c>
      <c r="L163">
        <v>0</v>
      </c>
    </row>
    <row r="164" spans="1:12" x14ac:dyDescent="0.35">
      <c r="A164" t="s">
        <v>188</v>
      </c>
      <c r="B164" t="s">
        <v>163</v>
      </c>
      <c r="C164">
        <v>1316</v>
      </c>
      <c r="D164">
        <v>321</v>
      </c>
      <c r="E164">
        <v>103</v>
      </c>
      <c r="F164">
        <v>27</v>
      </c>
      <c r="G164">
        <v>12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5">
      <c r="A165" t="s">
        <v>189</v>
      </c>
      <c r="B165" t="s">
        <v>163</v>
      </c>
      <c r="C165">
        <v>1338</v>
      </c>
      <c r="D165">
        <v>322</v>
      </c>
      <c r="E165">
        <v>103</v>
      </c>
      <c r="F165">
        <v>28</v>
      </c>
      <c r="G165">
        <v>13</v>
      </c>
      <c r="H165">
        <v>22</v>
      </c>
      <c r="I165">
        <v>1</v>
      </c>
      <c r="J165">
        <v>0</v>
      </c>
      <c r="K165">
        <v>1</v>
      </c>
      <c r="L165">
        <v>1</v>
      </c>
    </row>
    <row r="166" spans="1:12" x14ac:dyDescent="0.35">
      <c r="A166" t="s">
        <v>190</v>
      </c>
      <c r="B166" t="s">
        <v>163</v>
      </c>
      <c r="C166">
        <v>1338</v>
      </c>
      <c r="D166">
        <v>322</v>
      </c>
      <c r="E166">
        <v>104</v>
      </c>
      <c r="F166">
        <v>28</v>
      </c>
      <c r="G166">
        <v>13</v>
      </c>
      <c r="H166">
        <v>0</v>
      </c>
      <c r="I166">
        <v>0</v>
      </c>
      <c r="J166">
        <v>1</v>
      </c>
      <c r="K166">
        <v>0</v>
      </c>
      <c r="L166">
        <v>0</v>
      </c>
    </row>
    <row r="167" spans="1:12" x14ac:dyDescent="0.35">
      <c r="A167" t="s">
        <v>191</v>
      </c>
      <c r="B167" t="s">
        <v>163</v>
      </c>
      <c r="C167">
        <v>1338</v>
      </c>
      <c r="D167">
        <v>322</v>
      </c>
      <c r="E167">
        <v>104</v>
      </c>
      <c r="F167">
        <v>28</v>
      </c>
      <c r="G167">
        <v>13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5">
      <c r="A168" t="s">
        <v>192</v>
      </c>
      <c r="B168" t="s">
        <v>163</v>
      </c>
      <c r="C168">
        <v>1338</v>
      </c>
      <c r="D168">
        <v>322</v>
      </c>
      <c r="E168">
        <v>104</v>
      </c>
      <c r="F168">
        <v>28</v>
      </c>
      <c r="G168">
        <v>13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5">
      <c r="A169" t="s">
        <v>193</v>
      </c>
      <c r="B169" t="s">
        <v>163</v>
      </c>
      <c r="C169">
        <v>1359</v>
      </c>
      <c r="D169">
        <v>350</v>
      </c>
      <c r="E169">
        <v>104</v>
      </c>
      <c r="F169">
        <v>28</v>
      </c>
      <c r="G169">
        <v>13</v>
      </c>
      <c r="H169">
        <v>21</v>
      </c>
      <c r="I169">
        <v>28</v>
      </c>
      <c r="J169">
        <v>0</v>
      </c>
      <c r="K169">
        <v>0</v>
      </c>
      <c r="L169">
        <v>0</v>
      </c>
    </row>
    <row r="170" spans="1:12" x14ac:dyDescent="0.35">
      <c r="A170" t="s">
        <v>194</v>
      </c>
      <c r="B170" t="s">
        <v>163</v>
      </c>
      <c r="C170">
        <v>1359</v>
      </c>
      <c r="D170">
        <v>350</v>
      </c>
      <c r="E170">
        <v>104</v>
      </c>
      <c r="F170">
        <v>28</v>
      </c>
      <c r="G170">
        <v>13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5">
      <c r="A171" t="s">
        <v>195</v>
      </c>
      <c r="B171" t="s">
        <v>163</v>
      </c>
      <c r="C171">
        <v>1363</v>
      </c>
      <c r="D171">
        <v>357</v>
      </c>
      <c r="E171">
        <v>104</v>
      </c>
      <c r="F171">
        <v>28</v>
      </c>
      <c r="G171">
        <v>13</v>
      </c>
      <c r="H171">
        <v>4</v>
      </c>
      <c r="I171">
        <v>7</v>
      </c>
      <c r="J171">
        <v>0</v>
      </c>
      <c r="K171">
        <v>0</v>
      </c>
      <c r="L171">
        <v>0</v>
      </c>
    </row>
    <row r="172" spans="1:12" x14ac:dyDescent="0.35">
      <c r="A172" t="s">
        <v>196</v>
      </c>
      <c r="B172" t="s">
        <v>163</v>
      </c>
      <c r="C172">
        <v>1363</v>
      </c>
      <c r="D172">
        <v>357</v>
      </c>
      <c r="E172">
        <v>110</v>
      </c>
      <c r="F172">
        <v>38</v>
      </c>
      <c r="G172">
        <v>13</v>
      </c>
      <c r="H172">
        <v>0</v>
      </c>
      <c r="I172">
        <v>0</v>
      </c>
      <c r="J172">
        <v>6</v>
      </c>
      <c r="K172">
        <v>10</v>
      </c>
      <c r="L172">
        <v>0</v>
      </c>
    </row>
    <row r="173" spans="1:12" x14ac:dyDescent="0.35">
      <c r="A173" t="s">
        <v>197</v>
      </c>
      <c r="B173" t="s">
        <v>163</v>
      </c>
      <c r="C173">
        <v>1368</v>
      </c>
      <c r="D173">
        <v>363</v>
      </c>
      <c r="E173">
        <v>111</v>
      </c>
      <c r="F173">
        <v>38</v>
      </c>
      <c r="G173">
        <v>13</v>
      </c>
      <c r="H173">
        <v>5</v>
      </c>
      <c r="I173">
        <v>6</v>
      </c>
      <c r="J173">
        <v>1</v>
      </c>
      <c r="K173">
        <v>0</v>
      </c>
      <c r="L173">
        <v>0</v>
      </c>
    </row>
    <row r="174" spans="1:12" x14ac:dyDescent="0.35">
      <c r="A174" t="s">
        <v>198</v>
      </c>
      <c r="B174" t="s">
        <v>163</v>
      </c>
      <c r="C174">
        <v>1391</v>
      </c>
      <c r="D174">
        <v>374</v>
      </c>
      <c r="E174">
        <v>111</v>
      </c>
      <c r="F174">
        <v>38</v>
      </c>
      <c r="G174">
        <v>13</v>
      </c>
      <c r="H174">
        <v>23</v>
      </c>
      <c r="I174">
        <v>11</v>
      </c>
      <c r="J174">
        <v>0</v>
      </c>
      <c r="K174">
        <v>0</v>
      </c>
      <c r="L174">
        <v>0</v>
      </c>
    </row>
    <row r="175" spans="1:12" x14ac:dyDescent="0.35">
      <c r="A175" t="s">
        <v>199</v>
      </c>
      <c r="B175" t="s">
        <v>163</v>
      </c>
      <c r="C175">
        <v>1391</v>
      </c>
      <c r="D175">
        <v>374</v>
      </c>
      <c r="E175">
        <v>111</v>
      </c>
      <c r="F175">
        <v>43</v>
      </c>
      <c r="G175">
        <v>13</v>
      </c>
      <c r="H175">
        <v>0</v>
      </c>
      <c r="I175">
        <v>0</v>
      </c>
      <c r="J175">
        <v>0</v>
      </c>
      <c r="K175">
        <v>5</v>
      </c>
      <c r="L175">
        <v>0</v>
      </c>
    </row>
    <row r="176" spans="1:12" x14ac:dyDescent="0.35">
      <c r="A176" t="s">
        <v>200</v>
      </c>
      <c r="B176" t="s">
        <v>163</v>
      </c>
      <c r="C176">
        <v>1391</v>
      </c>
      <c r="D176">
        <v>374</v>
      </c>
      <c r="E176">
        <v>111</v>
      </c>
      <c r="F176">
        <v>43</v>
      </c>
      <c r="G176">
        <v>13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5">
      <c r="A177" t="s">
        <v>201</v>
      </c>
      <c r="B177" t="s">
        <v>163</v>
      </c>
      <c r="C177">
        <v>1407</v>
      </c>
      <c r="D177">
        <v>414</v>
      </c>
      <c r="E177">
        <v>112</v>
      </c>
      <c r="F177">
        <v>43</v>
      </c>
      <c r="G177">
        <v>13</v>
      </c>
      <c r="H177">
        <v>16</v>
      </c>
      <c r="I177">
        <v>40</v>
      </c>
      <c r="J177">
        <v>1</v>
      </c>
      <c r="K177">
        <v>0</v>
      </c>
      <c r="L177">
        <v>0</v>
      </c>
    </row>
    <row r="178" spans="1:12" x14ac:dyDescent="0.35">
      <c r="A178" t="s">
        <v>202</v>
      </c>
      <c r="B178" t="s">
        <v>163</v>
      </c>
      <c r="C178">
        <v>1407</v>
      </c>
      <c r="D178">
        <v>414</v>
      </c>
      <c r="E178">
        <v>114</v>
      </c>
      <c r="F178">
        <v>43</v>
      </c>
      <c r="G178">
        <v>13</v>
      </c>
      <c r="H178">
        <v>0</v>
      </c>
      <c r="I178">
        <v>0</v>
      </c>
      <c r="J178">
        <v>2</v>
      </c>
      <c r="K178">
        <v>0</v>
      </c>
      <c r="L178">
        <v>0</v>
      </c>
    </row>
    <row r="179" spans="1:12" x14ac:dyDescent="0.35">
      <c r="A179" t="s">
        <v>203</v>
      </c>
      <c r="B179" t="s">
        <v>163</v>
      </c>
      <c r="C179">
        <v>1485</v>
      </c>
      <c r="D179">
        <v>414</v>
      </c>
      <c r="E179">
        <v>115</v>
      </c>
      <c r="F179">
        <v>43</v>
      </c>
      <c r="G179">
        <v>13</v>
      </c>
      <c r="H179">
        <v>78</v>
      </c>
      <c r="I179">
        <v>0</v>
      </c>
      <c r="J179">
        <v>1</v>
      </c>
      <c r="K179">
        <v>0</v>
      </c>
      <c r="L179">
        <v>0</v>
      </c>
    </row>
    <row r="180" spans="1:12" x14ac:dyDescent="0.35">
      <c r="A180" t="s">
        <v>204</v>
      </c>
      <c r="B180" t="s">
        <v>163</v>
      </c>
      <c r="C180">
        <v>1485</v>
      </c>
      <c r="D180">
        <v>414</v>
      </c>
      <c r="E180">
        <v>115</v>
      </c>
      <c r="F180">
        <v>43</v>
      </c>
      <c r="G180">
        <v>13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5">
      <c r="A181" t="s">
        <v>205</v>
      </c>
      <c r="B181" t="s">
        <v>163</v>
      </c>
      <c r="C181">
        <v>1485</v>
      </c>
      <c r="D181">
        <v>414</v>
      </c>
      <c r="E181">
        <v>115</v>
      </c>
      <c r="F181">
        <v>43</v>
      </c>
      <c r="G181">
        <v>13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5">
      <c r="A182" t="s">
        <v>206</v>
      </c>
      <c r="B182" t="s">
        <v>163</v>
      </c>
      <c r="C182">
        <v>1485</v>
      </c>
      <c r="D182">
        <v>414</v>
      </c>
      <c r="E182">
        <v>115</v>
      </c>
      <c r="F182">
        <v>43</v>
      </c>
      <c r="G182">
        <v>13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5">
      <c r="A183" t="s">
        <v>207</v>
      </c>
      <c r="B183" t="s">
        <v>163</v>
      </c>
      <c r="C183">
        <v>1549</v>
      </c>
      <c r="D183">
        <v>422</v>
      </c>
      <c r="E183">
        <v>115</v>
      </c>
      <c r="F183">
        <v>55</v>
      </c>
      <c r="G183">
        <v>13</v>
      </c>
      <c r="H183">
        <v>64</v>
      </c>
      <c r="I183">
        <v>8</v>
      </c>
      <c r="J183">
        <v>0</v>
      </c>
      <c r="K183">
        <v>12</v>
      </c>
      <c r="L183">
        <v>0</v>
      </c>
    </row>
    <row r="184" spans="1:12" x14ac:dyDescent="0.35">
      <c r="A184" t="s">
        <v>208</v>
      </c>
      <c r="B184" t="s">
        <v>163</v>
      </c>
      <c r="C184">
        <v>1549</v>
      </c>
      <c r="D184">
        <v>422</v>
      </c>
      <c r="E184">
        <v>115</v>
      </c>
      <c r="F184">
        <v>55</v>
      </c>
      <c r="G184">
        <v>13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5">
      <c r="A185" t="s">
        <v>232</v>
      </c>
      <c r="B185" t="s">
        <v>163</v>
      </c>
      <c r="C185">
        <v>1557</v>
      </c>
      <c r="D185">
        <v>427</v>
      </c>
      <c r="E185">
        <v>124</v>
      </c>
      <c r="F185">
        <v>55</v>
      </c>
      <c r="G185">
        <v>13</v>
      </c>
      <c r="H185">
        <v>8</v>
      </c>
      <c r="I185">
        <v>5</v>
      </c>
      <c r="J185">
        <v>8</v>
      </c>
      <c r="K185">
        <v>0</v>
      </c>
      <c r="L185">
        <v>0</v>
      </c>
    </row>
    <row r="186" spans="1:12" x14ac:dyDescent="0.35">
      <c r="A186" t="s">
        <v>159</v>
      </c>
      <c r="B186" t="s">
        <v>164</v>
      </c>
      <c r="C186">
        <v>3021</v>
      </c>
      <c r="D186">
        <v>1178</v>
      </c>
      <c r="E186">
        <v>245</v>
      </c>
      <c r="F186">
        <v>28</v>
      </c>
      <c r="G186">
        <v>14</v>
      </c>
      <c r="H186">
        <v>52</v>
      </c>
      <c r="I186">
        <v>30</v>
      </c>
      <c r="J186">
        <v>0</v>
      </c>
      <c r="K186">
        <v>0</v>
      </c>
      <c r="L186">
        <v>0</v>
      </c>
    </row>
    <row r="187" spans="1:12" x14ac:dyDescent="0.35">
      <c r="A187" t="s">
        <v>165</v>
      </c>
      <c r="B187" t="s">
        <v>164</v>
      </c>
      <c r="C187">
        <v>3124</v>
      </c>
      <c r="D187">
        <v>1204</v>
      </c>
      <c r="E187">
        <v>246</v>
      </c>
      <c r="F187">
        <v>28</v>
      </c>
      <c r="G187">
        <v>14</v>
      </c>
      <c r="H187">
        <v>103</v>
      </c>
      <c r="I187">
        <v>26</v>
      </c>
      <c r="J187">
        <v>1</v>
      </c>
      <c r="K187">
        <v>0</v>
      </c>
      <c r="L187">
        <v>0</v>
      </c>
    </row>
    <row r="188" spans="1:12" x14ac:dyDescent="0.35">
      <c r="A188" t="s">
        <v>166</v>
      </c>
      <c r="B188" t="s">
        <v>164</v>
      </c>
      <c r="C188">
        <v>3164</v>
      </c>
      <c r="D188">
        <v>1221</v>
      </c>
      <c r="E188">
        <v>246</v>
      </c>
      <c r="F188">
        <v>28</v>
      </c>
      <c r="G188">
        <v>14</v>
      </c>
      <c r="H188">
        <v>40</v>
      </c>
      <c r="I188">
        <v>17</v>
      </c>
      <c r="J188">
        <v>0</v>
      </c>
      <c r="K188">
        <v>0</v>
      </c>
      <c r="L188">
        <v>0</v>
      </c>
    </row>
    <row r="189" spans="1:12" x14ac:dyDescent="0.35">
      <c r="A189" t="s">
        <v>167</v>
      </c>
      <c r="B189" t="s">
        <v>164</v>
      </c>
      <c r="C189">
        <v>3228</v>
      </c>
      <c r="D189">
        <v>1241</v>
      </c>
      <c r="E189">
        <v>248</v>
      </c>
      <c r="F189">
        <v>28</v>
      </c>
      <c r="G189">
        <v>14</v>
      </c>
      <c r="H189">
        <v>64</v>
      </c>
      <c r="I189">
        <v>20</v>
      </c>
      <c r="J189">
        <v>2</v>
      </c>
      <c r="K189">
        <v>0</v>
      </c>
      <c r="L189">
        <v>0</v>
      </c>
    </row>
    <row r="190" spans="1:12" x14ac:dyDescent="0.35">
      <c r="A190" t="s">
        <v>168</v>
      </c>
      <c r="B190" t="s">
        <v>164</v>
      </c>
      <c r="C190">
        <v>3288</v>
      </c>
      <c r="D190">
        <v>1262</v>
      </c>
      <c r="E190">
        <v>257</v>
      </c>
      <c r="F190">
        <v>36</v>
      </c>
      <c r="G190">
        <v>14</v>
      </c>
      <c r="H190">
        <v>60</v>
      </c>
      <c r="I190">
        <v>21</v>
      </c>
      <c r="J190">
        <v>9</v>
      </c>
      <c r="K190">
        <v>8</v>
      </c>
      <c r="L190">
        <v>0</v>
      </c>
    </row>
    <row r="191" spans="1:12" x14ac:dyDescent="0.35">
      <c r="A191" t="s">
        <v>169</v>
      </c>
      <c r="B191" t="s">
        <v>164</v>
      </c>
      <c r="C191">
        <v>3372</v>
      </c>
      <c r="D191">
        <v>1312</v>
      </c>
      <c r="E191">
        <v>270</v>
      </c>
      <c r="F191">
        <v>37</v>
      </c>
      <c r="G191">
        <v>15</v>
      </c>
      <c r="H191">
        <v>84</v>
      </c>
      <c r="I191">
        <v>50</v>
      </c>
      <c r="J191">
        <v>13</v>
      </c>
      <c r="K191">
        <v>1</v>
      </c>
      <c r="L191">
        <v>1</v>
      </c>
    </row>
    <row r="192" spans="1:12" x14ac:dyDescent="0.35">
      <c r="A192" t="s">
        <v>170</v>
      </c>
      <c r="B192" t="s">
        <v>164</v>
      </c>
      <c r="C192">
        <v>3396</v>
      </c>
      <c r="D192">
        <v>1318</v>
      </c>
      <c r="E192">
        <v>281</v>
      </c>
      <c r="F192">
        <v>37</v>
      </c>
      <c r="G192">
        <v>15</v>
      </c>
      <c r="H192">
        <v>24</v>
      </c>
      <c r="I192">
        <v>6</v>
      </c>
      <c r="J192">
        <v>11</v>
      </c>
      <c r="K192">
        <v>0</v>
      </c>
      <c r="L192">
        <v>0</v>
      </c>
    </row>
    <row r="193" spans="1:12" x14ac:dyDescent="0.35">
      <c r="A193" t="s">
        <v>171</v>
      </c>
      <c r="B193" t="s">
        <v>164</v>
      </c>
      <c r="C193">
        <v>3427</v>
      </c>
      <c r="D193">
        <v>1336</v>
      </c>
      <c r="E193">
        <v>287</v>
      </c>
      <c r="F193">
        <v>37</v>
      </c>
      <c r="G193">
        <v>15</v>
      </c>
      <c r="H193">
        <v>31</v>
      </c>
      <c r="I193">
        <v>18</v>
      </c>
      <c r="J193">
        <v>6</v>
      </c>
      <c r="K193">
        <v>0</v>
      </c>
      <c r="L193">
        <v>0</v>
      </c>
    </row>
    <row r="194" spans="1:12" x14ac:dyDescent="0.35">
      <c r="A194" t="s">
        <v>172</v>
      </c>
      <c r="B194" t="s">
        <v>164</v>
      </c>
      <c r="C194">
        <v>3441</v>
      </c>
      <c r="D194">
        <v>1342</v>
      </c>
      <c r="E194">
        <v>294</v>
      </c>
      <c r="F194">
        <v>37</v>
      </c>
      <c r="G194">
        <v>15</v>
      </c>
      <c r="H194">
        <v>14</v>
      </c>
      <c r="I194">
        <v>6</v>
      </c>
      <c r="J194">
        <v>7</v>
      </c>
      <c r="K194">
        <v>0</v>
      </c>
      <c r="L194">
        <v>0</v>
      </c>
    </row>
    <row r="195" spans="1:12" x14ac:dyDescent="0.35">
      <c r="A195" t="s">
        <v>173</v>
      </c>
      <c r="B195" t="s">
        <v>164</v>
      </c>
      <c r="C195">
        <v>3444</v>
      </c>
      <c r="D195">
        <v>1344</v>
      </c>
      <c r="E195">
        <v>294</v>
      </c>
      <c r="F195">
        <v>37</v>
      </c>
      <c r="G195">
        <v>15</v>
      </c>
      <c r="H195">
        <v>3</v>
      </c>
      <c r="I195">
        <v>2</v>
      </c>
      <c r="J195">
        <v>0</v>
      </c>
      <c r="K195">
        <v>0</v>
      </c>
      <c r="L195">
        <v>0</v>
      </c>
    </row>
    <row r="196" spans="1:12" x14ac:dyDescent="0.35">
      <c r="A196" t="s">
        <v>174</v>
      </c>
      <c r="B196" t="s">
        <v>164</v>
      </c>
      <c r="C196">
        <v>3496</v>
      </c>
      <c r="D196">
        <v>1351</v>
      </c>
      <c r="E196">
        <v>296</v>
      </c>
      <c r="F196">
        <v>37</v>
      </c>
      <c r="G196">
        <v>15</v>
      </c>
      <c r="H196">
        <v>52</v>
      </c>
      <c r="I196">
        <v>7</v>
      </c>
      <c r="J196">
        <v>2</v>
      </c>
      <c r="K196">
        <v>0</v>
      </c>
      <c r="L196">
        <v>0</v>
      </c>
    </row>
    <row r="197" spans="1:12" x14ac:dyDescent="0.35">
      <c r="A197" t="s">
        <v>175</v>
      </c>
      <c r="B197" t="s">
        <v>164</v>
      </c>
      <c r="C197">
        <v>3508</v>
      </c>
      <c r="D197">
        <v>1353</v>
      </c>
      <c r="E197">
        <v>305</v>
      </c>
      <c r="F197">
        <v>37</v>
      </c>
      <c r="G197">
        <v>15</v>
      </c>
      <c r="H197">
        <v>12</v>
      </c>
      <c r="I197">
        <v>2</v>
      </c>
      <c r="J197">
        <v>9</v>
      </c>
      <c r="K197">
        <v>0</v>
      </c>
      <c r="L197">
        <v>0</v>
      </c>
    </row>
    <row r="198" spans="1:12" x14ac:dyDescent="0.35">
      <c r="A198" t="s">
        <v>176</v>
      </c>
      <c r="B198" t="s">
        <v>164</v>
      </c>
      <c r="C198">
        <v>3518</v>
      </c>
      <c r="D198">
        <v>1354</v>
      </c>
      <c r="E198">
        <v>310</v>
      </c>
      <c r="F198">
        <v>37</v>
      </c>
      <c r="G198">
        <v>15</v>
      </c>
      <c r="H198">
        <v>10</v>
      </c>
      <c r="I198">
        <v>1</v>
      </c>
      <c r="J198">
        <v>5</v>
      </c>
      <c r="K198">
        <v>0</v>
      </c>
      <c r="L198">
        <v>0</v>
      </c>
    </row>
    <row r="199" spans="1:12" x14ac:dyDescent="0.35">
      <c r="A199" t="s">
        <v>177</v>
      </c>
      <c r="B199" t="s">
        <v>164</v>
      </c>
      <c r="C199">
        <v>3518</v>
      </c>
      <c r="D199">
        <v>1354</v>
      </c>
      <c r="E199">
        <v>310</v>
      </c>
      <c r="F199">
        <v>38</v>
      </c>
      <c r="G199">
        <v>15</v>
      </c>
      <c r="H199">
        <v>0</v>
      </c>
      <c r="I199">
        <v>0</v>
      </c>
      <c r="J199">
        <v>0</v>
      </c>
      <c r="K199">
        <v>1</v>
      </c>
      <c r="L199">
        <v>0</v>
      </c>
    </row>
    <row r="200" spans="1:12" x14ac:dyDescent="0.35">
      <c r="A200" t="s">
        <v>178</v>
      </c>
      <c r="B200" t="s">
        <v>164</v>
      </c>
      <c r="C200">
        <v>3521</v>
      </c>
      <c r="D200">
        <v>1362</v>
      </c>
      <c r="E200">
        <v>316</v>
      </c>
      <c r="F200">
        <v>38</v>
      </c>
      <c r="G200">
        <v>15</v>
      </c>
      <c r="H200">
        <v>3</v>
      </c>
      <c r="I200">
        <v>8</v>
      </c>
      <c r="J200">
        <v>6</v>
      </c>
      <c r="K200">
        <v>0</v>
      </c>
      <c r="L200">
        <v>0</v>
      </c>
    </row>
    <row r="201" spans="1:12" x14ac:dyDescent="0.35">
      <c r="A201" t="s">
        <v>179</v>
      </c>
      <c r="B201" t="s">
        <v>164</v>
      </c>
      <c r="C201">
        <v>3521</v>
      </c>
      <c r="D201">
        <v>1365</v>
      </c>
      <c r="E201">
        <v>336</v>
      </c>
      <c r="F201">
        <v>38</v>
      </c>
      <c r="G201">
        <v>15</v>
      </c>
      <c r="H201">
        <v>0</v>
      </c>
      <c r="I201">
        <v>3</v>
      </c>
      <c r="J201">
        <v>20</v>
      </c>
      <c r="K201">
        <v>0</v>
      </c>
      <c r="L201">
        <v>0</v>
      </c>
    </row>
    <row r="202" spans="1:12" x14ac:dyDescent="0.35">
      <c r="A202" t="s">
        <v>180</v>
      </c>
      <c r="B202" t="s">
        <v>164</v>
      </c>
      <c r="C202">
        <v>3533</v>
      </c>
      <c r="D202">
        <v>1367</v>
      </c>
      <c r="E202">
        <v>336</v>
      </c>
      <c r="F202">
        <v>48</v>
      </c>
      <c r="G202">
        <v>15</v>
      </c>
      <c r="H202">
        <v>12</v>
      </c>
      <c r="I202">
        <v>2</v>
      </c>
      <c r="J202">
        <v>0</v>
      </c>
      <c r="K202">
        <v>10</v>
      </c>
      <c r="L202">
        <v>0</v>
      </c>
    </row>
    <row r="203" spans="1:12" x14ac:dyDescent="0.35">
      <c r="A203" t="s">
        <v>181</v>
      </c>
      <c r="B203" t="s">
        <v>164</v>
      </c>
      <c r="C203">
        <v>3539</v>
      </c>
      <c r="D203">
        <v>1372</v>
      </c>
      <c r="E203">
        <v>341</v>
      </c>
      <c r="F203">
        <v>48</v>
      </c>
      <c r="G203">
        <v>15</v>
      </c>
      <c r="H203">
        <v>6</v>
      </c>
      <c r="I203">
        <v>5</v>
      </c>
      <c r="J203">
        <v>5</v>
      </c>
      <c r="K203">
        <v>0</v>
      </c>
      <c r="L203">
        <v>0</v>
      </c>
    </row>
    <row r="204" spans="1:12" x14ac:dyDescent="0.35">
      <c r="A204" t="s">
        <v>182</v>
      </c>
      <c r="B204" t="s">
        <v>164</v>
      </c>
      <c r="C204">
        <v>3554</v>
      </c>
      <c r="D204">
        <v>1372</v>
      </c>
      <c r="E204">
        <v>346</v>
      </c>
      <c r="F204">
        <v>48</v>
      </c>
      <c r="G204">
        <v>15</v>
      </c>
      <c r="H204">
        <v>15</v>
      </c>
      <c r="I204">
        <v>0</v>
      </c>
      <c r="J204">
        <v>5</v>
      </c>
      <c r="K204">
        <v>0</v>
      </c>
      <c r="L204">
        <v>0</v>
      </c>
    </row>
    <row r="205" spans="1:12" x14ac:dyDescent="0.35">
      <c r="A205" t="s">
        <v>183</v>
      </c>
      <c r="B205" t="s">
        <v>164</v>
      </c>
      <c r="C205">
        <v>3563</v>
      </c>
      <c r="D205">
        <v>1375</v>
      </c>
      <c r="E205">
        <v>387</v>
      </c>
      <c r="F205">
        <v>48</v>
      </c>
      <c r="G205">
        <v>15</v>
      </c>
      <c r="H205">
        <v>9</v>
      </c>
      <c r="I205">
        <v>3</v>
      </c>
      <c r="J205">
        <v>41</v>
      </c>
      <c r="K205">
        <v>0</v>
      </c>
      <c r="L205">
        <v>0</v>
      </c>
    </row>
    <row r="206" spans="1:12" x14ac:dyDescent="0.35">
      <c r="A206" t="s">
        <v>184</v>
      </c>
      <c r="B206" t="s">
        <v>164</v>
      </c>
      <c r="C206">
        <v>3633</v>
      </c>
      <c r="D206">
        <v>1375</v>
      </c>
      <c r="E206">
        <v>395</v>
      </c>
      <c r="F206">
        <v>48</v>
      </c>
      <c r="G206">
        <v>15</v>
      </c>
      <c r="H206">
        <v>70</v>
      </c>
      <c r="I206">
        <v>0</v>
      </c>
      <c r="J206">
        <v>8</v>
      </c>
      <c r="K206">
        <v>0</v>
      </c>
      <c r="L206">
        <v>0</v>
      </c>
    </row>
    <row r="207" spans="1:12" x14ac:dyDescent="0.35">
      <c r="A207" t="s">
        <v>185</v>
      </c>
      <c r="B207" t="s">
        <v>164</v>
      </c>
      <c r="C207">
        <v>3662</v>
      </c>
      <c r="D207">
        <v>1375</v>
      </c>
      <c r="E207">
        <v>404</v>
      </c>
      <c r="F207">
        <v>48</v>
      </c>
      <c r="G207">
        <v>15</v>
      </c>
      <c r="H207">
        <v>29</v>
      </c>
      <c r="I207">
        <v>0</v>
      </c>
      <c r="J207">
        <v>9</v>
      </c>
      <c r="K207">
        <v>0</v>
      </c>
      <c r="L207">
        <v>0</v>
      </c>
    </row>
    <row r="208" spans="1:12" x14ac:dyDescent="0.35">
      <c r="A208" t="s">
        <v>186</v>
      </c>
      <c r="B208" t="s">
        <v>164</v>
      </c>
      <c r="C208">
        <v>3669</v>
      </c>
      <c r="D208">
        <v>1397</v>
      </c>
      <c r="E208">
        <v>408</v>
      </c>
      <c r="F208">
        <v>83</v>
      </c>
      <c r="G208">
        <v>17</v>
      </c>
      <c r="H208">
        <v>7</v>
      </c>
      <c r="I208">
        <v>22</v>
      </c>
      <c r="J208">
        <v>4</v>
      </c>
      <c r="K208">
        <v>35</v>
      </c>
      <c r="L208">
        <v>2</v>
      </c>
    </row>
    <row r="209" spans="1:12" x14ac:dyDescent="0.35">
      <c r="A209" t="s">
        <v>187</v>
      </c>
      <c r="B209" t="s">
        <v>164</v>
      </c>
      <c r="C209">
        <v>3670</v>
      </c>
      <c r="D209">
        <v>1406</v>
      </c>
      <c r="E209">
        <v>425</v>
      </c>
      <c r="F209">
        <v>84</v>
      </c>
      <c r="G209">
        <v>17</v>
      </c>
      <c r="H209">
        <v>1</v>
      </c>
      <c r="I209">
        <v>9</v>
      </c>
      <c r="J209">
        <v>17</v>
      </c>
      <c r="K209">
        <v>1</v>
      </c>
      <c r="L209">
        <v>0</v>
      </c>
    </row>
    <row r="210" spans="1:12" x14ac:dyDescent="0.35">
      <c r="A210" t="s">
        <v>188</v>
      </c>
      <c r="B210" t="s">
        <v>164</v>
      </c>
      <c r="C210">
        <v>3694</v>
      </c>
      <c r="D210">
        <v>1407</v>
      </c>
      <c r="E210">
        <v>438</v>
      </c>
      <c r="F210">
        <v>84</v>
      </c>
      <c r="G210">
        <v>17</v>
      </c>
      <c r="H210">
        <v>24</v>
      </c>
      <c r="I210">
        <v>1</v>
      </c>
      <c r="J210">
        <v>13</v>
      </c>
      <c r="K210">
        <v>0</v>
      </c>
      <c r="L210">
        <v>0</v>
      </c>
    </row>
    <row r="211" spans="1:12" x14ac:dyDescent="0.35">
      <c r="A211" t="s">
        <v>189</v>
      </c>
      <c r="B211" t="s">
        <v>164</v>
      </c>
      <c r="C211">
        <v>3727</v>
      </c>
      <c r="D211">
        <v>1426</v>
      </c>
      <c r="E211">
        <v>439</v>
      </c>
      <c r="F211">
        <v>90</v>
      </c>
      <c r="G211">
        <v>22</v>
      </c>
      <c r="H211">
        <v>33</v>
      </c>
      <c r="I211">
        <v>19</v>
      </c>
      <c r="J211">
        <v>1</v>
      </c>
      <c r="K211">
        <v>6</v>
      </c>
      <c r="L211">
        <v>5</v>
      </c>
    </row>
    <row r="212" spans="1:12" x14ac:dyDescent="0.35">
      <c r="A212" t="s">
        <v>190</v>
      </c>
      <c r="B212" t="s">
        <v>164</v>
      </c>
      <c r="C212">
        <v>3733</v>
      </c>
      <c r="D212">
        <v>1426</v>
      </c>
      <c r="E212">
        <v>444</v>
      </c>
      <c r="F212">
        <v>91</v>
      </c>
      <c r="G212">
        <v>22</v>
      </c>
      <c r="H212">
        <v>6</v>
      </c>
      <c r="I212">
        <v>0</v>
      </c>
      <c r="J212">
        <v>5</v>
      </c>
      <c r="K212">
        <v>1</v>
      </c>
      <c r="L212">
        <v>0</v>
      </c>
    </row>
    <row r="213" spans="1:12" x14ac:dyDescent="0.35">
      <c r="A213" t="s">
        <v>191</v>
      </c>
      <c r="B213" t="s">
        <v>164</v>
      </c>
      <c r="C213">
        <v>3733</v>
      </c>
      <c r="D213">
        <v>1428</v>
      </c>
      <c r="E213">
        <v>445</v>
      </c>
      <c r="F213">
        <v>127</v>
      </c>
      <c r="G213">
        <v>22</v>
      </c>
      <c r="H213">
        <v>0</v>
      </c>
      <c r="I213">
        <v>2</v>
      </c>
      <c r="J213">
        <v>1</v>
      </c>
      <c r="K213">
        <v>36</v>
      </c>
      <c r="L213">
        <v>0</v>
      </c>
    </row>
    <row r="214" spans="1:12" x14ac:dyDescent="0.35">
      <c r="A214" t="s">
        <v>192</v>
      </c>
      <c r="B214" t="s">
        <v>164</v>
      </c>
      <c r="C214">
        <v>3733</v>
      </c>
      <c r="D214">
        <v>1429</v>
      </c>
      <c r="E214">
        <v>445</v>
      </c>
      <c r="F214">
        <v>127</v>
      </c>
      <c r="G214">
        <v>22</v>
      </c>
      <c r="H214">
        <v>0</v>
      </c>
      <c r="I214">
        <v>1</v>
      </c>
      <c r="J214">
        <v>0</v>
      </c>
      <c r="K214">
        <v>0</v>
      </c>
      <c r="L214">
        <v>0</v>
      </c>
    </row>
    <row r="215" spans="1:12" x14ac:dyDescent="0.35">
      <c r="A215" t="s">
        <v>193</v>
      </c>
      <c r="B215" t="s">
        <v>164</v>
      </c>
      <c r="C215">
        <v>3734</v>
      </c>
      <c r="D215">
        <v>1429</v>
      </c>
      <c r="E215">
        <v>446</v>
      </c>
      <c r="F215">
        <v>149</v>
      </c>
      <c r="G215">
        <v>24</v>
      </c>
      <c r="H215">
        <v>1</v>
      </c>
      <c r="I215">
        <v>0</v>
      </c>
      <c r="J215">
        <v>1</v>
      </c>
      <c r="K215">
        <v>22</v>
      </c>
      <c r="L215">
        <v>2</v>
      </c>
    </row>
    <row r="216" spans="1:12" x14ac:dyDescent="0.35">
      <c r="A216" t="s">
        <v>194</v>
      </c>
      <c r="B216" t="s">
        <v>164</v>
      </c>
      <c r="C216">
        <v>3734</v>
      </c>
      <c r="D216">
        <v>1429</v>
      </c>
      <c r="E216">
        <v>469</v>
      </c>
      <c r="F216">
        <v>149</v>
      </c>
      <c r="G216">
        <v>24</v>
      </c>
      <c r="H216">
        <v>0</v>
      </c>
      <c r="I216">
        <v>0</v>
      </c>
      <c r="J216">
        <v>23</v>
      </c>
      <c r="K216">
        <v>0</v>
      </c>
      <c r="L216">
        <v>0</v>
      </c>
    </row>
    <row r="217" spans="1:12" x14ac:dyDescent="0.35">
      <c r="A217" t="s">
        <v>195</v>
      </c>
      <c r="B217" t="s">
        <v>164</v>
      </c>
      <c r="C217">
        <v>3734</v>
      </c>
      <c r="D217">
        <v>1429</v>
      </c>
      <c r="E217">
        <v>500</v>
      </c>
      <c r="F217">
        <v>149</v>
      </c>
      <c r="G217">
        <v>24</v>
      </c>
      <c r="H217">
        <v>0</v>
      </c>
      <c r="I217">
        <v>0</v>
      </c>
      <c r="J217">
        <v>31</v>
      </c>
      <c r="K217">
        <v>0</v>
      </c>
      <c r="L217">
        <v>0</v>
      </c>
    </row>
    <row r="218" spans="1:12" x14ac:dyDescent="0.35">
      <c r="A218" t="s">
        <v>196</v>
      </c>
      <c r="B218" t="s">
        <v>164</v>
      </c>
      <c r="C218">
        <v>3739</v>
      </c>
      <c r="D218">
        <v>1429</v>
      </c>
      <c r="E218">
        <v>500</v>
      </c>
      <c r="F218">
        <v>149</v>
      </c>
      <c r="G218">
        <v>27</v>
      </c>
      <c r="H218">
        <v>5</v>
      </c>
      <c r="I218">
        <v>0</v>
      </c>
      <c r="J218">
        <v>0</v>
      </c>
      <c r="K218">
        <v>0</v>
      </c>
      <c r="L218">
        <v>3</v>
      </c>
    </row>
    <row r="219" spans="1:12" x14ac:dyDescent="0.35">
      <c r="A219" t="s">
        <v>197</v>
      </c>
      <c r="B219" t="s">
        <v>164</v>
      </c>
      <c r="C219">
        <v>3752</v>
      </c>
      <c r="D219">
        <v>1434</v>
      </c>
      <c r="E219">
        <v>526</v>
      </c>
      <c r="F219">
        <v>162</v>
      </c>
      <c r="G219">
        <v>27</v>
      </c>
      <c r="H219">
        <v>13</v>
      </c>
      <c r="I219">
        <v>5</v>
      </c>
      <c r="J219">
        <v>26</v>
      </c>
      <c r="K219">
        <v>13</v>
      </c>
      <c r="L219">
        <v>0</v>
      </c>
    </row>
    <row r="220" spans="1:12" x14ac:dyDescent="0.35">
      <c r="A220" t="s">
        <v>198</v>
      </c>
      <c r="B220" t="s">
        <v>164</v>
      </c>
      <c r="C220">
        <v>3774</v>
      </c>
      <c r="D220">
        <v>1439</v>
      </c>
      <c r="E220">
        <v>529</v>
      </c>
      <c r="F220">
        <v>162</v>
      </c>
      <c r="G220">
        <v>27</v>
      </c>
      <c r="H220">
        <v>22</v>
      </c>
      <c r="I220">
        <v>5</v>
      </c>
      <c r="J220">
        <v>3</v>
      </c>
      <c r="K220">
        <v>0</v>
      </c>
      <c r="L220">
        <v>0</v>
      </c>
    </row>
    <row r="221" spans="1:12" x14ac:dyDescent="0.35">
      <c r="A221" t="s">
        <v>199</v>
      </c>
      <c r="B221" t="s">
        <v>164</v>
      </c>
      <c r="C221">
        <v>3774</v>
      </c>
      <c r="D221">
        <v>1439</v>
      </c>
      <c r="E221">
        <v>532</v>
      </c>
      <c r="F221">
        <v>172</v>
      </c>
      <c r="G221">
        <v>29</v>
      </c>
      <c r="H221">
        <v>0</v>
      </c>
      <c r="I221">
        <v>0</v>
      </c>
      <c r="J221">
        <v>3</v>
      </c>
      <c r="K221">
        <v>10</v>
      </c>
      <c r="L221">
        <v>2</v>
      </c>
    </row>
    <row r="222" spans="1:12" x14ac:dyDescent="0.35">
      <c r="A222" t="s">
        <v>200</v>
      </c>
      <c r="B222" t="s">
        <v>164</v>
      </c>
      <c r="C222">
        <v>3798</v>
      </c>
      <c r="D222">
        <v>1449</v>
      </c>
      <c r="E222">
        <v>534</v>
      </c>
      <c r="F222">
        <v>172</v>
      </c>
      <c r="G222">
        <v>29</v>
      </c>
      <c r="H222">
        <v>24</v>
      </c>
      <c r="I222">
        <v>10</v>
      </c>
      <c r="J222">
        <v>2</v>
      </c>
      <c r="K222">
        <v>0</v>
      </c>
      <c r="L222">
        <v>0</v>
      </c>
    </row>
    <row r="223" spans="1:12" x14ac:dyDescent="0.35">
      <c r="A223" t="s">
        <v>201</v>
      </c>
      <c r="B223" t="s">
        <v>164</v>
      </c>
      <c r="C223">
        <v>3798</v>
      </c>
      <c r="D223">
        <v>1449</v>
      </c>
      <c r="E223">
        <v>534</v>
      </c>
      <c r="F223">
        <v>262</v>
      </c>
      <c r="G223">
        <v>29</v>
      </c>
      <c r="H223">
        <v>0</v>
      </c>
      <c r="I223">
        <v>0</v>
      </c>
      <c r="J223">
        <v>0</v>
      </c>
      <c r="K223">
        <v>90</v>
      </c>
      <c r="L223">
        <v>0</v>
      </c>
    </row>
    <row r="224" spans="1:12" x14ac:dyDescent="0.35">
      <c r="A224" t="s">
        <v>202</v>
      </c>
      <c r="B224" t="s">
        <v>164</v>
      </c>
      <c r="C224">
        <v>3802</v>
      </c>
      <c r="D224">
        <v>1455</v>
      </c>
      <c r="E224">
        <v>535</v>
      </c>
      <c r="F224">
        <v>262</v>
      </c>
      <c r="G224">
        <v>29</v>
      </c>
      <c r="H224">
        <v>4</v>
      </c>
      <c r="I224">
        <v>6</v>
      </c>
      <c r="J224">
        <v>1</v>
      </c>
      <c r="K224">
        <v>0</v>
      </c>
      <c r="L224">
        <v>0</v>
      </c>
    </row>
    <row r="225" spans="1:12" x14ac:dyDescent="0.35">
      <c r="A225" t="s">
        <v>203</v>
      </c>
      <c r="B225" t="s">
        <v>164</v>
      </c>
      <c r="C225">
        <v>3812</v>
      </c>
      <c r="D225">
        <v>1455</v>
      </c>
      <c r="E225">
        <v>547</v>
      </c>
      <c r="F225">
        <v>270</v>
      </c>
      <c r="G225">
        <v>29</v>
      </c>
      <c r="H225">
        <v>10</v>
      </c>
      <c r="I225">
        <v>0</v>
      </c>
      <c r="J225">
        <v>12</v>
      </c>
      <c r="K225">
        <v>8</v>
      </c>
      <c r="L225">
        <v>0</v>
      </c>
    </row>
    <row r="226" spans="1:12" x14ac:dyDescent="0.35">
      <c r="A226" t="s">
        <v>204</v>
      </c>
      <c r="B226" t="s">
        <v>164</v>
      </c>
      <c r="C226">
        <v>3821</v>
      </c>
      <c r="D226">
        <v>1455</v>
      </c>
      <c r="E226">
        <v>549</v>
      </c>
      <c r="F226">
        <v>270</v>
      </c>
      <c r="G226">
        <v>29</v>
      </c>
      <c r="H226">
        <v>9</v>
      </c>
      <c r="I226">
        <v>0</v>
      </c>
      <c r="J226">
        <v>2</v>
      </c>
      <c r="K226">
        <v>0</v>
      </c>
      <c r="L226">
        <v>0</v>
      </c>
    </row>
    <row r="227" spans="1:12" x14ac:dyDescent="0.35">
      <c r="A227" t="s">
        <v>205</v>
      </c>
      <c r="B227" t="s">
        <v>164</v>
      </c>
      <c r="C227">
        <v>3831</v>
      </c>
      <c r="D227">
        <v>1455</v>
      </c>
      <c r="E227">
        <v>572</v>
      </c>
      <c r="F227">
        <v>270</v>
      </c>
      <c r="G227">
        <v>29</v>
      </c>
      <c r="H227">
        <v>10</v>
      </c>
      <c r="I227">
        <v>0</v>
      </c>
      <c r="J227">
        <v>23</v>
      </c>
      <c r="K227">
        <v>0</v>
      </c>
      <c r="L227">
        <v>0</v>
      </c>
    </row>
    <row r="228" spans="1:12" x14ac:dyDescent="0.35">
      <c r="A228" t="s">
        <v>206</v>
      </c>
      <c r="B228" t="s">
        <v>164</v>
      </c>
      <c r="C228">
        <v>3860</v>
      </c>
      <c r="D228">
        <v>1457</v>
      </c>
      <c r="E228">
        <v>582</v>
      </c>
      <c r="F228">
        <v>270</v>
      </c>
      <c r="G228">
        <v>29</v>
      </c>
      <c r="H228">
        <v>29</v>
      </c>
      <c r="I228">
        <v>2</v>
      </c>
      <c r="J228">
        <v>10</v>
      </c>
      <c r="K228">
        <v>0</v>
      </c>
      <c r="L228">
        <v>0</v>
      </c>
    </row>
    <row r="229" spans="1:12" x14ac:dyDescent="0.35">
      <c r="A229" t="s">
        <v>207</v>
      </c>
      <c r="B229" t="s">
        <v>164</v>
      </c>
      <c r="C229">
        <v>3865</v>
      </c>
      <c r="D229">
        <v>1459</v>
      </c>
      <c r="E229">
        <v>583</v>
      </c>
      <c r="F229">
        <v>270</v>
      </c>
      <c r="G229">
        <v>29</v>
      </c>
      <c r="H229">
        <v>5</v>
      </c>
      <c r="I229">
        <v>2</v>
      </c>
      <c r="J229">
        <v>1</v>
      </c>
      <c r="K229">
        <v>0</v>
      </c>
      <c r="L229">
        <v>0</v>
      </c>
    </row>
    <row r="230" spans="1:12" x14ac:dyDescent="0.35">
      <c r="A230" t="s">
        <v>208</v>
      </c>
      <c r="B230" t="s">
        <v>164</v>
      </c>
      <c r="C230">
        <v>3865</v>
      </c>
      <c r="D230">
        <v>1460</v>
      </c>
      <c r="E230">
        <v>583</v>
      </c>
      <c r="F230">
        <v>300</v>
      </c>
      <c r="G230">
        <v>29</v>
      </c>
      <c r="H230">
        <v>0</v>
      </c>
      <c r="I230">
        <v>1</v>
      </c>
      <c r="J230">
        <v>0</v>
      </c>
      <c r="K230">
        <v>30</v>
      </c>
      <c r="L230">
        <v>0</v>
      </c>
    </row>
    <row r="231" spans="1:12" x14ac:dyDescent="0.35">
      <c r="A231" t="s">
        <v>232</v>
      </c>
      <c r="B231" t="s">
        <v>164</v>
      </c>
      <c r="C231">
        <v>3902</v>
      </c>
      <c r="D231">
        <v>1486</v>
      </c>
      <c r="E231">
        <v>586</v>
      </c>
      <c r="F231">
        <v>300</v>
      </c>
      <c r="G231">
        <v>29</v>
      </c>
      <c r="H231">
        <v>37</v>
      </c>
      <c r="I231">
        <v>26</v>
      </c>
      <c r="J231">
        <v>1</v>
      </c>
      <c r="K231">
        <v>0</v>
      </c>
      <c r="L231">
        <v>0</v>
      </c>
    </row>
  </sheetData>
  <autoFilter ref="A1:L231" xr:uid="{FD3A6D8E-5CEE-4DAC-9C84-2F7B745EE4C0}"/>
  <sortState xmlns:xlrd2="http://schemas.microsoft.com/office/spreadsheetml/2017/richdata2" ref="A2:L231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751F-AB43-46DF-938C-337832E30514}">
  <dimension ref="A1:E136"/>
  <sheetViews>
    <sheetView workbookViewId="0"/>
  </sheetViews>
  <sheetFormatPr defaultRowHeight="14.5" x14ac:dyDescent="0.35"/>
  <cols>
    <col min="1" max="1" width="7.08984375" bestFit="1" customWidth="1"/>
    <col min="2" max="2" width="19.1796875" customWidth="1"/>
    <col min="3" max="3" width="13.08984375" customWidth="1"/>
    <col min="4" max="4" width="14.6328125" customWidth="1"/>
    <col min="5" max="5" width="16.453125" customWidth="1"/>
  </cols>
  <sheetData>
    <row r="1" spans="1:5" x14ac:dyDescent="0.35">
      <c r="A1" t="s">
        <v>4</v>
      </c>
      <c r="B1" t="s">
        <v>153</v>
      </c>
      <c r="C1" t="s">
        <v>212</v>
      </c>
      <c r="D1" t="s">
        <v>211</v>
      </c>
      <c r="E1" t="s">
        <v>210</v>
      </c>
    </row>
    <row r="2" spans="1:5" x14ac:dyDescent="0.35">
      <c r="A2" s="24">
        <v>43952</v>
      </c>
      <c r="B2" t="s">
        <v>213</v>
      </c>
      <c r="C2">
        <v>3</v>
      </c>
      <c r="D2">
        <v>4</v>
      </c>
      <c r="E2">
        <v>1</v>
      </c>
    </row>
    <row r="3" spans="1:5" x14ac:dyDescent="0.35">
      <c r="A3" s="24">
        <v>43953</v>
      </c>
      <c r="B3" t="s">
        <v>213</v>
      </c>
      <c r="C3">
        <v>3</v>
      </c>
      <c r="D3">
        <v>2</v>
      </c>
      <c r="E3">
        <v>0</v>
      </c>
    </row>
    <row r="4" spans="1:5" x14ac:dyDescent="0.35">
      <c r="A4" s="24">
        <v>43954</v>
      </c>
      <c r="B4" t="s">
        <v>213</v>
      </c>
      <c r="C4">
        <v>12</v>
      </c>
      <c r="D4">
        <v>0</v>
      </c>
      <c r="E4">
        <v>0</v>
      </c>
    </row>
    <row r="5" spans="1:5" x14ac:dyDescent="0.35">
      <c r="A5" s="24">
        <v>43955</v>
      </c>
      <c r="B5" t="s">
        <v>213</v>
      </c>
      <c r="C5">
        <v>4</v>
      </c>
      <c r="D5">
        <v>10</v>
      </c>
      <c r="E5">
        <v>0</v>
      </c>
    </row>
    <row r="6" spans="1:5" x14ac:dyDescent="0.35">
      <c r="A6" s="24">
        <v>43956</v>
      </c>
      <c r="B6" t="s">
        <v>213</v>
      </c>
      <c r="C6">
        <v>7</v>
      </c>
      <c r="D6">
        <v>2</v>
      </c>
      <c r="E6">
        <v>0</v>
      </c>
    </row>
    <row r="7" spans="1:5" x14ac:dyDescent="0.35">
      <c r="A7" s="24">
        <v>43957</v>
      </c>
      <c r="B7" t="s">
        <v>213</v>
      </c>
      <c r="C7">
        <v>8</v>
      </c>
      <c r="D7">
        <v>0</v>
      </c>
      <c r="E7">
        <v>1</v>
      </c>
    </row>
    <row r="8" spans="1:5" x14ac:dyDescent="0.35">
      <c r="A8" s="24">
        <v>43958</v>
      </c>
      <c r="B8" t="s">
        <v>213</v>
      </c>
      <c r="C8">
        <v>4</v>
      </c>
      <c r="D8">
        <v>2</v>
      </c>
      <c r="E8">
        <v>0</v>
      </c>
    </row>
    <row r="9" spans="1:5" x14ac:dyDescent="0.35">
      <c r="A9" s="24">
        <v>43959</v>
      </c>
      <c r="B9" t="s">
        <v>213</v>
      </c>
      <c r="C9">
        <v>5</v>
      </c>
      <c r="D9">
        <v>8</v>
      </c>
      <c r="E9">
        <v>0</v>
      </c>
    </row>
    <row r="10" spans="1:5" x14ac:dyDescent="0.35">
      <c r="A10" s="24">
        <v>43960</v>
      </c>
      <c r="B10" t="s">
        <v>213</v>
      </c>
      <c r="C10">
        <v>2</v>
      </c>
      <c r="D10">
        <v>0</v>
      </c>
      <c r="E10">
        <v>2</v>
      </c>
    </row>
    <row r="11" spans="1:5" x14ac:dyDescent="0.35">
      <c r="A11" s="24">
        <v>43961</v>
      </c>
      <c r="B11" t="s">
        <v>213</v>
      </c>
      <c r="C11">
        <v>7</v>
      </c>
      <c r="D11">
        <v>5</v>
      </c>
      <c r="E11">
        <v>0</v>
      </c>
    </row>
    <row r="12" spans="1:5" x14ac:dyDescent="0.35">
      <c r="A12" s="24">
        <v>43962</v>
      </c>
      <c r="B12" t="s">
        <v>213</v>
      </c>
      <c r="C12">
        <v>11</v>
      </c>
      <c r="D12">
        <v>1</v>
      </c>
      <c r="E12">
        <v>0</v>
      </c>
    </row>
    <row r="13" spans="1:5" x14ac:dyDescent="0.35">
      <c r="A13" s="24">
        <v>43963</v>
      </c>
      <c r="B13" t="s">
        <v>213</v>
      </c>
      <c r="C13">
        <v>5</v>
      </c>
      <c r="D13">
        <v>6</v>
      </c>
      <c r="E13">
        <v>0</v>
      </c>
    </row>
    <row r="14" spans="1:5" x14ac:dyDescent="0.35">
      <c r="A14" s="24">
        <v>43964</v>
      </c>
      <c r="B14" t="s">
        <v>213</v>
      </c>
      <c r="C14">
        <v>9</v>
      </c>
      <c r="D14">
        <v>13</v>
      </c>
      <c r="E14">
        <v>0</v>
      </c>
    </row>
    <row r="15" spans="1:5" x14ac:dyDescent="0.35">
      <c r="A15" s="24">
        <v>43965</v>
      </c>
      <c r="B15" t="s">
        <v>213</v>
      </c>
      <c r="C15">
        <v>11</v>
      </c>
      <c r="D15">
        <v>10</v>
      </c>
      <c r="E15">
        <v>0</v>
      </c>
    </row>
    <row r="16" spans="1:5" x14ac:dyDescent="0.35">
      <c r="A16" s="24">
        <v>43966</v>
      </c>
      <c r="B16" t="s">
        <v>213</v>
      </c>
      <c r="C16">
        <v>14</v>
      </c>
      <c r="D16">
        <v>2</v>
      </c>
      <c r="E16">
        <v>0</v>
      </c>
    </row>
    <row r="17" spans="1:5" x14ac:dyDescent="0.35">
      <c r="A17" s="24">
        <v>43967</v>
      </c>
      <c r="B17" t="s">
        <v>213</v>
      </c>
      <c r="C17">
        <v>10</v>
      </c>
      <c r="D17">
        <v>6</v>
      </c>
      <c r="E17">
        <v>0</v>
      </c>
    </row>
    <row r="18" spans="1:5" x14ac:dyDescent="0.35">
      <c r="A18" s="24">
        <v>43968</v>
      </c>
      <c r="B18" t="s">
        <v>213</v>
      </c>
      <c r="C18">
        <v>12</v>
      </c>
      <c r="D18">
        <v>3</v>
      </c>
      <c r="E18">
        <v>0</v>
      </c>
    </row>
    <row r="19" spans="1:5" x14ac:dyDescent="0.35">
      <c r="A19" s="24">
        <v>43969</v>
      </c>
      <c r="B19" t="s">
        <v>213</v>
      </c>
      <c r="C19">
        <v>13</v>
      </c>
      <c r="D19">
        <v>0</v>
      </c>
      <c r="E19">
        <v>0</v>
      </c>
    </row>
    <row r="20" spans="1:5" x14ac:dyDescent="0.35">
      <c r="A20" s="24">
        <v>43970</v>
      </c>
      <c r="B20" t="s">
        <v>213</v>
      </c>
      <c r="C20">
        <v>9</v>
      </c>
      <c r="D20">
        <v>12</v>
      </c>
      <c r="E20">
        <v>0</v>
      </c>
    </row>
    <row r="21" spans="1:5" x14ac:dyDescent="0.35">
      <c r="A21" s="24">
        <v>43971</v>
      </c>
      <c r="B21" t="s">
        <v>213</v>
      </c>
      <c r="C21">
        <v>5</v>
      </c>
      <c r="D21">
        <v>5</v>
      </c>
      <c r="E21">
        <v>1</v>
      </c>
    </row>
    <row r="22" spans="1:5" x14ac:dyDescent="0.35">
      <c r="A22" s="24">
        <v>43972</v>
      </c>
      <c r="B22" t="s">
        <v>213</v>
      </c>
      <c r="C22">
        <v>3</v>
      </c>
      <c r="D22">
        <v>4</v>
      </c>
      <c r="E22">
        <v>1</v>
      </c>
    </row>
    <row r="23" spans="1:5" x14ac:dyDescent="0.35">
      <c r="A23" s="24">
        <v>43973</v>
      </c>
      <c r="B23" t="s">
        <v>213</v>
      </c>
      <c r="C23">
        <v>9</v>
      </c>
      <c r="D23">
        <v>6</v>
      </c>
      <c r="E23">
        <v>0</v>
      </c>
    </row>
    <row r="24" spans="1:5" x14ac:dyDescent="0.35">
      <c r="A24" s="24">
        <v>43974</v>
      </c>
      <c r="B24" t="s">
        <v>213</v>
      </c>
      <c r="C24">
        <v>14</v>
      </c>
      <c r="D24">
        <v>3</v>
      </c>
      <c r="E24">
        <v>0</v>
      </c>
    </row>
    <row r="25" spans="1:5" x14ac:dyDescent="0.35">
      <c r="A25" s="24">
        <v>43975</v>
      </c>
      <c r="B25" t="s">
        <v>213</v>
      </c>
      <c r="C25">
        <v>3</v>
      </c>
      <c r="D25">
        <v>5</v>
      </c>
      <c r="E25">
        <v>0</v>
      </c>
    </row>
    <row r="26" spans="1:5" x14ac:dyDescent="0.35">
      <c r="A26" s="24">
        <v>43976</v>
      </c>
      <c r="B26" t="s">
        <v>213</v>
      </c>
      <c r="C26">
        <v>4</v>
      </c>
      <c r="D26">
        <v>0</v>
      </c>
      <c r="E26">
        <v>0</v>
      </c>
    </row>
    <row r="27" spans="1:5" x14ac:dyDescent="0.35">
      <c r="A27" s="24">
        <v>43977</v>
      </c>
      <c r="B27" t="s">
        <v>213</v>
      </c>
      <c r="C27">
        <v>0</v>
      </c>
      <c r="D27">
        <v>4</v>
      </c>
      <c r="E27">
        <v>1</v>
      </c>
    </row>
    <row r="28" spans="1:5" x14ac:dyDescent="0.35">
      <c r="A28" s="24">
        <v>43978</v>
      </c>
      <c r="B28" t="s">
        <v>213</v>
      </c>
      <c r="C28">
        <v>2</v>
      </c>
      <c r="D28">
        <v>5</v>
      </c>
      <c r="E28">
        <v>0</v>
      </c>
    </row>
    <row r="29" spans="1:5" x14ac:dyDescent="0.35">
      <c r="A29" s="24">
        <v>43979</v>
      </c>
      <c r="B29" t="s">
        <v>213</v>
      </c>
      <c r="C29">
        <v>2</v>
      </c>
      <c r="D29">
        <v>9</v>
      </c>
      <c r="E29">
        <v>0</v>
      </c>
    </row>
    <row r="30" spans="1:5" x14ac:dyDescent="0.35">
      <c r="A30" s="24">
        <v>43980</v>
      </c>
      <c r="B30" t="s">
        <v>213</v>
      </c>
      <c r="C30">
        <v>6</v>
      </c>
      <c r="D30">
        <v>10</v>
      </c>
      <c r="E30">
        <v>0</v>
      </c>
    </row>
    <row r="31" spans="1:5" x14ac:dyDescent="0.35">
      <c r="A31" s="24">
        <v>43981</v>
      </c>
      <c r="B31" t="s">
        <v>213</v>
      </c>
      <c r="C31">
        <v>2</v>
      </c>
      <c r="D31">
        <v>7</v>
      </c>
      <c r="E31">
        <v>0</v>
      </c>
    </row>
    <row r="32" spans="1:5" x14ac:dyDescent="0.35">
      <c r="A32" s="24">
        <v>43982</v>
      </c>
      <c r="B32" t="s">
        <v>213</v>
      </c>
      <c r="C32">
        <v>3</v>
      </c>
      <c r="D32">
        <v>13</v>
      </c>
      <c r="E32">
        <v>0</v>
      </c>
    </row>
    <row r="33" spans="1:5" x14ac:dyDescent="0.35">
      <c r="A33" s="24">
        <v>43983</v>
      </c>
      <c r="B33" t="s">
        <v>213</v>
      </c>
      <c r="C33">
        <v>3</v>
      </c>
      <c r="D33">
        <v>1</v>
      </c>
      <c r="E33">
        <v>0</v>
      </c>
    </row>
    <row r="34" spans="1:5" x14ac:dyDescent="0.35">
      <c r="A34" s="24">
        <v>43984</v>
      </c>
      <c r="B34" t="s">
        <v>213</v>
      </c>
      <c r="C34">
        <v>4</v>
      </c>
      <c r="D34">
        <v>2</v>
      </c>
      <c r="E34">
        <v>0</v>
      </c>
    </row>
    <row r="35" spans="1:5" x14ac:dyDescent="0.35">
      <c r="A35" s="24">
        <v>43985</v>
      </c>
      <c r="B35" t="s">
        <v>213</v>
      </c>
      <c r="C35">
        <v>5</v>
      </c>
      <c r="D35">
        <v>8</v>
      </c>
      <c r="E35">
        <v>0</v>
      </c>
    </row>
    <row r="36" spans="1:5" x14ac:dyDescent="0.35">
      <c r="A36" s="24">
        <v>43986</v>
      </c>
      <c r="B36" t="s">
        <v>213</v>
      </c>
      <c r="C36">
        <v>8</v>
      </c>
      <c r="D36">
        <v>17</v>
      </c>
      <c r="E36">
        <v>0</v>
      </c>
    </row>
    <row r="37" spans="1:5" x14ac:dyDescent="0.35">
      <c r="A37" s="24">
        <v>43987</v>
      </c>
      <c r="B37" t="s">
        <v>213</v>
      </c>
      <c r="C37">
        <v>6</v>
      </c>
      <c r="D37">
        <v>9</v>
      </c>
      <c r="E37">
        <v>0</v>
      </c>
    </row>
    <row r="38" spans="1:5" x14ac:dyDescent="0.35">
      <c r="A38" s="24">
        <v>43988</v>
      </c>
      <c r="B38" t="s">
        <v>213</v>
      </c>
      <c r="C38">
        <v>5</v>
      </c>
      <c r="D38">
        <v>3</v>
      </c>
      <c r="E38">
        <v>0</v>
      </c>
    </row>
    <row r="39" spans="1:5" x14ac:dyDescent="0.35">
      <c r="A39" s="24">
        <v>43989</v>
      </c>
      <c r="B39" t="s">
        <v>213</v>
      </c>
      <c r="C39">
        <v>5</v>
      </c>
      <c r="D39">
        <v>2</v>
      </c>
      <c r="E39">
        <v>0</v>
      </c>
    </row>
    <row r="40" spans="1:5" x14ac:dyDescent="0.35">
      <c r="A40" s="24">
        <v>43990</v>
      </c>
      <c r="B40" t="s">
        <v>213</v>
      </c>
      <c r="C40">
        <v>1</v>
      </c>
      <c r="D40">
        <v>5</v>
      </c>
      <c r="E40">
        <v>0</v>
      </c>
    </row>
    <row r="41" spans="1:5" x14ac:dyDescent="0.35">
      <c r="A41" s="24">
        <v>43991</v>
      </c>
      <c r="B41" t="s">
        <v>213</v>
      </c>
      <c r="C41">
        <v>8</v>
      </c>
      <c r="D41">
        <v>8</v>
      </c>
      <c r="E41">
        <v>0</v>
      </c>
    </row>
    <row r="42" spans="1:5" x14ac:dyDescent="0.35">
      <c r="A42" s="24">
        <v>43992</v>
      </c>
      <c r="B42" t="s">
        <v>213</v>
      </c>
      <c r="C42">
        <v>7</v>
      </c>
      <c r="D42">
        <v>4</v>
      </c>
      <c r="E42">
        <v>1</v>
      </c>
    </row>
    <row r="43" spans="1:5" x14ac:dyDescent="0.35">
      <c r="A43" s="24">
        <v>43993</v>
      </c>
      <c r="B43" t="s">
        <v>213</v>
      </c>
      <c r="C43">
        <v>10</v>
      </c>
      <c r="D43">
        <v>2</v>
      </c>
      <c r="E43">
        <v>0</v>
      </c>
    </row>
    <row r="44" spans="1:5" x14ac:dyDescent="0.35">
      <c r="A44" s="24">
        <v>43994</v>
      </c>
      <c r="B44" t="s">
        <v>213</v>
      </c>
      <c r="C44">
        <v>12</v>
      </c>
      <c r="D44">
        <v>16</v>
      </c>
      <c r="E44">
        <v>2</v>
      </c>
    </row>
    <row r="45" spans="1:5" x14ac:dyDescent="0.35">
      <c r="A45" s="24">
        <v>43995</v>
      </c>
      <c r="B45" t="s">
        <v>213</v>
      </c>
      <c r="C45">
        <v>5</v>
      </c>
      <c r="D45">
        <v>0</v>
      </c>
      <c r="E45">
        <v>0</v>
      </c>
    </row>
    <row r="46" spans="1:5" x14ac:dyDescent="0.35">
      <c r="A46" s="24">
        <v>43996</v>
      </c>
      <c r="B46" t="s">
        <v>213</v>
      </c>
      <c r="C46">
        <v>1</v>
      </c>
      <c r="D46">
        <v>20</v>
      </c>
      <c r="E46">
        <v>0</v>
      </c>
    </row>
    <row r="47" spans="1:5" x14ac:dyDescent="0.35">
      <c r="A47" s="24">
        <v>43952</v>
      </c>
      <c r="B47" t="s">
        <v>214</v>
      </c>
      <c r="C47">
        <v>0</v>
      </c>
      <c r="D47">
        <v>3</v>
      </c>
      <c r="E47">
        <v>1</v>
      </c>
    </row>
    <row r="48" spans="1:5" x14ac:dyDescent="0.35">
      <c r="A48" s="24">
        <v>43953</v>
      </c>
      <c r="B48" t="s">
        <v>214</v>
      </c>
      <c r="C48">
        <v>1</v>
      </c>
      <c r="D48">
        <v>0</v>
      </c>
      <c r="E48">
        <v>0</v>
      </c>
    </row>
    <row r="49" spans="1:5" x14ac:dyDescent="0.35">
      <c r="A49" s="24">
        <v>43954</v>
      </c>
      <c r="B49" t="s">
        <v>214</v>
      </c>
      <c r="C49">
        <v>1</v>
      </c>
      <c r="D49">
        <v>7</v>
      </c>
      <c r="E49">
        <v>0</v>
      </c>
    </row>
    <row r="50" spans="1:5" x14ac:dyDescent="0.35">
      <c r="A50" s="24">
        <v>43955</v>
      </c>
      <c r="B50" t="s">
        <v>214</v>
      </c>
      <c r="C50">
        <v>4</v>
      </c>
      <c r="D50">
        <v>0</v>
      </c>
      <c r="E50">
        <v>2</v>
      </c>
    </row>
    <row r="51" spans="1:5" x14ac:dyDescent="0.35">
      <c r="A51" s="24">
        <v>43956</v>
      </c>
      <c r="B51" t="s">
        <v>214</v>
      </c>
      <c r="C51">
        <v>3</v>
      </c>
      <c r="D51">
        <v>2</v>
      </c>
      <c r="E51">
        <v>0</v>
      </c>
    </row>
    <row r="52" spans="1:5" x14ac:dyDescent="0.35">
      <c r="A52" s="24">
        <v>43957</v>
      </c>
      <c r="B52" t="s">
        <v>214</v>
      </c>
      <c r="C52">
        <v>2</v>
      </c>
      <c r="D52">
        <v>1</v>
      </c>
      <c r="E52">
        <v>0</v>
      </c>
    </row>
    <row r="53" spans="1:5" x14ac:dyDescent="0.35">
      <c r="A53" s="24">
        <v>43958</v>
      </c>
      <c r="B53" t="s">
        <v>214</v>
      </c>
      <c r="C53">
        <v>0</v>
      </c>
      <c r="D53">
        <v>0</v>
      </c>
      <c r="E53">
        <v>0</v>
      </c>
    </row>
    <row r="54" spans="1:5" x14ac:dyDescent="0.35">
      <c r="A54" s="24">
        <v>43959</v>
      </c>
      <c r="B54" t="s">
        <v>214</v>
      </c>
      <c r="C54">
        <v>11</v>
      </c>
      <c r="D54">
        <v>0</v>
      </c>
      <c r="E54">
        <v>0</v>
      </c>
    </row>
    <row r="55" spans="1:5" x14ac:dyDescent="0.35">
      <c r="A55" s="24">
        <v>43960</v>
      </c>
      <c r="B55" t="s">
        <v>214</v>
      </c>
      <c r="C55">
        <v>0</v>
      </c>
      <c r="D55">
        <v>0</v>
      </c>
      <c r="E55">
        <v>0</v>
      </c>
    </row>
    <row r="56" spans="1:5" x14ac:dyDescent="0.35">
      <c r="A56" s="24">
        <v>43961</v>
      </c>
      <c r="B56" t="s">
        <v>214</v>
      </c>
      <c r="C56">
        <v>1</v>
      </c>
      <c r="D56">
        <v>0</v>
      </c>
      <c r="E56">
        <v>0</v>
      </c>
    </row>
    <row r="57" spans="1:5" x14ac:dyDescent="0.35">
      <c r="A57" s="24">
        <v>43962</v>
      </c>
      <c r="B57" t="s">
        <v>214</v>
      </c>
      <c r="C57">
        <v>3</v>
      </c>
      <c r="D57">
        <v>5</v>
      </c>
      <c r="E57">
        <v>0</v>
      </c>
    </row>
    <row r="58" spans="1:5" x14ac:dyDescent="0.35">
      <c r="A58" s="24">
        <v>43963</v>
      </c>
      <c r="B58" t="s">
        <v>214</v>
      </c>
      <c r="C58">
        <v>2</v>
      </c>
      <c r="D58">
        <v>0</v>
      </c>
      <c r="E58">
        <v>0</v>
      </c>
    </row>
    <row r="59" spans="1:5" x14ac:dyDescent="0.35">
      <c r="A59" s="24">
        <v>43964</v>
      </c>
      <c r="B59" t="s">
        <v>214</v>
      </c>
      <c r="C59">
        <v>1</v>
      </c>
      <c r="D59">
        <v>1</v>
      </c>
      <c r="E59">
        <v>0</v>
      </c>
    </row>
    <row r="60" spans="1:5" x14ac:dyDescent="0.35">
      <c r="A60" s="24">
        <v>43965</v>
      </c>
      <c r="B60" t="s">
        <v>214</v>
      </c>
      <c r="C60">
        <v>17</v>
      </c>
      <c r="D60">
        <v>0</v>
      </c>
      <c r="E60">
        <v>2</v>
      </c>
    </row>
    <row r="61" spans="1:5" x14ac:dyDescent="0.35">
      <c r="A61" s="24">
        <v>43966</v>
      </c>
      <c r="B61" t="s">
        <v>214</v>
      </c>
      <c r="C61">
        <v>0</v>
      </c>
      <c r="D61">
        <v>0</v>
      </c>
      <c r="E61">
        <v>0</v>
      </c>
    </row>
    <row r="62" spans="1:5" x14ac:dyDescent="0.35">
      <c r="A62" s="24">
        <v>43967</v>
      </c>
      <c r="B62" t="s">
        <v>214</v>
      </c>
      <c r="C62">
        <v>0</v>
      </c>
      <c r="D62">
        <v>0</v>
      </c>
      <c r="E62">
        <v>0</v>
      </c>
    </row>
    <row r="63" spans="1:5" x14ac:dyDescent="0.35">
      <c r="A63" s="24">
        <v>43968</v>
      </c>
      <c r="B63" t="s">
        <v>214</v>
      </c>
      <c r="C63">
        <v>0</v>
      </c>
      <c r="D63">
        <v>0</v>
      </c>
      <c r="E63">
        <v>0</v>
      </c>
    </row>
    <row r="64" spans="1:5" x14ac:dyDescent="0.35">
      <c r="A64" s="24">
        <v>43969</v>
      </c>
      <c r="B64" t="s">
        <v>214</v>
      </c>
      <c r="C64">
        <v>3</v>
      </c>
      <c r="D64">
        <v>0</v>
      </c>
      <c r="E64">
        <v>0</v>
      </c>
    </row>
    <row r="65" spans="1:5" x14ac:dyDescent="0.35">
      <c r="A65" s="24">
        <v>43970</v>
      </c>
      <c r="B65" t="s">
        <v>214</v>
      </c>
      <c r="C65">
        <v>0</v>
      </c>
      <c r="D65">
        <v>0</v>
      </c>
      <c r="E65">
        <v>0</v>
      </c>
    </row>
    <row r="66" spans="1:5" x14ac:dyDescent="0.35">
      <c r="A66" s="24">
        <v>43971</v>
      </c>
      <c r="B66" t="s">
        <v>214</v>
      </c>
      <c r="C66">
        <v>3</v>
      </c>
      <c r="D66">
        <v>1</v>
      </c>
      <c r="E66">
        <v>0</v>
      </c>
    </row>
    <row r="67" spans="1:5" x14ac:dyDescent="0.35">
      <c r="A67" s="24">
        <v>43972</v>
      </c>
      <c r="B67" t="s">
        <v>214</v>
      </c>
      <c r="C67">
        <v>3</v>
      </c>
      <c r="D67">
        <v>0</v>
      </c>
      <c r="E67">
        <v>0</v>
      </c>
    </row>
    <row r="68" spans="1:5" x14ac:dyDescent="0.35">
      <c r="A68" s="24">
        <v>43973</v>
      </c>
      <c r="B68" t="s">
        <v>214</v>
      </c>
      <c r="C68">
        <v>3</v>
      </c>
      <c r="D68">
        <v>0</v>
      </c>
      <c r="E68">
        <v>0</v>
      </c>
    </row>
    <row r="69" spans="1:5" x14ac:dyDescent="0.35">
      <c r="A69" s="24">
        <v>43974</v>
      </c>
      <c r="B69" t="s">
        <v>214</v>
      </c>
      <c r="C69">
        <v>5</v>
      </c>
      <c r="D69">
        <v>1</v>
      </c>
      <c r="E69">
        <v>0</v>
      </c>
    </row>
    <row r="70" spans="1:5" x14ac:dyDescent="0.35">
      <c r="A70" s="24">
        <v>43975</v>
      </c>
      <c r="B70" t="s">
        <v>214</v>
      </c>
      <c r="C70">
        <v>5</v>
      </c>
      <c r="D70">
        <v>0</v>
      </c>
      <c r="E70">
        <v>0</v>
      </c>
    </row>
    <row r="71" spans="1:5" x14ac:dyDescent="0.35">
      <c r="A71" s="24">
        <v>43976</v>
      </c>
      <c r="B71" t="s">
        <v>214</v>
      </c>
      <c r="C71">
        <v>2</v>
      </c>
      <c r="D71">
        <v>0</v>
      </c>
      <c r="E71">
        <v>0</v>
      </c>
    </row>
    <row r="72" spans="1:5" x14ac:dyDescent="0.35">
      <c r="A72" s="24">
        <v>43977</v>
      </c>
      <c r="B72" t="s">
        <v>214</v>
      </c>
      <c r="C72">
        <v>4</v>
      </c>
      <c r="D72">
        <v>0</v>
      </c>
      <c r="E72">
        <v>0</v>
      </c>
    </row>
    <row r="73" spans="1:5" x14ac:dyDescent="0.35">
      <c r="A73" s="24">
        <v>43978</v>
      </c>
      <c r="B73" t="s">
        <v>214</v>
      </c>
      <c r="C73">
        <v>8</v>
      </c>
      <c r="D73">
        <v>0</v>
      </c>
      <c r="E73">
        <v>0</v>
      </c>
    </row>
    <row r="74" spans="1:5" x14ac:dyDescent="0.35">
      <c r="A74" s="24">
        <v>43979</v>
      </c>
      <c r="B74" t="s">
        <v>214</v>
      </c>
      <c r="C74">
        <v>6</v>
      </c>
      <c r="D74">
        <v>0</v>
      </c>
      <c r="E74">
        <v>0</v>
      </c>
    </row>
    <row r="75" spans="1:5" x14ac:dyDescent="0.35">
      <c r="A75" s="24">
        <v>43980</v>
      </c>
      <c r="B75" t="s">
        <v>214</v>
      </c>
      <c r="C75">
        <v>6</v>
      </c>
      <c r="D75">
        <v>18</v>
      </c>
      <c r="E75">
        <v>0</v>
      </c>
    </row>
    <row r="76" spans="1:5" x14ac:dyDescent="0.35">
      <c r="A76" s="24">
        <v>43981</v>
      </c>
      <c r="B76" t="s">
        <v>214</v>
      </c>
      <c r="C76">
        <v>1</v>
      </c>
      <c r="D76">
        <v>0</v>
      </c>
      <c r="E76">
        <v>0</v>
      </c>
    </row>
    <row r="77" spans="1:5" x14ac:dyDescent="0.35">
      <c r="A77" s="24">
        <v>43982</v>
      </c>
      <c r="B77" t="s">
        <v>214</v>
      </c>
      <c r="C77">
        <v>4</v>
      </c>
      <c r="D77">
        <v>6</v>
      </c>
      <c r="E77">
        <v>0</v>
      </c>
    </row>
    <row r="78" spans="1:5" x14ac:dyDescent="0.35">
      <c r="A78" s="24">
        <v>43983</v>
      </c>
      <c r="B78" t="s">
        <v>214</v>
      </c>
      <c r="C78">
        <v>5</v>
      </c>
      <c r="D78">
        <v>0</v>
      </c>
      <c r="E78">
        <v>0</v>
      </c>
    </row>
    <row r="79" spans="1:5" x14ac:dyDescent="0.35">
      <c r="A79" s="24">
        <v>43984</v>
      </c>
      <c r="B79" t="s">
        <v>214</v>
      </c>
      <c r="C79">
        <v>0</v>
      </c>
      <c r="D79">
        <v>0</v>
      </c>
      <c r="E79">
        <v>0</v>
      </c>
    </row>
    <row r="80" spans="1:5" x14ac:dyDescent="0.35">
      <c r="A80" s="24">
        <v>43985</v>
      </c>
      <c r="B80" t="s">
        <v>214</v>
      </c>
      <c r="C80">
        <v>7</v>
      </c>
      <c r="D80">
        <v>0</v>
      </c>
      <c r="E80">
        <v>0</v>
      </c>
    </row>
    <row r="81" spans="1:5" x14ac:dyDescent="0.35">
      <c r="A81" s="24">
        <v>43986</v>
      </c>
      <c r="B81" t="s">
        <v>214</v>
      </c>
      <c r="C81">
        <v>1</v>
      </c>
      <c r="D81">
        <v>0</v>
      </c>
      <c r="E81">
        <v>0</v>
      </c>
    </row>
    <row r="82" spans="1:5" x14ac:dyDescent="0.35">
      <c r="A82" s="24">
        <v>43987</v>
      </c>
      <c r="B82" t="s">
        <v>214</v>
      </c>
      <c r="C82">
        <v>10</v>
      </c>
      <c r="D82">
        <v>23</v>
      </c>
      <c r="E82">
        <v>0</v>
      </c>
    </row>
    <row r="83" spans="1:5" x14ac:dyDescent="0.35">
      <c r="A83" s="24">
        <v>43988</v>
      </c>
      <c r="B83" t="s">
        <v>214</v>
      </c>
      <c r="C83">
        <v>2</v>
      </c>
      <c r="D83">
        <v>2</v>
      </c>
      <c r="E83">
        <v>0</v>
      </c>
    </row>
    <row r="84" spans="1:5" x14ac:dyDescent="0.35">
      <c r="A84" s="24">
        <v>43989</v>
      </c>
      <c r="B84" t="s">
        <v>214</v>
      </c>
      <c r="C84">
        <v>2</v>
      </c>
      <c r="D84">
        <v>0</v>
      </c>
      <c r="E84">
        <v>0</v>
      </c>
    </row>
    <row r="85" spans="1:5" x14ac:dyDescent="0.35">
      <c r="A85" s="24">
        <v>43990</v>
      </c>
      <c r="B85" t="s">
        <v>214</v>
      </c>
      <c r="C85">
        <v>2</v>
      </c>
      <c r="D85">
        <v>0</v>
      </c>
      <c r="E85">
        <v>0</v>
      </c>
    </row>
    <row r="86" spans="1:5" x14ac:dyDescent="0.35">
      <c r="A86" s="24">
        <v>43991</v>
      </c>
      <c r="B86" t="s">
        <v>214</v>
      </c>
      <c r="C86">
        <v>8</v>
      </c>
      <c r="D86">
        <v>4</v>
      </c>
      <c r="E86">
        <v>0</v>
      </c>
    </row>
    <row r="87" spans="1:5" x14ac:dyDescent="0.35">
      <c r="A87" s="24">
        <v>43992</v>
      </c>
      <c r="B87" t="s">
        <v>214</v>
      </c>
      <c r="C87">
        <v>4</v>
      </c>
      <c r="D87">
        <v>0</v>
      </c>
      <c r="E87">
        <v>1</v>
      </c>
    </row>
    <row r="88" spans="1:5" x14ac:dyDescent="0.35">
      <c r="A88" s="24">
        <v>43993</v>
      </c>
      <c r="B88" t="s">
        <v>214</v>
      </c>
      <c r="C88">
        <v>2</v>
      </c>
      <c r="D88">
        <v>43</v>
      </c>
      <c r="E88">
        <v>0</v>
      </c>
    </row>
    <row r="89" spans="1:5" x14ac:dyDescent="0.35">
      <c r="A89" s="24">
        <v>43994</v>
      </c>
      <c r="B89" t="s">
        <v>214</v>
      </c>
      <c r="C89">
        <v>5</v>
      </c>
      <c r="D89">
        <v>0</v>
      </c>
      <c r="E89">
        <v>0</v>
      </c>
    </row>
    <row r="90" spans="1:5" x14ac:dyDescent="0.35">
      <c r="A90" s="24">
        <v>43995</v>
      </c>
      <c r="B90" t="s">
        <v>214</v>
      </c>
      <c r="C90">
        <v>0</v>
      </c>
      <c r="D90">
        <v>0</v>
      </c>
      <c r="E90">
        <v>0</v>
      </c>
    </row>
    <row r="91" spans="1:5" x14ac:dyDescent="0.35">
      <c r="A91" s="24">
        <v>43996</v>
      </c>
      <c r="B91" t="s">
        <v>214</v>
      </c>
      <c r="C91">
        <v>0</v>
      </c>
      <c r="D91">
        <v>0</v>
      </c>
      <c r="E91">
        <v>0</v>
      </c>
    </row>
    <row r="92" spans="1:5" x14ac:dyDescent="0.35">
      <c r="A92" s="24">
        <v>43952</v>
      </c>
      <c r="B92" t="s">
        <v>215</v>
      </c>
      <c r="C92">
        <v>4</v>
      </c>
      <c r="D92">
        <v>0</v>
      </c>
      <c r="E92">
        <v>0</v>
      </c>
    </row>
    <row r="93" spans="1:5" x14ac:dyDescent="0.35">
      <c r="A93" s="24">
        <v>43953</v>
      </c>
      <c r="B93" t="s">
        <v>215</v>
      </c>
      <c r="C93">
        <v>1</v>
      </c>
      <c r="D93">
        <v>1</v>
      </c>
      <c r="E93">
        <v>0</v>
      </c>
    </row>
    <row r="94" spans="1:5" x14ac:dyDescent="0.35">
      <c r="A94" s="24">
        <v>43954</v>
      </c>
      <c r="B94" t="s">
        <v>215</v>
      </c>
      <c r="C94">
        <v>1</v>
      </c>
      <c r="D94">
        <v>5</v>
      </c>
      <c r="E94">
        <v>0</v>
      </c>
    </row>
    <row r="95" spans="1:5" x14ac:dyDescent="0.35">
      <c r="A95" s="24">
        <v>43955</v>
      </c>
      <c r="B95" t="s">
        <v>215</v>
      </c>
      <c r="C95">
        <v>2</v>
      </c>
      <c r="D95">
        <v>0</v>
      </c>
      <c r="E95">
        <v>1</v>
      </c>
    </row>
    <row r="96" spans="1:5" x14ac:dyDescent="0.35">
      <c r="A96" s="24">
        <v>43956</v>
      </c>
      <c r="B96" t="s">
        <v>215</v>
      </c>
      <c r="C96">
        <v>2</v>
      </c>
      <c r="D96">
        <v>2</v>
      </c>
      <c r="E96">
        <v>0</v>
      </c>
    </row>
    <row r="97" spans="1:5" x14ac:dyDescent="0.35">
      <c r="A97" s="24">
        <v>43957</v>
      </c>
      <c r="B97" t="s">
        <v>215</v>
      </c>
      <c r="C97">
        <v>1</v>
      </c>
      <c r="D97">
        <v>0</v>
      </c>
      <c r="E97">
        <v>0</v>
      </c>
    </row>
    <row r="98" spans="1:5" x14ac:dyDescent="0.35">
      <c r="A98" s="24">
        <v>43958</v>
      </c>
      <c r="B98" t="s">
        <v>215</v>
      </c>
      <c r="C98">
        <v>3</v>
      </c>
      <c r="D98">
        <v>0</v>
      </c>
      <c r="E98">
        <v>0</v>
      </c>
    </row>
    <row r="99" spans="1:5" x14ac:dyDescent="0.35">
      <c r="A99" s="24">
        <v>43959</v>
      </c>
      <c r="B99" t="s">
        <v>215</v>
      </c>
      <c r="C99">
        <v>2</v>
      </c>
      <c r="D99">
        <v>0</v>
      </c>
      <c r="E99">
        <v>0</v>
      </c>
    </row>
    <row r="100" spans="1:5" x14ac:dyDescent="0.35">
      <c r="A100" s="24">
        <v>43960</v>
      </c>
      <c r="B100" t="s">
        <v>215</v>
      </c>
      <c r="C100">
        <v>7</v>
      </c>
      <c r="D100">
        <v>0</v>
      </c>
      <c r="E100">
        <v>0</v>
      </c>
    </row>
    <row r="101" spans="1:5" x14ac:dyDescent="0.35">
      <c r="A101" s="24">
        <v>43961</v>
      </c>
      <c r="B101" t="s">
        <v>215</v>
      </c>
      <c r="C101">
        <v>15</v>
      </c>
      <c r="D101">
        <v>0</v>
      </c>
      <c r="E101">
        <v>0</v>
      </c>
    </row>
    <row r="102" spans="1:5" x14ac:dyDescent="0.35">
      <c r="A102" s="24">
        <v>43962</v>
      </c>
      <c r="B102" t="s">
        <v>215</v>
      </c>
      <c r="C102">
        <v>4</v>
      </c>
      <c r="D102">
        <v>0</v>
      </c>
      <c r="E102">
        <v>0</v>
      </c>
    </row>
    <row r="103" spans="1:5" x14ac:dyDescent="0.35">
      <c r="A103" s="24">
        <v>43963</v>
      </c>
      <c r="B103" t="s">
        <v>215</v>
      </c>
      <c r="C103">
        <v>4</v>
      </c>
      <c r="D103">
        <v>0</v>
      </c>
      <c r="E103">
        <v>0</v>
      </c>
    </row>
    <row r="104" spans="1:5" x14ac:dyDescent="0.35">
      <c r="A104" s="24">
        <v>43964</v>
      </c>
      <c r="B104" t="s">
        <v>215</v>
      </c>
      <c r="C104">
        <v>6</v>
      </c>
      <c r="D104">
        <v>1</v>
      </c>
      <c r="E104">
        <v>0</v>
      </c>
    </row>
    <row r="105" spans="1:5" x14ac:dyDescent="0.35">
      <c r="A105" s="24">
        <v>43965</v>
      </c>
      <c r="B105" t="s">
        <v>215</v>
      </c>
      <c r="C105">
        <v>2</v>
      </c>
      <c r="D105">
        <v>3</v>
      </c>
      <c r="E105">
        <v>1</v>
      </c>
    </row>
    <row r="106" spans="1:5" x14ac:dyDescent="0.35">
      <c r="A106" s="24">
        <v>43966</v>
      </c>
      <c r="B106" t="s">
        <v>215</v>
      </c>
      <c r="C106">
        <v>1</v>
      </c>
      <c r="D106">
        <v>1</v>
      </c>
      <c r="E106">
        <v>0</v>
      </c>
    </row>
    <row r="107" spans="1:5" x14ac:dyDescent="0.35">
      <c r="A107" s="24">
        <v>43967</v>
      </c>
      <c r="B107" t="s">
        <v>215</v>
      </c>
      <c r="C107">
        <v>5</v>
      </c>
      <c r="D107">
        <v>0</v>
      </c>
      <c r="E107">
        <v>0</v>
      </c>
    </row>
    <row r="108" spans="1:5" x14ac:dyDescent="0.35">
      <c r="A108" s="24">
        <v>43968</v>
      </c>
      <c r="B108" t="s">
        <v>215</v>
      </c>
      <c r="C108">
        <v>4</v>
      </c>
      <c r="D108">
        <v>1</v>
      </c>
      <c r="E108">
        <v>0</v>
      </c>
    </row>
    <row r="109" spans="1:5" x14ac:dyDescent="0.35">
      <c r="A109" s="24">
        <v>43969</v>
      </c>
      <c r="B109" t="s">
        <v>215</v>
      </c>
      <c r="C109">
        <v>4</v>
      </c>
      <c r="D109">
        <v>0</v>
      </c>
      <c r="E109">
        <v>0</v>
      </c>
    </row>
    <row r="110" spans="1:5" x14ac:dyDescent="0.35">
      <c r="A110" s="24">
        <v>43970</v>
      </c>
      <c r="B110" t="s">
        <v>215</v>
      </c>
      <c r="C110">
        <v>3</v>
      </c>
      <c r="D110">
        <v>0</v>
      </c>
      <c r="E110">
        <v>0</v>
      </c>
    </row>
    <row r="111" spans="1:5" x14ac:dyDescent="0.35">
      <c r="A111" s="24">
        <v>43971</v>
      </c>
      <c r="B111" t="s">
        <v>215</v>
      </c>
      <c r="C111">
        <v>34</v>
      </c>
      <c r="D111">
        <v>11</v>
      </c>
      <c r="E111">
        <v>3</v>
      </c>
    </row>
    <row r="112" spans="1:5" x14ac:dyDescent="0.35">
      <c r="A112" s="24">
        <v>43972</v>
      </c>
      <c r="B112" t="s">
        <v>215</v>
      </c>
      <c r="C112">
        <v>8</v>
      </c>
      <c r="D112">
        <v>0</v>
      </c>
      <c r="E112">
        <v>0</v>
      </c>
    </row>
    <row r="113" spans="1:5" x14ac:dyDescent="0.35">
      <c r="A113" s="24">
        <v>43973</v>
      </c>
      <c r="B113" t="s">
        <v>215</v>
      </c>
      <c r="C113">
        <v>2</v>
      </c>
      <c r="D113">
        <v>1</v>
      </c>
      <c r="E113">
        <v>1</v>
      </c>
    </row>
    <row r="114" spans="1:5" x14ac:dyDescent="0.35">
      <c r="A114" s="24">
        <v>43974</v>
      </c>
      <c r="B114" t="s">
        <v>215</v>
      </c>
      <c r="C114">
        <v>3</v>
      </c>
      <c r="D114">
        <v>4</v>
      </c>
      <c r="E114">
        <v>0</v>
      </c>
    </row>
    <row r="115" spans="1:5" x14ac:dyDescent="0.35">
      <c r="A115" s="24">
        <v>43975</v>
      </c>
      <c r="B115" t="s">
        <v>215</v>
      </c>
      <c r="C115">
        <v>0</v>
      </c>
      <c r="D115">
        <v>0</v>
      </c>
      <c r="E115">
        <v>0</v>
      </c>
    </row>
    <row r="116" spans="1:5" x14ac:dyDescent="0.35">
      <c r="A116" s="24">
        <v>43976</v>
      </c>
      <c r="B116" t="s">
        <v>215</v>
      </c>
      <c r="C116">
        <v>4</v>
      </c>
      <c r="D116">
        <v>2</v>
      </c>
      <c r="E116">
        <v>0</v>
      </c>
    </row>
    <row r="117" spans="1:5" x14ac:dyDescent="0.35">
      <c r="A117" s="24">
        <v>43977</v>
      </c>
      <c r="B117" t="s">
        <v>215</v>
      </c>
      <c r="C117">
        <v>2</v>
      </c>
      <c r="D117">
        <v>2</v>
      </c>
      <c r="E117">
        <v>0</v>
      </c>
    </row>
    <row r="118" spans="1:5" x14ac:dyDescent="0.35">
      <c r="A118" s="24">
        <v>43978</v>
      </c>
      <c r="B118" t="s">
        <v>215</v>
      </c>
      <c r="C118">
        <v>2</v>
      </c>
      <c r="D118">
        <v>4</v>
      </c>
      <c r="E118">
        <v>1</v>
      </c>
    </row>
    <row r="119" spans="1:5" x14ac:dyDescent="0.35">
      <c r="A119" s="24">
        <v>43979</v>
      </c>
      <c r="B119" t="s">
        <v>215</v>
      </c>
      <c r="C119">
        <v>1</v>
      </c>
      <c r="D119">
        <v>1</v>
      </c>
      <c r="E119">
        <v>0</v>
      </c>
    </row>
    <row r="120" spans="1:5" x14ac:dyDescent="0.35">
      <c r="A120" s="24">
        <v>43980</v>
      </c>
      <c r="B120" t="s">
        <v>215</v>
      </c>
      <c r="C120">
        <v>0</v>
      </c>
      <c r="D120">
        <v>1</v>
      </c>
      <c r="E120">
        <v>0</v>
      </c>
    </row>
    <row r="121" spans="1:5" x14ac:dyDescent="0.35">
      <c r="A121" s="24">
        <v>43981</v>
      </c>
      <c r="B121" t="s">
        <v>215</v>
      </c>
      <c r="C121">
        <v>0</v>
      </c>
      <c r="D121">
        <v>0</v>
      </c>
      <c r="E121">
        <v>0</v>
      </c>
    </row>
    <row r="122" spans="1:5" x14ac:dyDescent="0.35">
      <c r="A122" s="24">
        <v>43982</v>
      </c>
      <c r="B122" t="s">
        <v>215</v>
      </c>
      <c r="C122">
        <v>0</v>
      </c>
      <c r="D122">
        <v>2</v>
      </c>
      <c r="E122">
        <v>0</v>
      </c>
    </row>
    <row r="123" spans="1:5" x14ac:dyDescent="0.35">
      <c r="A123" s="24">
        <v>43983</v>
      </c>
      <c r="B123" t="s">
        <v>215</v>
      </c>
      <c r="C123">
        <v>0</v>
      </c>
      <c r="D123">
        <v>0</v>
      </c>
      <c r="E123">
        <v>0</v>
      </c>
    </row>
    <row r="124" spans="1:5" x14ac:dyDescent="0.35">
      <c r="A124" s="24">
        <v>43984</v>
      </c>
      <c r="B124" t="s">
        <v>215</v>
      </c>
      <c r="C124">
        <v>3</v>
      </c>
      <c r="D124">
        <v>4</v>
      </c>
      <c r="E124">
        <v>0</v>
      </c>
    </row>
    <row r="125" spans="1:5" x14ac:dyDescent="0.35">
      <c r="A125" s="24">
        <v>43985</v>
      </c>
      <c r="B125" t="s">
        <v>215</v>
      </c>
      <c r="C125">
        <v>9</v>
      </c>
      <c r="D125">
        <v>9</v>
      </c>
      <c r="E125">
        <v>0</v>
      </c>
    </row>
    <row r="126" spans="1:5" x14ac:dyDescent="0.35">
      <c r="A126" s="24">
        <v>43986</v>
      </c>
      <c r="B126" t="s">
        <v>215</v>
      </c>
      <c r="C126">
        <v>12</v>
      </c>
      <c r="D126">
        <v>9</v>
      </c>
      <c r="E126">
        <v>1</v>
      </c>
    </row>
    <row r="127" spans="1:5" x14ac:dyDescent="0.35">
      <c r="A127" s="24">
        <v>43987</v>
      </c>
      <c r="B127" t="s">
        <v>215</v>
      </c>
      <c r="C127">
        <v>22</v>
      </c>
      <c r="D127">
        <v>9</v>
      </c>
      <c r="E127">
        <v>1</v>
      </c>
    </row>
    <row r="128" spans="1:5" x14ac:dyDescent="0.35">
      <c r="A128" s="24">
        <v>43988</v>
      </c>
      <c r="B128" t="s">
        <v>215</v>
      </c>
      <c r="C128">
        <v>2</v>
      </c>
      <c r="D128">
        <v>0</v>
      </c>
      <c r="E128">
        <v>0</v>
      </c>
    </row>
    <row r="129" spans="1:5" x14ac:dyDescent="0.35">
      <c r="A129" s="24">
        <v>43989</v>
      </c>
      <c r="B129" t="s">
        <v>215</v>
      </c>
      <c r="C129">
        <v>3</v>
      </c>
      <c r="D129">
        <v>0</v>
      </c>
      <c r="E129">
        <v>0</v>
      </c>
    </row>
    <row r="130" spans="1:5" x14ac:dyDescent="0.35">
      <c r="A130" s="24">
        <v>43990</v>
      </c>
      <c r="B130" t="s">
        <v>215</v>
      </c>
      <c r="C130">
        <v>6</v>
      </c>
      <c r="D130">
        <v>16</v>
      </c>
      <c r="E130">
        <v>0</v>
      </c>
    </row>
    <row r="131" spans="1:5" x14ac:dyDescent="0.35">
      <c r="A131" s="24">
        <v>43991</v>
      </c>
      <c r="B131" t="s">
        <v>215</v>
      </c>
      <c r="C131">
        <v>13</v>
      </c>
      <c r="D131">
        <v>12</v>
      </c>
      <c r="E131">
        <v>5</v>
      </c>
    </row>
    <row r="132" spans="1:5" x14ac:dyDescent="0.35">
      <c r="A132" s="24">
        <v>43992</v>
      </c>
      <c r="B132" t="s">
        <v>215</v>
      </c>
      <c r="C132">
        <v>13</v>
      </c>
      <c r="D132">
        <v>9</v>
      </c>
      <c r="E132">
        <v>1</v>
      </c>
    </row>
    <row r="133" spans="1:5" x14ac:dyDescent="0.35">
      <c r="A133" s="24">
        <v>43993</v>
      </c>
      <c r="B133" t="s">
        <v>215</v>
      </c>
      <c r="C133">
        <v>4</v>
      </c>
      <c r="D133">
        <v>8</v>
      </c>
      <c r="E133">
        <v>1</v>
      </c>
    </row>
    <row r="134" spans="1:5" x14ac:dyDescent="0.35">
      <c r="A134" s="24">
        <v>43994</v>
      </c>
      <c r="B134" t="s">
        <v>215</v>
      </c>
      <c r="C134">
        <v>5</v>
      </c>
      <c r="D134">
        <v>6</v>
      </c>
      <c r="E134">
        <v>0</v>
      </c>
    </row>
    <row r="135" spans="1:5" x14ac:dyDescent="0.35">
      <c r="A135" s="24">
        <v>43995</v>
      </c>
      <c r="B135" t="s">
        <v>215</v>
      </c>
      <c r="C135">
        <v>0</v>
      </c>
      <c r="D135">
        <v>0</v>
      </c>
      <c r="E135">
        <v>0</v>
      </c>
    </row>
    <row r="136" spans="1:5" x14ac:dyDescent="0.35">
      <c r="A136" s="24">
        <v>43996</v>
      </c>
      <c r="B136" t="s">
        <v>215</v>
      </c>
      <c r="C136">
        <v>2</v>
      </c>
      <c r="D136">
        <v>0</v>
      </c>
      <c r="E136">
        <v>0</v>
      </c>
    </row>
  </sheetData>
  <autoFilter ref="A1:E136" xr:uid="{8CCBF50A-52B1-4F5E-A8CA-0AC902DC2387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57B0-191B-4836-82FB-771A29A3CF23}">
  <dimension ref="A1:B11"/>
  <sheetViews>
    <sheetView workbookViewId="0"/>
  </sheetViews>
  <sheetFormatPr defaultRowHeight="14.5" x14ac:dyDescent="0.35"/>
  <cols>
    <col min="1" max="1" width="121.81640625" bestFit="1" customWidth="1"/>
  </cols>
  <sheetData>
    <row r="1" spans="1:2" x14ac:dyDescent="0.35">
      <c r="A1" s="3" t="s">
        <v>230</v>
      </c>
    </row>
    <row r="2" spans="1:2" x14ac:dyDescent="0.35">
      <c r="A2" s="2" t="s">
        <v>7</v>
      </c>
      <c r="B2" t="s">
        <v>139</v>
      </c>
    </row>
    <row r="3" spans="1:2" x14ac:dyDescent="0.35">
      <c r="A3" s="2" t="s">
        <v>8</v>
      </c>
      <c r="B3" t="s">
        <v>140</v>
      </c>
    </row>
    <row r="4" spans="1:2" x14ac:dyDescent="0.35">
      <c r="A4" s="2" t="s">
        <v>126</v>
      </c>
      <c r="B4" t="s">
        <v>141</v>
      </c>
    </row>
    <row r="5" spans="1:2" x14ac:dyDescent="0.35">
      <c r="A5" s="2" t="s">
        <v>129</v>
      </c>
      <c r="B5" t="s">
        <v>142</v>
      </c>
    </row>
    <row r="6" spans="1:2" x14ac:dyDescent="0.35">
      <c r="A6" s="2" t="s">
        <v>131</v>
      </c>
      <c r="B6" t="s">
        <v>142</v>
      </c>
    </row>
    <row r="7" spans="1:2" x14ac:dyDescent="0.35">
      <c r="A7" s="2" t="s">
        <v>218</v>
      </c>
      <c r="B7" t="s">
        <v>217</v>
      </c>
    </row>
    <row r="8" spans="1:2" x14ac:dyDescent="0.35">
      <c r="A8" s="2" t="s">
        <v>209</v>
      </c>
      <c r="B8" t="s">
        <v>216</v>
      </c>
    </row>
    <row r="9" spans="1:2" x14ac:dyDescent="0.35">
      <c r="A9" s="2" t="s">
        <v>228</v>
      </c>
      <c r="B9" t="s">
        <v>229</v>
      </c>
    </row>
    <row r="10" spans="1:2" x14ac:dyDescent="0.35">
      <c r="A10" s="2" t="s">
        <v>130</v>
      </c>
      <c r="B10" t="s">
        <v>143</v>
      </c>
    </row>
    <row r="11" spans="1:2" x14ac:dyDescent="0.35">
      <c r="A11" t="s">
        <v>152</v>
      </c>
    </row>
  </sheetData>
  <hyperlinks>
    <hyperlink ref="A2" r:id="rId1" xr:uid="{C27C46B2-7DED-4143-B7D4-7D70FB545AE5}"/>
    <hyperlink ref="A3" r:id="rId2" xr:uid="{A867E556-6AFA-48FD-B4D0-88748DE5D371}"/>
    <hyperlink ref="A4" r:id="rId3" xr:uid="{F316A9B2-FFC5-4113-A7DF-8088BC68513D}"/>
    <hyperlink ref="A5" r:id="rId4" xr:uid="{F3772013-30E5-4349-98BC-FC14F751868C}"/>
    <hyperlink ref="A10" r:id="rId5" xr:uid="{7DA03B19-DF07-442F-A605-72685B5822E1}"/>
    <hyperlink ref="A6" r:id="rId6" xr:uid="{A7966368-0D0D-4DFB-B003-93037CD1C4E4}"/>
    <hyperlink ref="A8" r:id="rId7" xr:uid="{6945674F-9AEE-4144-AC82-11CBC8363CFA}"/>
    <hyperlink ref="A7" r:id="rId8" xr:uid="{CD8EEBF6-46B1-4981-9275-3544A63E3C74}"/>
    <hyperlink ref="A9" r:id="rId9" xr:uid="{38933E04-28CF-4F39-80F6-748A2DD93792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graph-jabodetabek</vt:lpstr>
      <vt:lpstr>data_olah-jabodetabek</vt:lpstr>
      <vt:lpstr>graph-jakarta</vt:lpstr>
      <vt:lpstr>data_olah-jakarta</vt:lpstr>
      <vt:lpstr>data-covid-19-dki</vt:lpstr>
      <vt:lpstr>data-odp-pdp-dki</vt:lpstr>
      <vt:lpstr>data-covid-19-jabar</vt:lpstr>
      <vt:lpstr>data-covid-19-banten</vt:lpstr>
      <vt:lpstr>data-sources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Yosef Paryono</dc:creator>
  <cp:lastModifiedBy>Herman Yosef Paryono</cp:lastModifiedBy>
  <dcterms:created xsi:type="dcterms:W3CDTF">2020-06-14T05:17:50Z</dcterms:created>
  <dcterms:modified xsi:type="dcterms:W3CDTF">2020-06-16T07:52:48Z</dcterms:modified>
</cp:coreProperties>
</file>