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abund"/>
    <sheet r:id="rId2" sheetId="2" name="riq"/>
    <sheet r:id="rId3" sheetId="3" name="Página4"/>
    <sheet r:id="rId4" sheetId="4" name="Página3"/>
  </sheets>
  <calcPr fullCalcOnLoad="1"/>
</workbook>
</file>

<file path=xl/sharedStrings.xml><?xml version="1.0" encoding="utf-8"?>
<sst xmlns="http://schemas.openxmlformats.org/spreadsheetml/2006/main" count="48" uniqueCount="26">
  <si>
    <t>abun</t>
  </si>
  <si>
    <t>jun/julh</t>
  </si>
  <si>
    <t>ago</t>
  </si>
  <si>
    <t>set</t>
  </si>
  <si>
    <t>out</t>
  </si>
  <si>
    <t>dez</t>
  </si>
  <si>
    <t>jan</t>
  </si>
  <si>
    <t>fev</t>
  </si>
  <si>
    <t>Pachygastrinae</t>
  </si>
  <si>
    <t>Sarginae</t>
  </si>
  <si>
    <t>Clitellariinae</t>
  </si>
  <si>
    <t>Hermetiinae</t>
  </si>
  <si>
    <t>Beridinae</t>
  </si>
  <si>
    <t>Chiromyzinae</t>
  </si>
  <si>
    <t>Stratiomyinae</t>
  </si>
  <si>
    <t>Chrysochlorininae</t>
  </si>
  <si>
    <t>riq</t>
  </si>
  <si>
    <t>jul/2022</t>
  </si>
  <si>
    <t>ago/2022</t>
  </si>
  <si>
    <t>set/2022</t>
  </si>
  <si>
    <t>out/2022</t>
  </si>
  <si>
    <t>dez/2022</t>
  </si>
  <si>
    <t>jan/2023</t>
  </si>
  <si>
    <t>fev/2023</t>
  </si>
  <si>
    <t>Stratiomyidae riq</t>
  </si>
  <si>
    <t xml:space="preserve">Stratiomyidae abun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</si>
</sst>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0" borderId="1" applyBorder="1" fontId="2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2"/>
  <sheetViews>
    <sheetView workbookViewId="0"/>
  </sheetViews>
  <sheetFormatPr defaultRowHeight="15" x14ac:dyDescent="0.25"/>
  <cols>
    <col min="1" max="1" style="4" width="19.719285714285714" customWidth="1" bestFit="1"/>
    <col min="2" max="2" style="5" width="6.147857142857143" customWidth="1" bestFit="1"/>
    <col min="3" max="3" style="5" width="3.5764285714285715" customWidth="1" bestFit="1"/>
    <col min="4" max="4" style="5" width="2.862142857142857" customWidth="1" bestFit="1"/>
    <col min="5" max="5" style="5" width="3.5764285714285715" customWidth="1" bestFit="1"/>
    <col min="6" max="6" style="5" width="3.2907142857142855" customWidth="1" bestFit="1"/>
    <col min="7" max="7" style="5" width="3.005" customWidth="1" bestFit="1"/>
    <col min="8" max="8" style="5" width="3.1478571428571427" customWidth="1" bestFit="1"/>
    <col min="9" max="9" style="4" width="13.576428571428572" customWidth="1" bestFit="1"/>
    <col min="10" max="10" style="4" width="13.576428571428572" customWidth="1" bestFit="1"/>
    <col min="11" max="11" style="4" width="13.576428571428572" customWidth="1" bestFit="1"/>
    <col min="12" max="12" style="4" width="13.576428571428572" customWidth="1" bestFit="1"/>
    <col min="13" max="13" style="4" width="13.576428571428572" customWidth="1" bestFit="1"/>
    <col min="14" max="14" style="4" width="13.576428571428572" customWidth="1" bestFit="1"/>
    <col min="15" max="15" style="4" width="13.576428571428572" customWidth="1" bestFit="1"/>
    <col min="16" max="16" style="4" width="13.576428571428572" customWidth="1" bestFit="1"/>
    <col min="17" max="17" style="4" width="13.576428571428572" customWidth="1" bestFit="1"/>
  </cols>
  <sheetData>
    <row x14ac:dyDescent="0.25" r="1" customHeight="1" ht="18.75">
      <c r="A1" s="6"/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1"/>
      <c r="J1" s="1"/>
      <c r="K1" s="1"/>
      <c r="L1" s="1"/>
      <c r="M1" s="1"/>
      <c r="N1" s="1"/>
      <c r="O1" s="1"/>
      <c r="P1" s="1"/>
      <c r="Q1" s="1"/>
    </row>
    <row x14ac:dyDescent="0.25" r="2" customHeight="1" ht="18.75">
      <c r="A2" s="6" t="s">
        <v>25</v>
      </c>
      <c r="B2" s="3">
        <v>200</v>
      </c>
      <c r="C2" s="3">
        <v>107</v>
      </c>
      <c r="D2" s="3">
        <v>53</v>
      </c>
      <c r="E2" s="3">
        <v>370</v>
      </c>
      <c r="F2" s="3">
        <v>65</v>
      </c>
      <c r="G2" s="3">
        <v>10</v>
      </c>
      <c r="H2" s="3">
        <v>12</v>
      </c>
      <c r="I2" s="1"/>
      <c r="J2" s="1"/>
      <c r="K2" s="1"/>
      <c r="L2" s="1"/>
      <c r="M2" s="1"/>
      <c r="N2" s="1"/>
      <c r="O2" s="1"/>
      <c r="P2" s="1"/>
      <c r="Q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"/>
  <sheetViews>
    <sheetView workbookViewId="0" tabSelected="1"/>
  </sheetViews>
  <sheetFormatPr defaultRowHeight="15" x14ac:dyDescent="0.25"/>
  <cols>
    <col min="1" max="1" style="4" width="17.005" customWidth="1" bestFit="1"/>
    <col min="2" max="2" style="5" width="6.147857142857143" customWidth="1" bestFit="1"/>
    <col min="3" max="3" style="5" width="3.4335714285714283" customWidth="1" bestFit="1"/>
    <col min="4" max="4" style="5" width="2.862142857142857" customWidth="1" bestFit="1"/>
    <col min="5" max="5" style="5" width="3.1478571428571427" customWidth="1" bestFit="1"/>
    <col min="6" max="6" style="5" width="3.2907142857142855" customWidth="1" bestFit="1"/>
    <col min="7" max="7" style="5" width="3.005" customWidth="1" bestFit="1"/>
    <col min="8" max="8" style="5" width="3.1478571428571427" customWidth="1" bestFit="1"/>
  </cols>
  <sheetData>
    <row x14ac:dyDescent="0.25" r="1" customHeight="1" ht="18.75">
      <c r="A1" s="1"/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</row>
    <row x14ac:dyDescent="0.25" r="2" customHeight="1" ht="19.5">
      <c r="A2" s="6" t="s">
        <v>24</v>
      </c>
      <c r="B2" s="3">
        <v>7</v>
      </c>
      <c r="C2" s="3">
        <v>13</v>
      </c>
      <c r="D2" s="3">
        <v>23</v>
      </c>
      <c r="E2" s="3">
        <v>35</v>
      </c>
      <c r="F2" s="3">
        <v>18</v>
      </c>
      <c r="G2" s="3">
        <v>5</v>
      </c>
      <c r="H2" s="3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9"/>
  <sheetViews>
    <sheetView workbookViewId="0"/>
  </sheetViews>
  <sheetFormatPr defaultRowHeight="15" x14ac:dyDescent="0.25"/>
  <cols>
    <col min="1" max="1" style="4" width="13.576428571428572" customWidth="1" bestFit="1"/>
    <col min="2" max="2" style="5" width="13.576428571428572" customWidth="1" bestFit="1"/>
    <col min="3" max="3" style="5" width="13.576428571428572" customWidth="1" bestFit="1"/>
    <col min="4" max="4" style="5" width="13.576428571428572" customWidth="1" bestFit="1"/>
    <col min="5" max="5" style="5" width="13.576428571428572" customWidth="1" bestFit="1"/>
    <col min="6" max="6" style="5" width="13.576428571428572" customWidth="1" bestFit="1"/>
    <col min="7" max="7" style="5" width="13.576428571428572" customWidth="1" bestFit="1"/>
    <col min="8" max="8" style="5" width="13.576428571428572" customWidth="1" bestFit="1"/>
  </cols>
  <sheetData>
    <row x14ac:dyDescent="0.25" r="1" customHeight="1" ht="18.75">
      <c r="A1" s="1" t="s">
        <v>16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x14ac:dyDescent="0.25" r="2" customHeight="1" ht="18.75">
      <c r="A2" s="1" t="s">
        <v>8</v>
      </c>
      <c r="B2" s="3">
        <v>1</v>
      </c>
      <c r="C2" s="3">
        <v>2</v>
      </c>
      <c r="D2" s="3">
        <v>8</v>
      </c>
      <c r="E2" s="3">
        <v>14</v>
      </c>
      <c r="F2" s="3">
        <v>2</v>
      </c>
      <c r="G2" s="3">
        <v>0</v>
      </c>
      <c r="H2" s="3">
        <v>0</v>
      </c>
    </row>
    <row x14ac:dyDescent="0.25" r="3" customHeight="1" ht="18.75">
      <c r="A3" s="1" t="s">
        <v>9</v>
      </c>
      <c r="B3" s="3">
        <v>2</v>
      </c>
      <c r="C3" s="3">
        <v>3</v>
      </c>
      <c r="D3" s="3">
        <v>5</v>
      </c>
      <c r="E3" s="3">
        <v>11</v>
      </c>
      <c r="F3" s="3">
        <v>8</v>
      </c>
      <c r="G3" s="3">
        <v>3</v>
      </c>
      <c r="H3" s="3">
        <v>2</v>
      </c>
    </row>
    <row x14ac:dyDescent="0.25" r="4" customHeight="1" ht="18.75">
      <c r="A4" s="1" t="s">
        <v>10</v>
      </c>
      <c r="B4" s="3">
        <v>0</v>
      </c>
      <c r="C4" s="3">
        <v>4</v>
      </c>
      <c r="D4" s="3">
        <v>5</v>
      </c>
      <c r="E4" s="3">
        <v>2</v>
      </c>
      <c r="F4" s="3">
        <v>3</v>
      </c>
      <c r="G4" s="3">
        <v>0</v>
      </c>
      <c r="H4" s="3">
        <v>0</v>
      </c>
    </row>
    <row x14ac:dyDescent="0.25" r="5" customHeight="1" ht="18.75">
      <c r="A5" s="1" t="s">
        <v>11</v>
      </c>
      <c r="B5" s="3">
        <v>1</v>
      </c>
      <c r="C5" s="3">
        <v>2</v>
      </c>
      <c r="D5" s="3">
        <v>4</v>
      </c>
      <c r="E5" s="3">
        <v>1</v>
      </c>
      <c r="F5" s="3">
        <v>2</v>
      </c>
      <c r="G5" s="3">
        <v>1</v>
      </c>
      <c r="H5" s="3">
        <v>1</v>
      </c>
    </row>
    <row x14ac:dyDescent="0.25" r="6" customHeight="1" ht="18.75">
      <c r="A6" s="1" t="s">
        <v>12</v>
      </c>
      <c r="B6" s="3">
        <v>0</v>
      </c>
      <c r="C6" s="3">
        <v>0</v>
      </c>
      <c r="D6" s="3">
        <v>0</v>
      </c>
      <c r="E6" s="3">
        <v>2</v>
      </c>
      <c r="F6" s="3">
        <v>1</v>
      </c>
      <c r="G6" s="3">
        <v>0</v>
      </c>
      <c r="H6" s="3">
        <v>1</v>
      </c>
    </row>
    <row x14ac:dyDescent="0.25" r="7" customHeight="1" ht="18.75">
      <c r="A7" s="1" t="s">
        <v>13</v>
      </c>
      <c r="B7" s="3">
        <v>3</v>
      </c>
      <c r="C7" s="3">
        <v>1</v>
      </c>
      <c r="D7" s="3">
        <v>0</v>
      </c>
      <c r="E7" s="3">
        <v>1</v>
      </c>
      <c r="F7" s="3">
        <v>1</v>
      </c>
      <c r="G7" s="3">
        <v>1</v>
      </c>
      <c r="H7" s="3">
        <v>0</v>
      </c>
    </row>
    <row x14ac:dyDescent="0.25" r="8" customHeight="1" ht="18.75">
      <c r="A8" s="1" t="s">
        <v>14</v>
      </c>
      <c r="B8" s="3">
        <v>0</v>
      </c>
      <c r="C8" s="3">
        <v>0</v>
      </c>
      <c r="D8" s="3">
        <v>0</v>
      </c>
      <c r="E8" s="3">
        <v>2</v>
      </c>
      <c r="F8" s="3">
        <v>0</v>
      </c>
      <c r="G8" s="3">
        <v>0</v>
      </c>
      <c r="H8" s="3">
        <v>0</v>
      </c>
    </row>
    <row x14ac:dyDescent="0.25" r="9" customHeight="1" ht="18.75">
      <c r="A9" s="1" t="s">
        <v>15</v>
      </c>
      <c r="B9" s="3">
        <v>0</v>
      </c>
      <c r="C9" s="3">
        <v>1</v>
      </c>
      <c r="D9" s="3">
        <v>1</v>
      </c>
      <c r="E9" s="3">
        <v>2</v>
      </c>
      <c r="F9" s="3">
        <v>1</v>
      </c>
      <c r="G9" s="3">
        <v>0</v>
      </c>
      <c r="H9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9"/>
  <sheetViews>
    <sheetView workbookViewId="0"/>
  </sheetViews>
  <sheetFormatPr defaultRowHeight="15" x14ac:dyDescent="0.25"/>
  <cols>
    <col min="1" max="1" style="4" width="13.576428571428572" customWidth="1" bestFit="1"/>
    <col min="2" max="2" style="5" width="13.576428571428572" customWidth="1" bestFit="1"/>
    <col min="3" max="3" style="5" width="13.576428571428572" customWidth="1" bestFit="1"/>
    <col min="4" max="4" style="5" width="13.576428571428572" customWidth="1" bestFit="1"/>
    <col min="5" max="5" style="5" width="13.576428571428572" customWidth="1" bestFit="1"/>
    <col min="6" max="6" style="5" width="13.576428571428572" customWidth="1" bestFit="1"/>
    <col min="7" max="7" style="5" width="13.576428571428572" customWidth="1" bestFit="1"/>
    <col min="8" max="8" style="5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x14ac:dyDescent="0.25" r="2" customHeight="1" ht="18.75">
      <c r="A2" s="1" t="s">
        <v>8</v>
      </c>
      <c r="B2" s="3">
        <v>1</v>
      </c>
      <c r="C2" s="3">
        <v>3</v>
      </c>
      <c r="D2" s="3">
        <f>2+3+1+1+1+1+1+2+2+1</f>
      </c>
      <c r="E2" s="3">
        <f>2+1+49+2+2+1+4+1+3+1+1+1+15+1+2+6+1+4</f>
      </c>
      <c r="F2" s="3">
        <f>1+7</f>
      </c>
      <c r="G2" s="3">
        <v>0</v>
      </c>
      <c r="H2" s="3">
        <v>0</v>
      </c>
    </row>
    <row x14ac:dyDescent="0.25" r="3" customHeight="1" ht="18.75">
      <c r="A3" s="1" t="s">
        <v>9</v>
      </c>
      <c r="B3" s="3">
        <v>6</v>
      </c>
      <c r="C3" s="3">
        <f>5+1+3+1</f>
      </c>
      <c r="D3" s="3">
        <f>1+1+1+5+3</f>
      </c>
      <c r="E3" s="3">
        <f>22+3+2+12+3+13+2+1+70+1+2+2+4+1+5</f>
      </c>
      <c r="F3" s="3">
        <f>1+2+2+7+4+6+1</f>
      </c>
      <c r="G3" s="3">
        <f>5+1+1</f>
      </c>
      <c r="H3" s="3">
        <f>3+1+2</f>
      </c>
    </row>
    <row x14ac:dyDescent="0.25" r="4" customHeight="1" ht="18.75">
      <c r="A4" s="1" t="s">
        <v>10</v>
      </c>
      <c r="B4" s="3">
        <v>0</v>
      </c>
      <c r="C4" s="3">
        <f>2+4+3+1</f>
      </c>
      <c r="D4" s="3">
        <f>12+1+1+2</f>
      </c>
      <c r="E4" s="3">
        <f>1+4+1</f>
      </c>
      <c r="F4" s="3">
        <f>1+1+2+2</f>
      </c>
      <c r="G4" s="3">
        <v>0</v>
      </c>
      <c r="H4" s="3">
        <v>0</v>
      </c>
    </row>
    <row x14ac:dyDescent="0.25" r="5" customHeight="1" ht="18.75">
      <c r="A5" s="1" t="s">
        <v>11</v>
      </c>
      <c r="B5" s="3">
        <v>5</v>
      </c>
      <c r="C5" s="3">
        <f>1+3+3+1</f>
      </c>
      <c r="D5" s="3">
        <f>1+4+1+3+1</f>
      </c>
      <c r="E5" s="3">
        <v>2</v>
      </c>
      <c r="F5" s="3">
        <f>1+2+1</f>
      </c>
      <c r="G5" s="3">
        <v>1</v>
      </c>
      <c r="H5" s="3">
        <v>1</v>
      </c>
    </row>
    <row x14ac:dyDescent="0.25" r="6" customHeight="1" ht="18.75">
      <c r="A6" s="1" t="s">
        <v>12</v>
      </c>
      <c r="B6" s="3">
        <v>0</v>
      </c>
      <c r="C6" s="3">
        <v>0</v>
      </c>
      <c r="D6" s="3">
        <v>0</v>
      </c>
      <c r="E6" s="3">
        <v>21</v>
      </c>
      <c r="F6" s="3">
        <v>1</v>
      </c>
      <c r="G6" s="3">
        <v>0</v>
      </c>
      <c r="H6" s="3">
        <v>1</v>
      </c>
    </row>
    <row x14ac:dyDescent="0.25" r="7" customHeight="1" ht="18.75">
      <c r="A7" s="1" t="s">
        <v>13</v>
      </c>
      <c r="B7" s="3">
        <f>45+123+20</f>
      </c>
      <c r="C7" s="3">
        <f>13+61</f>
      </c>
      <c r="D7" s="3">
        <v>0</v>
      </c>
      <c r="E7" s="3">
        <f>10+81</f>
      </c>
      <c r="F7" s="3">
        <f>8+7+4</f>
      </c>
      <c r="G7" s="3">
        <v>2</v>
      </c>
      <c r="H7" s="3">
        <v>4</v>
      </c>
    </row>
    <row x14ac:dyDescent="0.25" r="8" customHeight="1" ht="18.75">
      <c r="A8" s="1" t="s">
        <v>14</v>
      </c>
      <c r="B8" s="3">
        <v>0</v>
      </c>
      <c r="C8" s="3">
        <v>0</v>
      </c>
      <c r="D8" s="3">
        <v>0</v>
      </c>
      <c r="E8" s="3">
        <f>1+2+1</f>
      </c>
      <c r="F8" s="3">
        <v>0</v>
      </c>
      <c r="G8" s="3">
        <v>0</v>
      </c>
      <c r="H8" s="3">
        <v>0</v>
      </c>
    </row>
    <row x14ac:dyDescent="0.25" r="9" customHeight="1" ht="18.75">
      <c r="A9" s="1" t="s">
        <v>15</v>
      </c>
      <c r="B9" s="3">
        <v>0</v>
      </c>
      <c r="C9" s="3">
        <v>2</v>
      </c>
      <c r="D9" s="3">
        <v>1</v>
      </c>
      <c r="E9" s="3">
        <f>4+2</f>
      </c>
      <c r="F9" s="3">
        <v>4</v>
      </c>
      <c r="G9" s="3">
        <v>0</v>
      </c>
      <c r="H9" s="3">
        <v>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abund</vt:lpstr>
      <vt:lpstr>riq</vt:lpstr>
      <vt:lpstr>Página4</vt:lpstr>
      <vt:lpstr>Página3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2023-11-21T00:20:18.783Z</dcterms:created>
  <dcterms:modified xsi:type="dcterms:W3CDTF">2023-11-21T00:20:18.783Z</dcterms:modified>
</cp:coreProperties>
</file>