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luding_population" sheetId="1" r:id="rId4"/>
    <sheet state="visible" name="Sheet1" sheetId="2" r:id="rId5"/>
  </sheets>
  <definedNames>
    <definedName localSheetId="0" name="ExternalData_1">including_population!$A$1:$J$211</definedName>
  </definedNames>
  <calcPr/>
</workbook>
</file>

<file path=xl/sharedStrings.xml><?xml version="1.0" encoding="utf-8"?>
<sst xmlns="http://schemas.openxmlformats.org/spreadsheetml/2006/main" count="1309" uniqueCount="554">
  <si>
    <t>Gemeentecode</t>
  </si>
  <si>
    <t>GemeentecodeGM</t>
  </si>
  <si>
    <t>Gemeentenaam</t>
  </si>
  <si>
    <t>Provinciecode</t>
  </si>
  <si>
    <t>ProvinciecodePV</t>
  </si>
  <si>
    <t>Provincienaam</t>
  </si>
  <si>
    <t>stock_date</t>
  </si>
  <si>
    <t>imputed_stock</t>
  </si>
  <si>
    <t>imputed_price</t>
  </si>
  <si>
    <t>imputed_population</t>
  </si>
  <si>
    <t>GM1680</t>
  </si>
  <si>
    <t>Aa en Hunze</t>
  </si>
  <si>
    <t>PV22</t>
  </si>
  <si>
    <t>Drenthe</t>
  </si>
  <si>
    <t>11150</t>
  </si>
  <si>
    <t>241481</t>
  </si>
  <si>
    <t>11131</t>
  </si>
  <si>
    <t>227275</t>
  </si>
  <si>
    <t>11145</t>
  </si>
  <si>
    <t>241866</t>
  </si>
  <si>
    <t>11165</t>
  </si>
  <si>
    <t>258980</t>
  </si>
  <si>
    <t>11257</t>
  </si>
  <si>
    <t>284794</t>
  </si>
  <si>
    <t>GM0059</t>
  </si>
  <si>
    <t>Achtkarspelen</t>
  </si>
  <si>
    <t>PV21</t>
  </si>
  <si>
    <t>Friesland</t>
  </si>
  <si>
    <t>11917</t>
  </si>
  <si>
    <t>174264</t>
  </si>
  <si>
    <t>27983</t>
  </si>
  <si>
    <t>11946</t>
  </si>
  <si>
    <t>179055</t>
  </si>
  <si>
    <t>28007</t>
  </si>
  <si>
    <t>12028</t>
  </si>
  <si>
    <t>184383</t>
  </si>
  <si>
    <t>27893</t>
  </si>
  <si>
    <t>12075</t>
  </si>
  <si>
    <t>211426</t>
  </si>
  <si>
    <t>27935</t>
  </si>
  <si>
    <t>12118</t>
  </si>
  <si>
    <t>216483</t>
  </si>
  <si>
    <t>27852</t>
  </si>
  <si>
    <t>GM0060</t>
  </si>
  <si>
    <t>Ameland</t>
  </si>
  <si>
    <t>1670</t>
  </si>
  <si>
    <t>178284</t>
  </si>
  <si>
    <t>3590</t>
  </si>
  <si>
    <t>1674</t>
  </si>
  <si>
    <t>252680</t>
  </si>
  <si>
    <t>3611</t>
  </si>
  <si>
    <t>1686</t>
  </si>
  <si>
    <t>251805</t>
  </si>
  <si>
    <t>3633</t>
  </si>
  <si>
    <t>1712</t>
  </si>
  <si>
    <t>259821</t>
  </si>
  <si>
    <t>3654</t>
  </si>
  <si>
    <t>1731</t>
  </si>
  <si>
    <t>321196</t>
  </si>
  <si>
    <t>3673</t>
  </si>
  <si>
    <t>GM0003</t>
  </si>
  <si>
    <t>Appingedam</t>
  </si>
  <si>
    <t>PV20</t>
  </si>
  <si>
    <t>Groningen</t>
  </si>
  <si>
    <t>5850</t>
  </si>
  <si>
    <t>146925</t>
  </si>
  <si>
    <t>12011</t>
  </si>
  <si>
    <t>5881</t>
  </si>
  <si>
    <t>164504</t>
  </si>
  <si>
    <t>12001</t>
  </si>
  <si>
    <t>5899</t>
  </si>
  <si>
    <t>174924</t>
  </si>
  <si>
    <t>11971</t>
  </si>
  <si>
    <t>5925</t>
  </si>
  <si>
    <t>192439</t>
  </si>
  <si>
    <t>11801</t>
  </si>
  <si>
    <t>6032</t>
  </si>
  <si>
    <t>194795</t>
  </si>
  <si>
    <t>11721</t>
  </si>
  <si>
    <t>GM0106</t>
  </si>
  <si>
    <t>Assen</t>
  </si>
  <si>
    <t>30737</t>
  </si>
  <si>
    <t>183838</t>
  </si>
  <si>
    <t>30691</t>
  </si>
  <si>
    <t>190911</t>
  </si>
  <si>
    <t>30995</t>
  </si>
  <si>
    <t>199135</t>
  </si>
  <si>
    <t>31424</t>
  </si>
  <si>
    <t>213612</t>
  </si>
  <si>
    <t>31570</t>
  </si>
  <si>
    <t>228658</t>
  </si>
  <si>
    <t>GM1681</t>
  </si>
  <si>
    <t>Borger-Odoorn</t>
  </si>
  <si>
    <t>11734</t>
  </si>
  <si>
    <t>193502</t>
  </si>
  <si>
    <t>11714</t>
  </si>
  <si>
    <t>204217</t>
  </si>
  <si>
    <t>11572</t>
  </si>
  <si>
    <t>212736</t>
  </si>
  <si>
    <t>11608</t>
  </si>
  <si>
    <t>216935</t>
  </si>
  <si>
    <t>11645</t>
  </si>
  <si>
    <t>233711</t>
  </si>
  <si>
    <t>GM0109</t>
  </si>
  <si>
    <t>Coevorden</t>
  </si>
  <si>
    <t>15388</t>
  </si>
  <si>
    <t>188646</t>
  </si>
  <si>
    <t>15342</t>
  </si>
  <si>
    <t>213934</t>
  </si>
  <si>
    <t>15283</t>
  </si>
  <si>
    <t>211691</t>
  </si>
  <si>
    <t>15478</t>
  </si>
  <si>
    <t>215837</t>
  </si>
  <si>
    <t>15521</t>
  </si>
  <si>
    <t>236021</t>
  </si>
  <si>
    <t>GM1891</t>
  </si>
  <si>
    <t>Dantumadiel</t>
  </si>
  <si>
    <t>8046</t>
  </si>
  <si>
    <t>187644</t>
  </si>
  <si>
    <t>19059</t>
  </si>
  <si>
    <t>8065</t>
  </si>
  <si>
    <t>206037</t>
  </si>
  <si>
    <t>19015</t>
  </si>
  <si>
    <t>8084</t>
  </si>
  <si>
    <t>209322</t>
  </si>
  <si>
    <t>18942</t>
  </si>
  <si>
    <t>8144</t>
  </si>
  <si>
    <t>225605</t>
  </si>
  <si>
    <t>18904</t>
  </si>
  <si>
    <t>8147</t>
  </si>
  <si>
    <t>234227</t>
  </si>
  <si>
    <t>18923</t>
  </si>
  <si>
    <t>GM0010</t>
  </si>
  <si>
    <t>Delfzijl</t>
  </si>
  <si>
    <t>12232</t>
  </si>
  <si>
    <t>130887</t>
  </si>
  <si>
    <t>25409</t>
  </si>
  <si>
    <t>12273</t>
  </si>
  <si>
    <t>132086</t>
  </si>
  <si>
    <t>25068</t>
  </si>
  <si>
    <t>12237</t>
  </si>
  <si>
    <t>140643</t>
  </si>
  <si>
    <t>24965</t>
  </si>
  <si>
    <t>12241</t>
  </si>
  <si>
    <t>142173</t>
  </si>
  <si>
    <t>24863</t>
  </si>
  <si>
    <t>12182</t>
  </si>
  <si>
    <t>155120</t>
  </si>
  <si>
    <t>24716</t>
  </si>
  <si>
    <t>GM0114</t>
  </si>
  <si>
    <t>Emmen</t>
  </si>
  <si>
    <t>49120</t>
  </si>
  <si>
    <t>163937</t>
  </si>
  <si>
    <t>49118</t>
  </si>
  <si>
    <t>171741</t>
  </si>
  <si>
    <t>48789</t>
  </si>
  <si>
    <t>184750</t>
  </si>
  <si>
    <t>48923</t>
  </si>
  <si>
    <t>196312</t>
  </si>
  <si>
    <t>49187</t>
  </si>
  <si>
    <t>205734</t>
  </si>
  <si>
    <t>GM1940</t>
  </si>
  <si>
    <t>De Fryske Marren</t>
  </si>
  <si>
    <t>22724</t>
  </si>
  <si>
    <t>203762</t>
  </si>
  <si>
    <t>51213</t>
  </si>
  <si>
    <t>22818</t>
  </si>
  <si>
    <t>219532</t>
  </si>
  <si>
    <t>51265</t>
  </si>
  <si>
    <t>22887</t>
  </si>
  <si>
    <t>231668</t>
  </si>
  <si>
    <t>51585</t>
  </si>
  <si>
    <t>23086</t>
  </si>
  <si>
    <t>252787</t>
  </si>
  <si>
    <t>51742</t>
  </si>
  <si>
    <t>23209</t>
  </si>
  <si>
    <t>268780</t>
  </si>
  <si>
    <t>51430</t>
  </si>
  <si>
    <t>GM0014</t>
  </si>
  <si>
    <t>GM0072</t>
  </si>
  <si>
    <t>Harlingen</t>
  </si>
  <si>
    <t>7477</t>
  </si>
  <si>
    <t>170472</t>
  </si>
  <si>
    <t>15779</t>
  </si>
  <si>
    <t>7533</t>
  </si>
  <si>
    <t>179087</t>
  </si>
  <si>
    <t>15813</t>
  </si>
  <si>
    <t>7561</t>
  </si>
  <si>
    <t>185938</t>
  </si>
  <si>
    <t>15860</t>
  </si>
  <si>
    <t>7621</t>
  </si>
  <si>
    <t>209723</t>
  </si>
  <si>
    <t>15783</t>
  </si>
  <si>
    <t>7627</t>
  </si>
  <si>
    <t>216426</t>
  </si>
  <si>
    <t>15758</t>
  </si>
  <si>
    <t>GM0074</t>
  </si>
  <si>
    <t>Heerenveen</t>
  </si>
  <si>
    <t>23134</t>
  </si>
  <si>
    <t>202490</t>
  </si>
  <si>
    <t>207625</t>
  </si>
  <si>
    <t>220721</t>
  </si>
  <si>
    <t>246769</t>
  </si>
  <si>
    <t>257836</t>
  </si>
  <si>
    <t>GM1966</t>
  </si>
  <si>
    <t>Het Hogeland</t>
  </si>
  <si>
    <t>188784</t>
  </si>
  <si>
    <t>GM0118</t>
  </si>
  <si>
    <t>Hoogeveen</t>
  </si>
  <si>
    <t>24443</t>
  </si>
  <si>
    <t>174397</t>
  </si>
  <si>
    <t>24504</t>
  </si>
  <si>
    <t>186967</t>
  </si>
  <si>
    <t>24684</t>
  </si>
  <si>
    <t>188528</t>
  </si>
  <si>
    <t>24867</t>
  </si>
  <si>
    <t>191818</t>
  </si>
  <si>
    <t>25147</t>
  </si>
  <si>
    <t>209654</t>
  </si>
  <si>
    <t>GM0080</t>
  </si>
  <si>
    <t>Leeuwarden</t>
  </si>
  <si>
    <t>196578</t>
  </si>
  <si>
    <t>215883</t>
  </si>
  <si>
    <t>GM0024</t>
  </si>
  <si>
    <t>Loppersum</t>
  </si>
  <si>
    <t>4657</t>
  </si>
  <si>
    <t>146694</t>
  </si>
  <si>
    <t>10140</t>
  </si>
  <si>
    <t>4648</t>
  </si>
  <si>
    <t>194173</t>
  </si>
  <si>
    <t>10042</t>
  </si>
  <si>
    <t>4627</t>
  </si>
  <si>
    <t>175980</t>
  </si>
  <si>
    <t>9914</t>
  </si>
  <si>
    <t>4687</t>
  </si>
  <si>
    <t>187507</t>
  </si>
  <si>
    <t>9732</t>
  </si>
  <si>
    <t>4698</t>
  </si>
  <si>
    <t>192374</t>
  </si>
  <si>
    <t>9614</t>
  </si>
  <si>
    <t>GM0119</t>
  </si>
  <si>
    <t>Meppel</t>
  </si>
  <si>
    <t>15076</t>
  </si>
  <si>
    <t>194267</t>
  </si>
  <si>
    <t>15177</t>
  </si>
  <si>
    <t>212006</t>
  </si>
  <si>
    <t>223764</t>
  </si>
  <si>
    <t>15586</t>
  </si>
  <si>
    <t>239143</t>
  </si>
  <si>
    <t>15658</t>
  </si>
  <si>
    <t>255702</t>
  </si>
  <si>
    <t>GM1731</t>
  </si>
  <si>
    <t>Midden-Drenthe</t>
  </si>
  <si>
    <t>14045</t>
  </si>
  <si>
    <t>212424</t>
  </si>
  <si>
    <t>33284</t>
  </si>
  <si>
    <t>14030</t>
  </si>
  <si>
    <t>225661</t>
  </si>
  <si>
    <t>33450</t>
  </si>
  <si>
    <t>14156</t>
  </si>
  <si>
    <t>234557</t>
  </si>
  <si>
    <t>33399</t>
  </si>
  <si>
    <t>14304</t>
  </si>
  <si>
    <t>245063</t>
  </si>
  <si>
    <t>33172</t>
  </si>
  <si>
    <t>14313</t>
  </si>
  <si>
    <t>261194</t>
  </si>
  <si>
    <t>33178</t>
  </si>
  <si>
    <t>GM1952</t>
  </si>
  <si>
    <t>Midden-Groningen</t>
  </si>
  <si>
    <t>28003</t>
  </si>
  <si>
    <t>62114</t>
  </si>
  <si>
    <t>28166</t>
  </si>
  <si>
    <t>62108</t>
  </si>
  <si>
    <t>27903</t>
  </si>
  <si>
    <t>61131</t>
  </si>
  <si>
    <t>28025</t>
  </si>
  <si>
    <t>198212</t>
  </si>
  <si>
    <t>60953</t>
  </si>
  <si>
    <t>28074</t>
  </si>
  <si>
    <t>206726</t>
  </si>
  <si>
    <t>60899</t>
  </si>
  <si>
    <t>GM1970</t>
  </si>
  <si>
    <t>Noardeast-Fryslan</t>
  </si>
  <si>
    <t>20192</t>
  </si>
  <si>
    <t>45556</t>
  </si>
  <si>
    <t>20172</t>
  </si>
  <si>
    <t>45444</t>
  </si>
  <si>
    <t>20325</t>
  </si>
  <si>
    <t>45508</t>
  </si>
  <si>
    <t>20395</t>
  </si>
  <si>
    <t>45287</t>
  </si>
  <si>
    <t>194819</t>
  </si>
  <si>
    <t>45181</t>
  </si>
  <si>
    <t>GM1699</t>
  </si>
  <si>
    <t>Noordenveld</t>
  </si>
  <si>
    <t>14558</t>
  </si>
  <si>
    <t>216791</t>
  </si>
  <si>
    <t>14555</t>
  </si>
  <si>
    <t>220858</t>
  </si>
  <si>
    <t>14630</t>
  </si>
  <si>
    <t>246318</t>
  </si>
  <si>
    <t>14649</t>
  </si>
  <si>
    <t>266956</t>
  </si>
  <si>
    <t>14716</t>
  </si>
  <si>
    <t>292763</t>
  </si>
  <si>
    <t>GM1895</t>
  </si>
  <si>
    <t>Oldambt</t>
  </si>
  <si>
    <t>18287</t>
  </si>
  <si>
    <t>135221</t>
  </si>
  <si>
    <t>18396</t>
  </si>
  <si>
    <t>142918</t>
  </si>
  <si>
    <t>18382</t>
  </si>
  <si>
    <t>151636</t>
  </si>
  <si>
    <t>161415</t>
  </si>
  <si>
    <t>18462</t>
  </si>
  <si>
    <t>175832</t>
  </si>
  <si>
    <t>GM0085</t>
  </si>
  <si>
    <t>Ooststellingwerf</t>
  </si>
  <si>
    <t>11154</t>
  </si>
  <si>
    <t>176872</t>
  </si>
  <si>
    <t>25617</t>
  </si>
  <si>
    <t>11172</t>
  </si>
  <si>
    <t>190128</t>
  </si>
  <si>
    <t>25571</t>
  </si>
  <si>
    <t>11202</t>
  </si>
  <si>
    <t>203943</t>
  </si>
  <si>
    <t>25540</t>
  </si>
  <si>
    <t>11247</t>
  </si>
  <si>
    <t>212321</t>
  </si>
  <si>
    <t>25459</t>
  </si>
  <si>
    <t>11303</t>
  </si>
  <si>
    <t>238187</t>
  </si>
  <si>
    <t>25497</t>
  </si>
  <si>
    <t>GM0086</t>
  </si>
  <si>
    <t>Opsterland</t>
  </si>
  <si>
    <t>12716</t>
  </si>
  <si>
    <t>202806</t>
  </si>
  <si>
    <t>29859</t>
  </si>
  <si>
    <t>12873</t>
  </si>
  <si>
    <t>208722</t>
  </si>
  <si>
    <t>29830</t>
  </si>
  <si>
    <t>12926</t>
  </si>
  <si>
    <t>222197</t>
  </si>
  <si>
    <t>29718</t>
  </si>
  <si>
    <t>13009</t>
  </si>
  <si>
    <t>234103</t>
  </si>
  <si>
    <t>29753</t>
  </si>
  <si>
    <t>12987</t>
  </si>
  <si>
    <t>254852</t>
  </si>
  <si>
    <t>29723</t>
  </si>
  <si>
    <t>GM0765</t>
  </si>
  <si>
    <t>Pekela</t>
  </si>
  <si>
    <t>5775</t>
  </si>
  <si>
    <t>124837</t>
  </si>
  <si>
    <t>12678</t>
  </si>
  <si>
    <t>5777</t>
  </si>
  <si>
    <t>127804</t>
  </si>
  <si>
    <t>12641</t>
  </si>
  <si>
    <t>5776</t>
  </si>
  <si>
    <t>150431</t>
  </si>
  <si>
    <t>12517</t>
  </si>
  <si>
    <t>5755</t>
  </si>
  <si>
    <t>158687</t>
  </si>
  <si>
    <t>12245</t>
  </si>
  <si>
    <t>5767</t>
  </si>
  <si>
    <t>161257</t>
  </si>
  <si>
    <t>12214</t>
  </si>
  <si>
    <t>GM0088</t>
  </si>
  <si>
    <t>Schiermonnikoog</t>
  </si>
  <si>
    <t>578</t>
  </si>
  <si>
    <t>264005</t>
  </si>
  <si>
    <t>583</t>
  </si>
  <si>
    <t>364955</t>
  </si>
  <si>
    <t>584</t>
  </si>
  <si>
    <t>347199</t>
  </si>
  <si>
    <t>582</t>
  </si>
  <si>
    <t>357700</t>
  </si>
  <si>
    <t>587</t>
  </si>
  <si>
    <t>350824</t>
  </si>
  <si>
    <t>GM0090</t>
  </si>
  <si>
    <t>Smallingerland</t>
  </si>
  <si>
    <t>25256</t>
  </si>
  <si>
    <t>174632</t>
  </si>
  <si>
    <t>25391</t>
  </si>
  <si>
    <t>183644</t>
  </si>
  <si>
    <t>25377</t>
  </si>
  <si>
    <t>190981</t>
  </si>
  <si>
    <t>25454</t>
  </si>
  <si>
    <t>218812</t>
  </si>
  <si>
    <t>25675</t>
  </si>
  <si>
    <t>233493</t>
  </si>
  <si>
    <t>GM0037</t>
  </si>
  <si>
    <t>Stadskanaal</t>
  </si>
  <si>
    <t>15274</t>
  </si>
  <si>
    <t>156406</t>
  </si>
  <si>
    <t>32610</t>
  </si>
  <si>
    <t>15282</t>
  </si>
  <si>
    <t>161392</t>
  </si>
  <si>
    <t>32621</t>
  </si>
  <si>
    <t>15276</t>
  </si>
  <si>
    <t>167385</t>
  </si>
  <si>
    <t>32252</t>
  </si>
  <si>
    <t>15266</t>
  </si>
  <si>
    <t>180249</t>
  </si>
  <si>
    <t>32258</t>
  </si>
  <si>
    <t>15253</t>
  </si>
  <si>
    <t>185491</t>
  </si>
  <si>
    <t>31789</t>
  </si>
  <si>
    <t>GM1900</t>
  </si>
  <si>
    <t>Sudwest Fryslan</t>
  </si>
  <si>
    <t xml:space="preserve">215978	</t>
  </si>
  <si>
    <t>225650</t>
  </si>
  <si>
    <t>GM0093</t>
  </si>
  <si>
    <t>Terschelling</t>
  </si>
  <si>
    <t>2222</t>
  </si>
  <si>
    <t>309811</t>
  </si>
  <si>
    <t>4827</t>
  </si>
  <si>
    <t>2229</t>
  </si>
  <si>
    <t>295631</t>
  </si>
  <si>
    <t>4870</t>
  </si>
  <si>
    <t>2243</t>
  </si>
  <si>
    <t>308242</t>
  </si>
  <si>
    <t>4859</t>
  </si>
  <si>
    <t>2276</t>
  </si>
  <si>
    <t>335675</t>
  </si>
  <si>
    <t>4906</t>
  </si>
  <si>
    <t>2281</t>
  </si>
  <si>
    <t>327548</t>
  </si>
  <si>
    <t>4890</t>
  </si>
  <si>
    <t>GM1730</t>
  </si>
  <si>
    <t>Tynaarlo</t>
  </si>
  <si>
    <t>27714</t>
  </si>
  <si>
    <t>240252</t>
  </si>
  <si>
    <t>27916</t>
  </si>
  <si>
    <t>262004</t>
  </si>
  <si>
    <t>28238</t>
  </si>
  <si>
    <t>273808</t>
  </si>
  <si>
    <t>28422</t>
  </si>
  <si>
    <t>311688</t>
  </si>
  <si>
    <t>28806</t>
  </si>
  <si>
    <t>309779</t>
  </si>
  <si>
    <t>GM0737</t>
  </si>
  <si>
    <t>Tytsjerksteradiel</t>
  </si>
  <si>
    <t>13553</t>
  </si>
  <si>
    <t>184378</t>
  </si>
  <si>
    <t>31957</t>
  </si>
  <si>
    <t>13646</t>
  </si>
  <si>
    <t>186058</t>
  </si>
  <si>
    <t>32077</t>
  </si>
  <si>
    <t>13730</t>
  </si>
  <si>
    <t>212124</t>
  </si>
  <si>
    <t>31963</t>
  </si>
  <si>
    <t>13800</t>
  </si>
  <si>
    <t>222739</t>
  </si>
  <si>
    <t>31870</t>
  </si>
  <si>
    <t>13943</t>
  </si>
  <si>
    <t>235601</t>
  </si>
  <si>
    <t>31780</t>
  </si>
  <si>
    <t>GM0047</t>
  </si>
  <si>
    <t>Veendam</t>
  </si>
  <si>
    <t>12719</t>
  </si>
  <si>
    <t>144501</t>
  </si>
  <si>
    <t>27695</t>
  </si>
  <si>
    <t>12723</t>
  </si>
  <si>
    <t>133346</t>
  </si>
  <si>
    <t>27467</t>
  </si>
  <si>
    <t>12756</t>
  </si>
  <si>
    <t>158614</t>
  </si>
  <si>
    <t>27527</t>
  </si>
  <si>
    <t>12788</t>
  </si>
  <si>
    <t>173373</t>
  </si>
  <si>
    <t>27508</t>
  </si>
  <si>
    <t>12816</t>
  </si>
  <si>
    <t>187460</t>
  </si>
  <si>
    <t>27491</t>
  </si>
  <si>
    <t>GM0096</t>
  </si>
  <si>
    <t>Vlieland</t>
  </si>
  <si>
    <t>527</t>
  </si>
  <si>
    <t>336278</t>
  </si>
  <si>
    <t>1103</t>
  </si>
  <si>
    <t>540</t>
  </si>
  <si>
    <t>322516</t>
  </si>
  <si>
    <t>1083</t>
  </si>
  <si>
    <t>542</t>
  </si>
  <si>
    <t>259429</t>
  </si>
  <si>
    <t>1085</t>
  </si>
  <si>
    <t>551</t>
  </si>
  <si>
    <t>344942</t>
  </si>
  <si>
    <t>1132</t>
  </si>
  <si>
    <t>564</t>
  </si>
  <si>
    <t>404084</t>
  </si>
  <si>
    <t>1138</t>
  </si>
  <si>
    <t>GM1949</t>
  </si>
  <si>
    <t>Waadhoeke</t>
  </si>
  <si>
    <t>186881</t>
  </si>
  <si>
    <t>209107</t>
  </si>
  <si>
    <t>GM1969</t>
  </si>
  <si>
    <t>Westerkwartier</t>
  </si>
  <si>
    <t>240808</t>
  </si>
  <si>
    <t>GM1701</t>
  </si>
  <si>
    <t>Westerveld</t>
  </si>
  <si>
    <t>8257</t>
  </si>
  <si>
    <t>224984</t>
  </si>
  <si>
    <t>8312</t>
  </si>
  <si>
    <t>234044</t>
  </si>
  <si>
    <t>8395</t>
  </si>
  <si>
    <t>245515</t>
  </si>
  <si>
    <t>8454</t>
  </si>
  <si>
    <t>265251</t>
  </si>
  <si>
    <t>8515</t>
  </si>
  <si>
    <t>279468</t>
  </si>
  <si>
    <t>GM1950</t>
  </si>
  <si>
    <t>Westerwolde</t>
  </si>
  <si>
    <t>11771</t>
  </si>
  <si>
    <t>25366</t>
  </si>
  <si>
    <t>11840</t>
  </si>
  <si>
    <t>25393</t>
  </si>
  <si>
    <t>11973</t>
  </si>
  <si>
    <t>24827</t>
  </si>
  <si>
    <t>11963</t>
  </si>
  <si>
    <t>187235</t>
  </si>
  <si>
    <t>11969</t>
  </si>
  <si>
    <t>210185</t>
  </si>
  <si>
    <t>25199</t>
  </si>
  <si>
    <t>GM0098</t>
  </si>
  <si>
    <t>Weststellingwerf</t>
  </si>
  <si>
    <t>11410</t>
  </si>
  <si>
    <t>192375</t>
  </si>
  <si>
    <t>25525</t>
  </si>
  <si>
    <t>11495</t>
  </si>
  <si>
    <t>202572</t>
  </si>
  <si>
    <t>25520</t>
  </si>
  <si>
    <t>11536</t>
  </si>
  <si>
    <t>212232</t>
  </si>
  <si>
    <t>25608</t>
  </si>
  <si>
    <t>11599</t>
  </si>
  <si>
    <t>226911</t>
  </si>
  <si>
    <t>25720</t>
  </si>
  <si>
    <t>11620</t>
  </si>
  <si>
    <t>233375</t>
  </si>
  <si>
    <t>25840</t>
  </si>
  <si>
    <t>GM1690</t>
  </si>
  <si>
    <t>De Wolden</t>
  </si>
  <si>
    <t>10018</t>
  </si>
  <si>
    <t>222732</t>
  </si>
  <si>
    <t>10093</t>
  </si>
  <si>
    <t>242611</t>
  </si>
  <si>
    <t>10084</t>
  </si>
  <si>
    <t>244587</t>
  </si>
  <si>
    <t>10149</t>
  </si>
  <si>
    <t>278786</t>
  </si>
  <si>
    <t>10265</t>
  </si>
  <si>
    <t>290754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</si>
</sst>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4" xfId="0" applyFont="1" applyNumberFormat="1"/>
    <xf borderId="0" fillId="0" fontId="2" numFmtId="0" xfId="0" applyAlignment="1" applyFont="1">
      <alignment horizontal="left"/>
    </xf>
    <xf borderId="0" fillId="0" fontId="2" numFmtId="1" xfId="0" applyAlignment="1" applyFont="1" applyNumberFormat="1">
      <alignment horizontal="lef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including_popula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11" displayName="Table_1" id="1">
  <tableColumns count="10">
    <tableColumn name="Gemeentecode" id="1"/>
    <tableColumn name="GemeentecodeGM" id="2"/>
    <tableColumn name="Gemeentenaam" id="3"/>
    <tableColumn name="Provinciecode" id="4"/>
    <tableColumn name="ProvinciecodePV" id="5"/>
    <tableColumn name="Provincienaam" id="6"/>
    <tableColumn name="stock_date" id="7"/>
    <tableColumn name="imputed_stock" id="8"/>
    <tableColumn name="imputed_price" id="9"/>
    <tableColumn name="imputed_population" id="10"/>
  </tableColumns>
  <tableStyleInfo name="including_popula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6.5"/>
    <col customWidth="1" min="3" max="3" width="15.25"/>
    <col customWidth="1" min="4" max="4" width="12.88"/>
    <col customWidth="1" min="5" max="5" width="15.0"/>
    <col customWidth="1" min="6" max="6" width="13.63"/>
    <col customWidth="1" min="7" max="7" width="10.88"/>
    <col customWidth="1" min="8" max="9" width="16.25"/>
    <col customWidth="1" min="10" max="10" width="18.0"/>
    <col customWidth="1" min="11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1">
        <v>1680.0</v>
      </c>
      <c r="B2" s="2" t="s">
        <v>10</v>
      </c>
      <c r="C2" s="2" t="s">
        <v>11</v>
      </c>
      <c r="D2" s="1">
        <v>22.0</v>
      </c>
      <c r="E2" s="2" t="s">
        <v>12</v>
      </c>
      <c r="F2" s="2" t="s">
        <v>13</v>
      </c>
      <c r="G2" s="3">
        <v>42005.0</v>
      </c>
      <c r="H2" s="4" t="s">
        <v>14</v>
      </c>
      <c r="I2" s="4" t="s">
        <v>15</v>
      </c>
      <c r="J2" s="4">
        <f>ROUND(25203,0)</f>
        <v>25203</v>
      </c>
    </row>
    <row r="3" ht="14.25" customHeight="1">
      <c r="A3" s="1">
        <v>1680.0</v>
      </c>
      <c r="B3" s="2" t="s">
        <v>10</v>
      </c>
      <c r="C3" s="2" t="s">
        <v>11</v>
      </c>
      <c r="D3" s="1">
        <v>22.0</v>
      </c>
      <c r="E3" s="2" t="s">
        <v>12</v>
      </c>
      <c r="F3" s="2" t="s">
        <v>13</v>
      </c>
      <c r="G3" s="3">
        <v>42370.0</v>
      </c>
      <c r="H3" s="4" t="s">
        <v>16</v>
      </c>
      <c r="I3" s="4" t="s">
        <v>17</v>
      </c>
      <c r="J3" s="4">
        <v>25243.0</v>
      </c>
    </row>
    <row r="4" ht="14.25" customHeight="1">
      <c r="A4" s="1">
        <v>1680.0</v>
      </c>
      <c r="B4" s="2" t="s">
        <v>10</v>
      </c>
      <c r="C4" s="2" t="s">
        <v>11</v>
      </c>
      <c r="D4" s="1">
        <v>22.0</v>
      </c>
      <c r="E4" s="2" t="s">
        <v>12</v>
      </c>
      <c r="F4" s="2" t="s">
        <v>13</v>
      </c>
      <c r="G4" s="3">
        <v>42736.0</v>
      </c>
      <c r="H4" s="4" t="s">
        <v>18</v>
      </c>
      <c r="I4" s="4" t="s">
        <v>19</v>
      </c>
      <c r="J4" s="4">
        <v>25286.0</v>
      </c>
    </row>
    <row r="5" ht="14.25" customHeight="1">
      <c r="A5" s="1">
        <v>1680.0</v>
      </c>
      <c r="B5" s="2" t="s">
        <v>10</v>
      </c>
      <c r="C5" s="2" t="s">
        <v>11</v>
      </c>
      <c r="D5" s="1">
        <v>22.0</v>
      </c>
      <c r="E5" s="2" t="s">
        <v>12</v>
      </c>
      <c r="F5" s="2" t="s">
        <v>13</v>
      </c>
      <c r="G5" s="3">
        <v>43101.0</v>
      </c>
      <c r="H5" s="4" t="s">
        <v>20</v>
      </c>
      <c r="I5" s="4" t="s">
        <v>21</v>
      </c>
      <c r="J5" s="4">
        <v>25390.0</v>
      </c>
    </row>
    <row r="6" ht="14.25" customHeight="1">
      <c r="A6" s="1">
        <v>1680.0</v>
      </c>
      <c r="B6" s="2" t="s">
        <v>10</v>
      </c>
      <c r="C6" s="2" t="s">
        <v>11</v>
      </c>
      <c r="D6" s="1">
        <v>22.0</v>
      </c>
      <c r="E6" s="2" t="s">
        <v>12</v>
      </c>
      <c r="F6" s="2" t="s">
        <v>13</v>
      </c>
      <c r="G6" s="3">
        <v>43466.0</v>
      </c>
      <c r="H6" s="4" t="s">
        <v>22</v>
      </c>
      <c r="I6" s="4" t="s">
        <v>23</v>
      </c>
      <c r="J6" s="4">
        <v>25386.0</v>
      </c>
    </row>
    <row r="7" ht="14.25" customHeight="1">
      <c r="A7" s="1">
        <v>59.0</v>
      </c>
      <c r="B7" s="2" t="s">
        <v>24</v>
      </c>
      <c r="C7" s="2" t="s">
        <v>25</v>
      </c>
      <c r="D7" s="1">
        <v>21.0</v>
      </c>
      <c r="E7" s="2" t="s">
        <v>26</v>
      </c>
      <c r="F7" s="2" t="s">
        <v>27</v>
      </c>
      <c r="G7" s="3">
        <v>42005.0</v>
      </c>
      <c r="H7" s="4" t="s">
        <v>28</v>
      </c>
      <c r="I7" s="4" t="s">
        <v>29</v>
      </c>
      <c r="J7" s="4" t="s">
        <v>30</v>
      </c>
    </row>
    <row r="8" ht="14.25" customHeight="1">
      <c r="A8" s="1">
        <v>59.0</v>
      </c>
      <c r="B8" s="2" t="s">
        <v>24</v>
      </c>
      <c r="C8" s="2" t="s">
        <v>25</v>
      </c>
      <c r="D8" s="1">
        <v>21.0</v>
      </c>
      <c r="E8" s="2" t="s">
        <v>26</v>
      </c>
      <c r="F8" s="2" t="s">
        <v>27</v>
      </c>
      <c r="G8" s="3">
        <v>42370.0</v>
      </c>
      <c r="H8" s="4" t="s">
        <v>31</v>
      </c>
      <c r="I8" s="4" t="s">
        <v>32</v>
      </c>
      <c r="J8" s="4" t="s">
        <v>33</v>
      </c>
    </row>
    <row r="9" ht="14.25" customHeight="1">
      <c r="A9" s="1">
        <v>59.0</v>
      </c>
      <c r="B9" s="2" t="s">
        <v>24</v>
      </c>
      <c r="C9" s="2" t="s">
        <v>25</v>
      </c>
      <c r="D9" s="1">
        <v>21.0</v>
      </c>
      <c r="E9" s="2" t="s">
        <v>26</v>
      </c>
      <c r="F9" s="2" t="s">
        <v>27</v>
      </c>
      <c r="G9" s="3">
        <v>42736.0</v>
      </c>
      <c r="H9" s="4" t="s">
        <v>34</v>
      </c>
      <c r="I9" s="4" t="s">
        <v>35</v>
      </c>
      <c r="J9" s="4" t="s">
        <v>36</v>
      </c>
    </row>
    <row r="10" ht="14.25" customHeight="1">
      <c r="A10" s="1">
        <v>59.0</v>
      </c>
      <c r="B10" s="2" t="s">
        <v>24</v>
      </c>
      <c r="C10" s="2" t="s">
        <v>25</v>
      </c>
      <c r="D10" s="1">
        <v>21.0</v>
      </c>
      <c r="E10" s="2" t="s">
        <v>26</v>
      </c>
      <c r="F10" s="2" t="s">
        <v>27</v>
      </c>
      <c r="G10" s="3">
        <v>43101.0</v>
      </c>
      <c r="H10" s="4" t="s">
        <v>37</v>
      </c>
      <c r="I10" s="4" t="s">
        <v>38</v>
      </c>
      <c r="J10" s="4" t="s">
        <v>39</v>
      </c>
    </row>
    <row r="11" ht="14.25" customHeight="1">
      <c r="A11" s="1">
        <v>59.0</v>
      </c>
      <c r="B11" s="2" t="s">
        <v>24</v>
      </c>
      <c r="C11" s="2" t="s">
        <v>25</v>
      </c>
      <c r="D11" s="1">
        <v>21.0</v>
      </c>
      <c r="E11" s="2" t="s">
        <v>26</v>
      </c>
      <c r="F11" s="2" t="s">
        <v>27</v>
      </c>
      <c r="G11" s="3">
        <v>43466.0</v>
      </c>
      <c r="H11" s="4" t="s">
        <v>40</v>
      </c>
      <c r="I11" s="4" t="s">
        <v>41</v>
      </c>
      <c r="J11" s="4" t="s">
        <v>42</v>
      </c>
    </row>
    <row r="12" ht="14.25" customHeight="1">
      <c r="A12" s="1">
        <v>60.0</v>
      </c>
      <c r="B12" s="2" t="s">
        <v>43</v>
      </c>
      <c r="C12" s="2" t="s">
        <v>44</v>
      </c>
      <c r="D12" s="1">
        <v>21.0</v>
      </c>
      <c r="E12" s="2" t="s">
        <v>26</v>
      </c>
      <c r="F12" s="2" t="s">
        <v>27</v>
      </c>
      <c r="G12" s="3">
        <v>42005.0</v>
      </c>
      <c r="H12" s="4" t="s">
        <v>45</v>
      </c>
      <c r="I12" s="4" t="s">
        <v>46</v>
      </c>
      <c r="J12" s="4" t="s">
        <v>47</v>
      </c>
    </row>
    <row r="13" ht="14.25" customHeight="1">
      <c r="A13" s="1">
        <v>60.0</v>
      </c>
      <c r="B13" s="2" t="s">
        <v>43</v>
      </c>
      <c r="C13" s="2" t="s">
        <v>44</v>
      </c>
      <c r="D13" s="1">
        <v>21.0</v>
      </c>
      <c r="E13" s="2" t="s">
        <v>26</v>
      </c>
      <c r="F13" s="2" t="s">
        <v>27</v>
      </c>
      <c r="G13" s="3">
        <v>42370.0</v>
      </c>
      <c r="H13" s="4" t="s">
        <v>48</v>
      </c>
      <c r="I13" s="4" t="s">
        <v>49</v>
      </c>
      <c r="J13" s="4" t="s">
        <v>50</v>
      </c>
    </row>
    <row r="14" ht="14.25" customHeight="1">
      <c r="A14" s="1">
        <v>60.0</v>
      </c>
      <c r="B14" s="2" t="s">
        <v>43</v>
      </c>
      <c r="C14" s="2" t="s">
        <v>44</v>
      </c>
      <c r="D14" s="1">
        <v>21.0</v>
      </c>
      <c r="E14" s="2" t="s">
        <v>26</v>
      </c>
      <c r="F14" s="2" t="s">
        <v>27</v>
      </c>
      <c r="G14" s="3">
        <v>42736.0</v>
      </c>
      <c r="H14" s="4" t="s">
        <v>51</v>
      </c>
      <c r="I14" s="4" t="s">
        <v>52</v>
      </c>
      <c r="J14" s="4" t="s">
        <v>53</v>
      </c>
    </row>
    <row r="15" ht="14.25" customHeight="1">
      <c r="A15" s="1">
        <v>60.0</v>
      </c>
      <c r="B15" s="2" t="s">
        <v>43</v>
      </c>
      <c r="C15" s="2" t="s">
        <v>44</v>
      </c>
      <c r="D15" s="1">
        <v>21.0</v>
      </c>
      <c r="E15" s="2" t="s">
        <v>26</v>
      </c>
      <c r="F15" s="2" t="s">
        <v>27</v>
      </c>
      <c r="G15" s="3">
        <v>43101.0</v>
      </c>
      <c r="H15" s="4" t="s">
        <v>54</v>
      </c>
      <c r="I15" s="4" t="s">
        <v>55</v>
      </c>
      <c r="J15" s="4" t="s">
        <v>56</v>
      </c>
    </row>
    <row r="16" ht="14.25" customHeight="1">
      <c r="A16" s="1">
        <v>60.0</v>
      </c>
      <c r="B16" s="2" t="s">
        <v>43</v>
      </c>
      <c r="C16" s="2" t="s">
        <v>44</v>
      </c>
      <c r="D16" s="1">
        <v>21.0</v>
      </c>
      <c r="E16" s="2" t="s">
        <v>26</v>
      </c>
      <c r="F16" s="2" t="s">
        <v>27</v>
      </c>
      <c r="G16" s="3">
        <v>43466.0</v>
      </c>
      <c r="H16" s="4" t="s">
        <v>57</v>
      </c>
      <c r="I16" s="4" t="s">
        <v>58</v>
      </c>
      <c r="J16" s="4" t="s">
        <v>59</v>
      </c>
    </row>
    <row r="17" ht="14.25" customHeight="1">
      <c r="A17" s="1">
        <v>3.0</v>
      </c>
      <c r="B17" s="2" t="s">
        <v>60</v>
      </c>
      <c r="C17" s="2" t="s">
        <v>61</v>
      </c>
      <c r="D17" s="1">
        <v>20.0</v>
      </c>
      <c r="E17" s="2" t="s">
        <v>62</v>
      </c>
      <c r="F17" s="2" t="s">
        <v>63</v>
      </c>
      <c r="G17" s="3">
        <v>42005.0</v>
      </c>
      <c r="H17" s="4" t="s">
        <v>64</v>
      </c>
      <c r="I17" s="4" t="s">
        <v>65</v>
      </c>
      <c r="J17" s="4" t="s">
        <v>66</v>
      </c>
    </row>
    <row r="18" ht="14.25" customHeight="1">
      <c r="A18" s="1">
        <v>3.0</v>
      </c>
      <c r="B18" s="2" t="s">
        <v>60</v>
      </c>
      <c r="C18" s="2" t="s">
        <v>61</v>
      </c>
      <c r="D18" s="1">
        <v>20.0</v>
      </c>
      <c r="E18" s="2" t="s">
        <v>62</v>
      </c>
      <c r="F18" s="2" t="s">
        <v>63</v>
      </c>
      <c r="G18" s="3">
        <v>42370.0</v>
      </c>
      <c r="H18" s="4" t="s">
        <v>67</v>
      </c>
      <c r="I18" s="4" t="s">
        <v>68</v>
      </c>
      <c r="J18" s="4" t="s">
        <v>69</v>
      </c>
    </row>
    <row r="19" ht="14.25" customHeight="1">
      <c r="A19" s="1">
        <v>3.0</v>
      </c>
      <c r="B19" s="2" t="s">
        <v>60</v>
      </c>
      <c r="C19" s="2" t="s">
        <v>61</v>
      </c>
      <c r="D19" s="1">
        <v>20.0</v>
      </c>
      <c r="E19" s="2" t="s">
        <v>62</v>
      </c>
      <c r="F19" s="2" t="s">
        <v>63</v>
      </c>
      <c r="G19" s="3">
        <v>42736.0</v>
      </c>
      <c r="H19" s="4" t="s">
        <v>70</v>
      </c>
      <c r="I19" s="4" t="s">
        <v>71</v>
      </c>
      <c r="J19" s="4" t="s">
        <v>72</v>
      </c>
    </row>
    <row r="20" ht="14.25" customHeight="1">
      <c r="A20" s="1">
        <v>3.0</v>
      </c>
      <c r="B20" s="2" t="s">
        <v>60</v>
      </c>
      <c r="C20" s="2" t="s">
        <v>61</v>
      </c>
      <c r="D20" s="1">
        <v>20.0</v>
      </c>
      <c r="E20" s="2" t="s">
        <v>62</v>
      </c>
      <c r="F20" s="2" t="s">
        <v>63</v>
      </c>
      <c r="G20" s="3">
        <v>43101.0</v>
      </c>
      <c r="H20" s="4" t="s">
        <v>73</v>
      </c>
      <c r="I20" s="4" t="s">
        <v>74</v>
      </c>
      <c r="J20" s="4" t="s">
        <v>75</v>
      </c>
    </row>
    <row r="21" ht="14.25" customHeight="1">
      <c r="A21" s="1">
        <v>3.0</v>
      </c>
      <c r="B21" s="2" t="s">
        <v>60</v>
      </c>
      <c r="C21" s="2" t="s">
        <v>61</v>
      </c>
      <c r="D21" s="1">
        <v>20.0</v>
      </c>
      <c r="E21" s="2" t="s">
        <v>62</v>
      </c>
      <c r="F21" s="2" t="s">
        <v>63</v>
      </c>
      <c r="G21" s="3">
        <v>43466.0</v>
      </c>
      <c r="H21" s="4" t="s">
        <v>76</v>
      </c>
      <c r="I21" s="4" t="s">
        <v>77</v>
      </c>
      <c r="J21" s="4" t="s">
        <v>78</v>
      </c>
    </row>
    <row r="22" ht="14.25" customHeight="1">
      <c r="A22" s="1">
        <v>106.0</v>
      </c>
      <c r="B22" s="2" t="s">
        <v>79</v>
      </c>
      <c r="C22" s="2" t="s">
        <v>80</v>
      </c>
      <c r="D22" s="1">
        <v>22.0</v>
      </c>
      <c r="E22" s="2" t="s">
        <v>12</v>
      </c>
      <c r="F22" s="2" t="s">
        <v>13</v>
      </c>
      <c r="G22" s="3">
        <v>42005.0</v>
      </c>
      <c r="H22" s="4" t="s">
        <v>81</v>
      </c>
      <c r="I22" s="4" t="s">
        <v>82</v>
      </c>
      <c r="J22" s="4">
        <v>67165.0</v>
      </c>
    </row>
    <row r="23" ht="14.25" customHeight="1">
      <c r="A23" s="1">
        <v>106.0</v>
      </c>
      <c r="B23" s="2" t="s">
        <v>79</v>
      </c>
      <c r="C23" s="2" t="s">
        <v>80</v>
      </c>
      <c r="D23" s="1">
        <v>22.0</v>
      </c>
      <c r="E23" s="2" t="s">
        <v>12</v>
      </c>
      <c r="F23" s="2" t="s">
        <v>13</v>
      </c>
      <c r="G23" s="3">
        <v>42370.0</v>
      </c>
      <c r="H23" s="4" t="s">
        <v>83</v>
      </c>
      <c r="I23" s="4" t="s">
        <v>84</v>
      </c>
      <c r="J23" s="4">
        <v>67061.0</v>
      </c>
    </row>
    <row r="24" ht="14.25" customHeight="1">
      <c r="A24" s="1">
        <v>106.0</v>
      </c>
      <c r="B24" s="2" t="s">
        <v>79</v>
      </c>
      <c r="C24" s="2" t="s">
        <v>80</v>
      </c>
      <c r="D24" s="1">
        <v>22.0</v>
      </c>
      <c r="E24" s="2" t="s">
        <v>12</v>
      </c>
      <c r="F24" s="2" t="s">
        <v>13</v>
      </c>
      <c r="G24" s="3">
        <v>42736.0</v>
      </c>
      <c r="H24" s="4" t="s">
        <v>85</v>
      </c>
      <c r="I24" s="4" t="s">
        <v>86</v>
      </c>
      <c r="J24" s="4">
        <v>67551.0</v>
      </c>
    </row>
    <row r="25" ht="14.25" customHeight="1">
      <c r="A25" s="1">
        <v>106.0</v>
      </c>
      <c r="B25" s="2" t="s">
        <v>79</v>
      </c>
      <c r="C25" s="2" t="s">
        <v>80</v>
      </c>
      <c r="D25" s="1">
        <v>22.0</v>
      </c>
      <c r="E25" s="2" t="s">
        <v>12</v>
      </c>
      <c r="F25" s="2" t="s">
        <v>13</v>
      </c>
      <c r="G25" s="3">
        <v>43101.0</v>
      </c>
      <c r="H25" s="4" t="s">
        <v>87</v>
      </c>
      <c r="I25" s="4" t="s">
        <v>88</v>
      </c>
      <c r="J25" s="4">
        <v>67708.0</v>
      </c>
    </row>
    <row r="26" ht="14.25" customHeight="1">
      <c r="A26" s="1">
        <v>106.0</v>
      </c>
      <c r="B26" s="2" t="s">
        <v>79</v>
      </c>
      <c r="C26" s="2" t="s">
        <v>80</v>
      </c>
      <c r="D26" s="1">
        <v>22.0</v>
      </c>
      <c r="E26" s="2" t="s">
        <v>12</v>
      </c>
      <c r="F26" s="2" t="s">
        <v>13</v>
      </c>
      <c r="G26" s="3">
        <v>43466.0</v>
      </c>
      <c r="H26" s="4" t="s">
        <v>89</v>
      </c>
      <c r="I26" s="4" t="s">
        <v>90</v>
      </c>
      <c r="J26" s="4">
        <v>67963.0</v>
      </c>
    </row>
    <row r="27" ht="14.25" customHeight="1">
      <c r="A27" s="1">
        <v>1681.0</v>
      </c>
      <c r="B27" s="2" t="s">
        <v>91</v>
      </c>
      <c r="C27" s="2" t="s">
        <v>92</v>
      </c>
      <c r="D27" s="1">
        <v>22.0</v>
      </c>
      <c r="E27" s="2" t="s">
        <v>12</v>
      </c>
      <c r="F27" s="2" t="s">
        <v>13</v>
      </c>
      <c r="G27" s="3">
        <v>42005.0</v>
      </c>
      <c r="H27" s="4" t="s">
        <v>93</v>
      </c>
      <c r="I27" s="4" t="s">
        <v>94</v>
      </c>
      <c r="J27" s="4">
        <v>25502.0</v>
      </c>
    </row>
    <row r="28" ht="14.25" customHeight="1">
      <c r="A28" s="1">
        <v>1681.0</v>
      </c>
      <c r="B28" s="2" t="s">
        <v>91</v>
      </c>
      <c r="C28" s="2" t="s">
        <v>92</v>
      </c>
      <c r="D28" s="1">
        <v>22.0</v>
      </c>
      <c r="E28" s="2" t="s">
        <v>12</v>
      </c>
      <c r="F28" s="2" t="s">
        <v>13</v>
      </c>
      <c r="G28" s="3">
        <v>42370.0</v>
      </c>
      <c r="H28" s="4" t="s">
        <v>95</v>
      </c>
      <c r="I28" s="4" t="s">
        <v>96</v>
      </c>
      <c r="J28" s="4">
        <v>25371.0</v>
      </c>
    </row>
    <row r="29" ht="14.25" customHeight="1">
      <c r="A29" s="1">
        <v>1681.0</v>
      </c>
      <c r="B29" s="2" t="s">
        <v>91</v>
      </c>
      <c r="C29" s="2" t="s">
        <v>92</v>
      </c>
      <c r="D29" s="1">
        <v>22.0</v>
      </c>
      <c r="E29" s="2" t="s">
        <v>12</v>
      </c>
      <c r="F29" s="2" t="s">
        <v>13</v>
      </c>
      <c r="G29" s="3">
        <v>42736.0</v>
      </c>
      <c r="H29" s="4" t="s">
        <v>97</v>
      </c>
      <c r="I29" s="4" t="s">
        <v>98</v>
      </c>
      <c r="J29" s="4">
        <v>25355.0</v>
      </c>
    </row>
    <row r="30" ht="14.25" customHeight="1">
      <c r="A30" s="1">
        <v>1681.0</v>
      </c>
      <c r="B30" s="2" t="s">
        <v>91</v>
      </c>
      <c r="C30" s="2" t="s">
        <v>92</v>
      </c>
      <c r="D30" s="1">
        <v>22.0</v>
      </c>
      <c r="E30" s="2" t="s">
        <v>12</v>
      </c>
      <c r="F30" s="2" t="s">
        <v>13</v>
      </c>
      <c r="G30" s="3">
        <v>43101.0</v>
      </c>
      <c r="H30" s="4" t="s">
        <v>99</v>
      </c>
      <c r="I30" s="4" t="s">
        <v>100</v>
      </c>
      <c r="J30" s="4">
        <v>25351.0</v>
      </c>
    </row>
    <row r="31" ht="14.25" customHeight="1">
      <c r="A31" s="1">
        <v>1681.0</v>
      </c>
      <c r="B31" s="2" t="s">
        <v>91</v>
      </c>
      <c r="C31" s="2" t="s">
        <v>92</v>
      </c>
      <c r="D31" s="1">
        <v>22.0</v>
      </c>
      <c r="E31" s="2" t="s">
        <v>12</v>
      </c>
      <c r="F31" s="2" t="s">
        <v>13</v>
      </c>
      <c r="G31" s="3">
        <v>43466.0</v>
      </c>
      <c r="H31" s="4" t="s">
        <v>101</v>
      </c>
      <c r="I31" s="4" t="s">
        <v>102</v>
      </c>
      <c r="J31" s="4">
        <v>25372.0</v>
      </c>
    </row>
    <row r="32" ht="14.25" customHeight="1">
      <c r="A32" s="1">
        <v>109.0</v>
      </c>
      <c r="B32" s="2" t="s">
        <v>103</v>
      </c>
      <c r="C32" s="2" t="s">
        <v>104</v>
      </c>
      <c r="D32" s="1">
        <v>22.0</v>
      </c>
      <c r="E32" s="2" t="s">
        <v>12</v>
      </c>
      <c r="F32" s="2" t="s">
        <v>13</v>
      </c>
      <c r="G32" s="3">
        <v>42005.0</v>
      </c>
      <c r="H32" s="4" t="s">
        <v>105</v>
      </c>
      <c r="I32" s="4" t="s">
        <v>106</v>
      </c>
      <c r="J32" s="4">
        <v>35535.0</v>
      </c>
    </row>
    <row r="33" ht="14.25" customHeight="1">
      <c r="A33" s="1">
        <v>109.0</v>
      </c>
      <c r="B33" s="2" t="s">
        <v>103</v>
      </c>
      <c r="C33" s="2" t="s">
        <v>104</v>
      </c>
      <c r="D33" s="1">
        <v>22.0</v>
      </c>
      <c r="E33" s="2" t="s">
        <v>12</v>
      </c>
      <c r="F33" s="2" t="s">
        <v>13</v>
      </c>
      <c r="G33" s="3">
        <v>42370.0</v>
      </c>
      <c r="H33" s="4" t="s">
        <v>107</v>
      </c>
      <c r="I33" s="4" t="s">
        <v>108</v>
      </c>
      <c r="J33" s="4">
        <v>35381.0</v>
      </c>
    </row>
    <row r="34" ht="14.25" customHeight="1">
      <c r="A34" s="1">
        <v>109.0</v>
      </c>
      <c r="B34" s="2" t="s">
        <v>103</v>
      </c>
      <c r="C34" s="2" t="s">
        <v>104</v>
      </c>
      <c r="D34" s="1">
        <v>22.0</v>
      </c>
      <c r="E34" s="2" t="s">
        <v>12</v>
      </c>
      <c r="F34" s="2" t="s">
        <v>13</v>
      </c>
      <c r="G34" s="3">
        <v>42736.0</v>
      </c>
      <c r="H34" s="4" t="s">
        <v>109</v>
      </c>
      <c r="I34" s="4" t="s">
        <v>110</v>
      </c>
      <c r="J34" s="4">
        <v>35286.0</v>
      </c>
    </row>
    <row r="35" ht="14.25" customHeight="1">
      <c r="A35" s="1">
        <v>109.0</v>
      </c>
      <c r="B35" s="2" t="s">
        <v>103</v>
      </c>
      <c r="C35" s="2" t="s">
        <v>104</v>
      </c>
      <c r="D35" s="1">
        <v>22.0</v>
      </c>
      <c r="E35" s="2" t="s">
        <v>12</v>
      </c>
      <c r="F35" s="2" t="s">
        <v>13</v>
      </c>
      <c r="G35" s="3">
        <v>43101.0</v>
      </c>
      <c r="H35" s="4" t="s">
        <v>111</v>
      </c>
      <c r="I35" s="4" t="s">
        <v>112</v>
      </c>
      <c r="J35" s="4">
        <v>35299.0</v>
      </c>
    </row>
    <row r="36" ht="14.25" customHeight="1">
      <c r="A36" s="1">
        <v>109.0</v>
      </c>
      <c r="B36" s="2" t="s">
        <v>103</v>
      </c>
      <c r="C36" s="2" t="s">
        <v>104</v>
      </c>
      <c r="D36" s="1">
        <v>22.0</v>
      </c>
      <c r="E36" s="2" t="s">
        <v>12</v>
      </c>
      <c r="F36" s="2" t="s">
        <v>13</v>
      </c>
      <c r="G36" s="3">
        <v>43466.0</v>
      </c>
      <c r="H36" s="4" t="s">
        <v>113</v>
      </c>
      <c r="I36" s="4" t="s">
        <v>114</v>
      </c>
      <c r="J36" s="4">
        <v>35483.0</v>
      </c>
    </row>
    <row r="37" ht="14.25" customHeight="1">
      <c r="A37" s="1">
        <v>1891.0</v>
      </c>
      <c r="B37" s="2" t="s">
        <v>115</v>
      </c>
      <c r="C37" s="2" t="s">
        <v>116</v>
      </c>
      <c r="D37" s="1">
        <v>21.0</v>
      </c>
      <c r="E37" s="2" t="s">
        <v>26</v>
      </c>
      <c r="F37" s="2" t="s">
        <v>27</v>
      </c>
      <c r="G37" s="3">
        <v>42005.0</v>
      </c>
      <c r="H37" s="4" t="s">
        <v>117</v>
      </c>
      <c r="I37" s="4" t="s">
        <v>118</v>
      </c>
      <c r="J37" s="4" t="s">
        <v>119</v>
      </c>
    </row>
    <row r="38" ht="14.25" customHeight="1">
      <c r="A38" s="1">
        <v>1891.0</v>
      </c>
      <c r="B38" s="2" t="s">
        <v>115</v>
      </c>
      <c r="C38" s="2" t="s">
        <v>116</v>
      </c>
      <c r="D38" s="1">
        <v>21.0</v>
      </c>
      <c r="E38" s="2" t="s">
        <v>26</v>
      </c>
      <c r="F38" s="2" t="s">
        <v>27</v>
      </c>
      <c r="G38" s="3">
        <v>42370.0</v>
      </c>
      <c r="H38" s="4" t="s">
        <v>120</v>
      </c>
      <c r="I38" s="4" t="s">
        <v>121</v>
      </c>
      <c r="J38" s="4" t="s">
        <v>122</v>
      </c>
    </row>
    <row r="39" ht="14.25" customHeight="1">
      <c r="A39" s="1">
        <v>1891.0</v>
      </c>
      <c r="B39" s="2" t="s">
        <v>115</v>
      </c>
      <c r="C39" s="2" t="s">
        <v>116</v>
      </c>
      <c r="D39" s="1">
        <v>21.0</v>
      </c>
      <c r="E39" s="2" t="s">
        <v>26</v>
      </c>
      <c r="F39" s="2" t="s">
        <v>27</v>
      </c>
      <c r="G39" s="3">
        <v>42736.0</v>
      </c>
      <c r="H39" s="4" t="s">
        <v>123</v>
      </c>
      <c r="I39" s="4" t="s">
        <v>124</v>
      </c>
      <c r="J39" s="4" t="s">
        <v>125</v>
      </c>
    </row>
    <row r="40" ht="14.25" customHeight="1">
      <c r="A40" s="1">
        <v>1891.0</v>
      </c>
      <c r="B40" s="2" t="s">
        <v>115</v>
      </c>
      <c r="C40" s="2" t="s">
        <v>116</v>
      </c>
      <c r="D40" s="1">
        <v>21.0</v>
      </c>
      <c r="E40" s="2" t="s">
        <v>26</v>
      </c>
      <c r="F40" s="2" t="s">
        <v>27</v>
      </c>
      <c r="G40" s="3">
        <v>43101.0</v>
      </c>
      <c r="H40" s="4" t="s">
        <v>126</v>
      </c>
      <c r="I40" s="4" t="s">
        <v>127</v>
      </c>
      <c r="J40" s="4" t="s">
        <v>128</v>
      </c>
    </row>
    <row r="41" ht="14.25" customHeight="1">
      <c r="A41" s="1">
        <v>1891.0</v>
      </c>
      <c r="B41" s="2" t="s">
        <v>115</v>
      </c>
      <c r="C41" s="2" t="s">
        <v>116</v>
      </c>
      <c r="D41" s="1">
        <v>21.0</v>
      </c>
      <c r="E41" s="2" t="s">
        <v>26</v>
      </c>
      <c r="F41" s="2" t="s">
        <v>27</v>
      </c>
      <c r="G41" s="3">
        <v>43466.0</v>
      </c>
      <c r="H41" s="4" t="s">
        <v>129</v>
      </c>
      <c r="I41" s="4" t="s">
        <v>130</v>
      </c>
      <c r="J41" s="4" t="s">
        <v>131</v>
      </c>
    </row>
    <row r="42" ht="14.25" customHeight="1">
      <c r="A42" s="1">
        <v>10.0</v>
      </c>
      <c r="B42" s="2" t="s">
        <v>132</v>
      </c>
      <c r="C42" s="2" t="s">
        <v>133</v>
      </c>
      <c r="D42" s="1">
        <v>20.0</v>
      </c>
      <c r="E42" s="2" t="s">
        <v>62</v>
      </c>
      <c r="F42" s="2" t="s">
        <v>63</v>
      </c>
      <c r="G42" s="3">
        <v>42005.0</v>
      </c>
      <c r="H42" s="4" t="s">
        <v>134</v>
      </c>
      <c r="I42" s="4" t="s">
        <v>135</v>
      </c>
      <c r="J42" s="4" t="s">
        <v>136</v>
      </c>
    </row>
    <row r="43" ht="14.25" customHeight="1">
      <c r="A43" s="1">
        <v>10.0</v>
      </c>
      <c r="B43" s="2" t="s">
        <v>132</v>
      </c>
      <c r="C43" s="2" t="s">
        <v>133</v>
      </c>
      <c r="D43" s="1">
        <v>20.0</v>
      </c>
      <c r="E43" s="2" t="s">
        <v>62</v>
      </c>
      <c r="F43" s="2" t="s">
        <v>63</v>
      </c>
      <c r="G43" s="3">
        <v>42370.0</v>
      </c>
      <c r="H43" s="4" t="s">
        <v>137</v>
      </c>
      <c r="I43" s="4" t="s">
        <v>138</v>
      </c>
      <c r="J43" s="4" t="s">
        <v>139</v>
      </c>
    </row>
    <row r="44" ht="14.25" customHeight="1">
      <c r="A44" s="1">
        <v>10.0</v>
      </c>
      <c r="B44" s="2" t="s">
        <v>132</v>
      </c>
      <c r="C44" s="2" t="s">
        <v>133</v>
      </c>
      <c r="D44" s="1">
        <v>20.0</v>
      </c>
      <c r="E44" s="2" t="s">
        <v>62</v>
      </c>
      <c r="F44" s="2" t="s">
        <v>63</v>
      </c>
      <c r="G44" s="3">
        <v>42736.0</v>
      </c>
      <c r="H44" s="4" t="s">
        <v>140</v>
      </c>
      <c r="I44" s="4" t="s">
        <v>141</v>
      </c>
      <c r="J44" s="4" t="s">
        <v>142</v>
      </c>
    </row>
    <row r="45" ht="14.25" customHeight="1">
      <c r="A45" s="1">
        <v>10.0</v>
      </c>
      <c r="B45" s="2" t="s">
        <v>132</v>
      </c>
      <c r="C45" s="2" t="s">
        <v>133</v>
      </c>
      <c r="D45" s="1">
        <v>20.0</v>
      </c>
      <c r="E45" s="2" t="s">
        <v>62</v>
      </c>
      <c r="F45" s="2" t="s">
        <v>63</v>
      </c>
      <c r="G45" s="3">
        <v>43101.0</v>
      </c>
      <c r="H45" s="4" t="s">
        <v>143</v>
      </c>
      <c r="I45" s="4" t="s">
        <v>144</v>
      </c>
      <c r="J45" s="4" t="s">
        <v>145</v>
      </c>
    </row>
    <row r="46" ht="14.25" customHeight="1">
      <c r="A46" s="1">
        <v>10.0</v>
      </c>
      <c r="B46" s="2" t="s">
        <v>132</v>
      </c>
      <c r="C46" s="2" t="s">
        <v>133</v>
      </c>
      <c r="D46" s="1">
        <v>20.0</v>
      </c>
      <c r="E46" s="2" t="s">
        <v>62</v>
      </c>
      <c r="F46" s="2" t="s">
        <v>63</v>
      </c>
      <c r="G46" s="3">
        <v>43466.0</v>
      </c>
      <c r="H46" s="4" t="s">
        <v>146</v>
      </c>
      <c r="I46" s="4" t="s">
        <v>147</v>
      </c>
      <c r="J46" s="4" t="s">
        <v>148</v>
      </c>
    </row>
    <row r="47" ht="14.25" customHeight="1">
      <c r="A47" s="1">
        <v>114.0</v>
      </c>
      <c r="B47" s="2" t="s">
        <v>149</v>
      </c>
      <c r="C47" s="2" t="s">
        <v>150</v>
      </c>
      <c r="D47" s="1">
        <v>22.0</v>
      </c>
      <c r="E47" s="2" t="s">
        <v>12</v>
      </c>
      <c r="F47" s="2" t="s">
        <v>13</v>
      </c>
      <c r="G47" s="3">
        <v>42005.0</v>
      </c>
      <c r="H47" s="4" t="s">
        <v>151</v>
      </c>
      <c r="I47" s="4" t="s">
        <v>152</v>
      </c>
      <c r="J47" s="4">
        <v>107775.0</v>
      </c>
    </row>
    <row r="48" ht="14.25" customHeight="1">
      <c r="A48" s="1">
        <v>114.0</v>
      </c>
      <c r="B48" s="2" t="s">
        <v>149</v>
      </c>
      <c r="C48" s="2" t="s">
        <v>150</v>
      </c>
      <c r="D48" s="1">
        <v>22.0</v>
      </c>
      <c r="E48" s="2" t="s">
        <v>12</v>
      </c>
      <c r="F48" s="2" t="s">
        <v>13</v>
      </c>
      <c r="G48" s="3">
        <v>42370.0</v>
      </c>
      <c r="H48" s="4" t="s">
        <v>153</v>
      </c>
      <c r="I48" s="4" t="s">
        <v>154</v>
      </c>
      <c r="J48" s="4">
        <v>107584.0</v>
      </c>
    </row>
    <row r="49" ht="14.25" customHeight="1">
      <c r="A49" s="1">
        <v>114.0</v>
      </c>
      <c r="B49" s="2" t="s">
        <v>149</v>
      </c>
      <c r="C49" s="2" t="s">
        <v>150</v>
      </c>
      <c r="D49" s="1">
        <v>22.0</v>
      </c>
      <c r="E49" s="2" t="s">
        <v>12</v>
      </c>
      <c r="F49" s="2" t="s">
        <v>13</v>
      </c>
      <c r="G49" s="3">
        <v>42736.0</v>
      </c>
      <c r="H49" s="4" t="s">
        <v>155</v>
      </c>
      <c r="I49" s="4" t="s">
        <v>156</v>
      </c>
      <c r="J49" s="4">
        <v>107490.0</v>
      </c>
    </row>
    <row r="50" ht="14.25" customHeight="1">
      <c r="A50" s="1">
        <v>114.0</v>
      </c>
      <c r="B50" s="2" t="s">
        <v>149</v>
      </c>
      <c r="C50" s="2" t="s">
        <v>150</v>
      </c>
      <c r="D50" s="1">
        <v>22.0</v>
      </c>
      <c r="E50" s="2" t="s">
        <v>12</v>
      </c>
      <c r="F50" s="2" t="s">
        <v>13</v>
      </c>
      <c r="G50" s="3">
        <v>43101.0</v>
      </c>
      <c r="H50" s="4" t="s">
        <v>157</v>
      </c>
      <c r="I50" s="4" t="s">
        <v>158</v>
      </c>
      <c r="J50" s="4">
        <v>107192.0</v>
      </c>
    </row>
    <row r="51" ht="14.25" customHeight="1">
      <c r="A51" s="1">
        <v>114.0</v>
      </c>
      <c r="B51" s="2" t="s">
        <v>149</v>
      </c>
      <c r="C51" s="2" t="s">
        <v>150</v>
      </c>
      <c r="D51" s="1">
        <v>22.0</v>
      </c>
      <c r="E51" s="2" t="s">
        <v>12</v>
      </c>
      <c r="F51" s="2" t="s">
        <v>13</v>
      </c>
      <c r="G51" s="3">
        <v>43466.0</v>
      </c>
      <c r="H51" s="4" t="s">
        <v>159</v>
      </c>
      <c r="I51" s="4" t="s">
        <v>160</v>
      </c>
      <c r="J51" s="4">
        <v>107113.0</v>
      </c>
    </row>
    <row r="52" ht="14.25" customHeight="1">
      <c r="A52" s="1">
        <v>1940.0</v>
      </c>
      <c r="B52" s="2" t="s">
        <v>161</v>
      </c>
      <c r="C52" s="2" t="s">
        <v>162</v>
      </c>
      <c r="D52" s="1">
        <v>21.0</v>
      </c>
      <c r="E52" s="2" t="s">
        <v>26</v>
      </c>
      <c r="F52" s="2" t="s">
        <v>27</v>
      </c>
      <c r="G52" s="3">
        <v>42005.0</v>
      </c>
      <c r="H52" s="4" t="s">
        <v>163</v>
      </c>
      <c r="I52" s="4" t="s">
        <v>164</v>
      </c>
      <c r="J52" s="4" t="s">
        <v>165</v>
      </c>
    </row>
    <row r="53" ht="14.25" customHeight="1">
      <c r="A53" s="1">
        <v>1940.0</v>
      </c>
      <c r="B53" s="2" t="s">
        <v>161</v>
      </c>
      <c r="C53" s="2" t="s">
        <v>162</v>
      </c>
      <c r="D53" s="1">
        <v>21.0</v>
      </c>
      <c r="E53" s="2" t="s">
        <v>26</v>
      </c>
      <c r="F53" s="2" t="s">
        <v>27</v>
      </c>
      <c r="G53" s="3">
        <v>42370.0</v>
      </c>
      <c r="H53" s="4" t="s">
        <v>166</v>
      </c>
      <c r="I53" s="4" t="s">
        <v>167</v>
      </c>
      <c r="J53" s="4" t="s">
        <v>168</v>
      </c>
    </row>
    <row r="54" ht="14.25" customHeight="1">
      <c r="A54" s="1">
        <v>1940.0</v>
      </c>
      <c r="B54" s="2" t="s">
        <v>161</v>
      </c>
      <c r="C54" s="2" t="s">
        <v>162</v>
      </c>
      <c r="D54" s="1">
        <v>21.0</v>
      </c>
      <c r="E54" s="2" t="s">
        <v>26</v>
      </c>
      <c r="F54" s="2" t="s">
        <v>27</v>
      </c>
      <c r="G54" s="3">
        <v>42736.0</v>
      </c>
      <c r="H54" s="4" t="s">
        <v>169</v>
      </c>
      <c r="I54" s="4" t="s">
        <v>170</v>
      </c>
      <c r="J54" s="4" t="s">
        <v>171</v>
      </c>
    </row>
    <row r="55" ht="14.25" customHeight="1">
      <c r="A55" s="1">
        <v>1940.0</v>
      </c>
      <c r="B55" s="2" t="s">
        <v>161</v>
      </c>
      <c r="C55" s="2" t="s">
        <v>162</v>
      </c>
      <c r="D55" s="1">
        <v>21.0</v>
      </c>
      <c r="E55" s="2" t="s">
        <v>26</v>
      </c>
      <c r="F55" s="2" t="s">
        <v>27</v>
      </c>
      <c r="G55" s="3">
        <v>43101.0</v>
      </c>
      <c r="H55" s="4" t="s">
        <v>172</v>
      </c>
      <c r="I55" s="4" t="s">
        <v>173</v>
      </c>
      <c r="J55" s="4" t="s">
        <v>174</v>
      </c>
    </row>
    <row r="56" ht="14.25" customHeight="1">
      <c r="A56" s="1">
        <v>1940.0</v>
      </c>
      <c r="B56" s="2" t="s">
        <v>161</v>
      </c>
      <c r="C56" s="2" t="s">
        <v>162</v>
      </c>
      <c r="D56" s="1">
        <v>21.0</v>
      </c>
      <c r="E56" s="2" t="s">
        <v>26</v>
      </c>
      <c r="F56" s="2" t="s">
        <v>27</v>
      </c>
      <c r="G56" s="3">
        <v>43466.0</v>
      </c>
      <c r="H56" s="4" t="s">
        <v>175</v>
      </c>
      <c r="I56" s="4" t="s">
        <v>176</v>
      </c>
      <c r="J56" s="4" t="s">
        <v>177</v>
      </c>
    </row>
    <row r="57" ht="14.25" customHeight="1">
      <c r="A57" s="1">
        <v>14.0</v>
      </c>
      <c r="B57" s="2" t="s">
        <v>178</v>
      </c>
      <c r="C57" s="2" t="s">
        <v>63</v>
      </c>
      <c r="D57" s="1">
        <v>20.0</v>
      </c>
      <c r="E57" s="2" t="s">
        <v>62</v>
      </c>
      <c r="F57" s="2" t="s">
        <v>63</v>
      </c>
      <c r="G57" s="3">
        <v>42005.0</v>
      </c>
      <c r="H57" s="4">
        <f>3033+97905+8615</f>
        <v>109553</v>
      </c>
      <c r="I57" s="4">
        <v>187356.0</v>
      </c>
      <c r="J57" s="4">
        <f>7452+200336+18924</f>
        <v>226712</v>
      </c>
    </row>
    <row r="58" ht="14.25" customHeight="1">
      <c r="A58" s="1">
        <v>14.0</v>
      </c>
      <c r="B58" s="2" t="s">
        <v>178</v>
      </c>
      <c r="C58" s="2" t="s">
        <v>63</v>
      </c>
      <c r="D58" s="1">
        <v>20.0</v>
      </c>
      <c r="E58" s="2" t="s">
        <v>62</v>
      </c>
      <c r="F58" s="2" t="s">
        <v>63</v>
      </c>
      <c r="G58" s="3">
        <v>42370.0</v>
      </c>
      <c r="H58" s="4">
        <f>3017+99250+8612</f>
        <v>110879</v>
      </c>
      <c r="I58" s="4">
        <v>196022.0</v>
      </c>
      <c r="J58" s="4">
        <f>7352+200952+19076</f>
        <v>227380</v>
      </c>
    </row>
    <row r="59" ht="14.25" customHeight="1">
      <c r="A59" s="1">
        <v>14.0</v>
      </c>
      <c r="B59" s="2" t="s">
        <v>178</v>
      </c>
      <c r="C59" s="2" t="s">
        <v>63</v>
      </c>
      <c r="D59" s="1">
        <v>20.0</v>
      </c>
      <c r="E59" s="2" t="s">
        <v>62</v>
      </c>
      <c r="F59" s="2" t="s">
        <v>63</v>
      </c>
      <c r="G59" s="3">
        <v>42736.0</v>
      </c>
      <c r="H59" s="4">
        <f>3045+101169+8738</f>
        <v>112952</v>
      </c>
      <c r="I59" s="4">
        <v>216363.0</v>
      </c>
      <c r="J59" s="4">
        <f>7288+202636+19570</f>
        <v>229494</v>
      </c>
    </row>
    <row r="60" ht="14.25" customHeight="1">
      <c r="A60" s="1">
        <v>14.0</v>
      </c>
      <c r="B60" s="2" t="s">
        <v>178</v>
      </c>
      <c r="C60" s="2" t="s">
        <v>63</v>
      </c>
      <c r="D60" s="1">
        <v>20.0</v>
      </c>
      <c r="E60" s="2" t="s">
        <v>62</v>
      </c>
      <c r="F60" s="2" t="s">
        <v>63</v>
      </c>
      <c r="G60" s="3">
        <v>43101.0</v>
      </c>
      <c r="H60" s="4">
        <f>3052+100946+8925</f>
        <v>112923</v>
      </c>
      <c r="I60" s="4">
        <v>237000.0</v>
      </c>
      <c r="J60" s="4">
        <f>7292+202810+19860</f>
        <v>229962</v>
      </c>
    </row>
    <row r="61" ht="14.25" customHeight="1">
      <c r="A61" s="1">
        <v>14.0</v>
      </c>
      <c r="B61" s="2" t="s">
        <v>178</v>
      </c>
      <c r="C61" s="2" t="s">
        <v>63</v>
      </c>
      <c r="D61" s="1">
        <v>20.0</v>
      </c>
      <c r="E61" s="2" t="s">
        <v>62</v>
      </c>
      <c r="F61" s="2" t="s">
        <v>63</v>
      </c>
      <c r="G61" s="3">
        <v>43466.0</v>
      </c>
      <c r="H61" s="4">
        <v>114733.0</v>
      </c>
      <c r="I61" s="4">
        <v>258873.0</v>
      </c>
      <c r="J61" s="4">
        <v>231299.0</v>
      </c>
    </row>
    <row r="62" ht="14.25" customHeight="1">
      <c r="A62" s="1">
        <v>72.0</v>
      </c>
      <c r="B62" s="2" t="s">
        <v>179</v>
      </c>
      <c r="C62" s="2" t="s">
        <v>180</v>
      </c>
      <c r="D62" s="1">
        <v>21.0</v>
      </c>
      <c r="E62" s="2" t="s">
        <v>26</v>
      </c>
      <c r="F62" s="2" t="s">
        <v>27</v>
      </c>
      <c r="G62" s="3">
        <v>42005.0</v>
      </c>
      <c r="H62" s="4" t="s">
        <v>181</v>
      </c>
      <c r="I62" s="4" t="s">
        <v>182</v>
      </c>
      <c r="J62" s="4" t="s">
        <v>183</v>
      </c>
    </row>
    <row r="63" ht="14.25" customHeight="1">
      <c r="A63" s="1">
        <v>72.0</v>
      </c>
      <c r="B63" s="2" t="s">
        <v>179</v>
      </c>
      <c r="C63" s="2" t="s">
        <v>180</v>
      </c>
      <c r="D63" s="1">
        <v>21.0</v>
      </c>
      <c r="E63" s="2" t="s">
        <v>26</v>
      </c>
      <c r="F63" s="2" t="s">
        <v>27</v>
      </c>
      <c r="G63" s="3">
        <v>42370.0</v>
      </c>
      <c r="H63" s="4" t="s">
        <v>184</v>
      </c>
      <c r="I63" s="4" t="s">
        <v>185</v>
      </c>
      <c r="J63" s="4" t="s">
        <v>186</v>
      </c>
    </row>
    <row r="64" ht="14.25" customHeight="1">
      <c r="A64" s="1">
        <v>72.0</v>
      </c>
      <c r="B64" s="2" t="s">
        <v>179</v>
      </c>
      <c r="C64" s="2" t="s">
        <v>180</v>
      </c>
      <c r="D64" s="1">
        <v>21.0</v>
      </c>
      <c r="E64" s="2" t="s">
        <v>26</v>
      </c>
      <c r="F64" s="2" t="s">
        <v>27</v>
      </c>
      <c r="G64" s="3">
        <v>42736.0</v>
      </c>
      <c r="H64" s="4" t="s">
        <v>187</v>
      </c>
      <c r="I64" s="4" t="s">
        <v>188</v>
      </c>
      <c r="J64" s="4" t="s">
        <v>189</v>
      </c>
    </row>
    <row r="65" ht="14.25" customHeight="1">
      <c r="A65" s="1">
        <v>72.0</v>
      </c>
      <c r="B65" s="2" t="s">
        <v>179</v>
      </c>
      <c r="C65" s="2" t="s">
        <v>180</v>
      </c>
      <c r="D65" s="1">
        <v>21.0</v>
      </c>
      <c r="E65" s="2" t="s">
        <v>26</v>
      </c>
      <c r="F65" s="2" t="s">
        <v>27</v>
      </c>
      <c r="G65" s="3">
        <v>43101.0</v>
      </c>
      <c r="H65" s="4" t="s">
        <v>190</v>
      </c>
      <c r="I65" s="4" t="s">
        <v>191</v>
      </c>
      <c r="J65" s="4" t="s">
        <v>192</v>
      </c>
    </row>
    <row r="66" ht="14.25" customHeight="1">
      <c r="A66" s="1">
        <v>72.0</v>
      </c>
      <c r="B66" s="2" t="s">
        <v>179</v>
      </c>
      <c r="C66" s="2" t="s">
        <v>180</v>
      </c>
      <c r="D66" s="1">
        <v>21.0</v>
      </c>
      <c r="E66" s="2" t="s">
        <v>26</v>
      </c>
      <c r="F66" s="2" t="s">
        <v>27</v>
      </c>
      <c r="G66" s="3">
        <v>43466.0</v>
      </c>
      <c r="H66" s="4" t="s">
        <v>193</v>
      </c>
      <c r="I66" s="4" t="s">
        <v>194</v>
      </c>
      <c r="J66" s="4" t="s">
        <v>195</v>
      </c>
    </row>
    <row r="67" ht="14.25" customHeight="1">
      <c r="A67" s="1">
        <v>74.0</v>
      </c>
      <c r="B67" s="2" t="s">
        <v>196</v>
      </c>
      <c r="C67" s="2" t="s">
        <v>197</v>
      </c>
      <c r="D67" s="1">
        <v>21.0</v>
      </c>
      <c r="E67" s="2" t="s">
        <v>26</v>
      </c>
      <c r="F67" s="2" t="s">
        <v>27</v>
      </c>
      <c r="G67" s="3">
        <v>42005.0</v>
      </c>
      <c r="H67" s="4" t="s">
        <v>198</v>
      </c>
      <c r="I67" s="4" t="s">
        <v>199</v>
      </c>
      <c r="J67" s="4">
        <v>50141.0</v>
      </c>
    </row>
    <row r="68" ht="14.25" customHeight="1">
      <c r="A68" s="1">
        <v>74.0</v>
      </c>
      <c r="B68" s="2" t="s">
        <v>196</v>
      </c>
      <c r="C68" s="2" t="s">
        <v>197</v>
      </c>
      <c r="D68" s="1">
        <v>21.0</v>
      </c>
      <c r="E68" s="2" t="s">
        <v>26</v>
      </c>
      <c r="F68" s="2" t="s">
        <v>27</v>
      </c>
      <c r="G68" s="3">
        <v>42370.0</v>
      </c>
      <c r="H68" s="4">
        <v>23230.0</v>
      </c>
      <c r="I68" s="4" t="s">
        <v>200</v>
      </c>
      <c r="J68" s="4">
        <v>50290.0</v>
      </c>
    </row>
    <row r="69" ht="14.25" customHeight="1">
      <c r="A69" s="1">
        <v>74.0</v>
      </c>
      <c r="B69" s="2" t="s">
        <v>196</v>
      </c>
      <c r="C69" s="2" t="s">
        <v>197</v>
      </c>
      <c r="D69" s="1">
        <v>21.0</v>
      </c>
      <c r="E69" s="2" t="s">
        <v>26</v>
      </c>
      <c r="F69" s="2" t="s">
        <v>27</v>
      </c>
      <c r="G69" s="3">
        <v>42736.0</v>
      </c>
      <c r="H69" s="4">
        <v>23250.0</v>
      </c>
      <c r="I69" s="4" t="s">
        <v>201</v>
      </c>
      <c r="J69" s="4">
        <v>50203.0</v>
      </c>
    </row>
    <row r="70" ht="14.25" customHeight="1">
      <c r="A70" s="1">
        <v>74.0</v>
      </c>
      <c r="B70" s="2" t="s">
        <v>196</v>
      </c>
      <c r="C70" s="2" t="s">
        <v>197</v>
      </c>
      <c r="D70" s="1">
        <v>21.0</v>
      </c>
      <c r="E70" s="2" t="s">
        <v>26</v>
      </c>
      <c r="F70" s="2" t="s">
        <v>27</v>
      </c>
      <c r="G70" s="3">
        <v>43101.0</v>
      </c>
      <c r="H70" s="4">
        <v>23367.0</v>
      </c>
      <c r="I70" s="4" t="s">
        <v>202</v>
      </c>
      <c r="J70" s="4">
        <v>50192.0</v>
      </c>
    </row>
    <row r="71" ht="14.25" customHeight="1">
      <c r="A71" s="1">
        <v>74.0</v>
      </c>
      <c r="B71" s="2" t="s">
        <v>196</v>
      </c>
      <c r="C71" s="2" t="s">
        <v>197</v>
      </c>
      <c r="D71" s="1">
        <v>21.0</v>
      </c>
      <c r="E71" s="2" t="s">
        <v>26</v>
      </c>
      <c r="F71" s="2" t="s">
        <v>27</v>
      </c>
      <c r="G71" s="3">
        <v>43466.0</v>
      </c>
      <c r="H71" s="4">
        <v>23532.0</v>
      </c>
      <c r="I71" s="4" t="s">
        <v>203</v>
      </c>
      <c r="J71" s="4">
        <v>50257.0</v>
      </c>
    </row>
    <row r="72" ht="14.25" customHeight="1">
      <c r="A72" s="1">
        <v>1966.0</v>
      </c>
      <c r="B72" s="2" t="s">
        <v>204</v>
      </c>
      <c r="C72" s="2" t="s">
        <v>205</v>
      </c>
      <c r="D72" s="1">
        <v>20.0</v>
      </c>
      <c r="E72" s="2" t="s">
        <v>62</v>
      </c>
      <c r="F72" s="2" t="s">
        <v>63</v>
      </c>
      <c r="G72" s="3">
        <v>42005.0</v>
      </c>
      <c r="H72" s="4">
        <v>22585.0</v>
      </c>
      <c r="I72" s="4">
        <v>158321.0</v>
      </c>
      <c r="J72" s="4">
        <v>48553.0</v>
      </c>
    </row>
    <row r="73" ht="14.25" customHeight="1">
      <c r="A73" s="1">
        <v>1966.0</v>
      </c>
      <c r="B73" s="2" t="s">
        <v>204</v>
      </c>
      <c r="C73" s="2" t="s">
        <v>205</v>
      </c>
      <c r="D73" s="1">
        <v>20.0</v>
      </c>
      <c r="E73" s="2" t="s">
        <v>62</v>
      </c>
      <c r="F73" s="2" t="s">
        <v>63</v>
      </c>
      <c r="G73" s="3">
        <v>42370.0</v>
      </c>
      <c r="H73" s="4">
        <v>22599.0</v>
      </c>
      <c r="I73" s="4">
        <v>163627.0</v>
      </c>
      <c r="J73" s="4">
        <v>48409.0</v>
      </c>
    </row>
    <row r="74" ht="14.25" customHeight="1">
      <c r="A74" s="1">
        <v>1966.0</v>
      </c>
      <c r="B74" s="2" t="s">
        <v>204</v>
      </c>
      <c r="C74" s="2" t="s">
        <v>205</v>
      </c>
      <c r="D74" s="1">
        <v>20.0</v>
      </c>
      <c r="E74" s="2" t="s">
        <v>62</v>
      </c>
      <c r="F74" s="2" t="s">
        <v>63</v>
      </c>
      <c r="G74" s="3">
        <v>42736.0</v>
      </c>
      <c r="H74" s="4">
        <v>22497.0</v>
      </c>
      <c r="I74" s="4">
        <v>177184.0</v>
      </c>
      <c r="J74" s="4">
        <v>48251.0</v>
      </c>
    </row>
    <row r="75" ht="14.25" customHeight="1">
      <c r="A75" s="1">
        <v>1966.0</v>
      </c>
      <c r="B75" s="2" t="s">
        <v>204</v>
      </c>
      <c r="C75" s="2" t="s">
        <v>205</v>
      </c>
      <c r="D75" s="1">
        <v>20.0</v>
      </c>
      <c r="E75" s="2" t="s">
        <v>62</v>
      </c>
      <c r="F75" s="2" t="s">
        <v>63</v>
      </c>
      <c r="G75" s="3">
        <v>43101.0</v>
      </c>
      <c r="H75" s="5">
        <f>4614+7410+5208+6026*0.8788</f>
        <v>22527.6488</v>
      </c>
      <c r="I75" s="5">
        <f>(4614*214213+7410*176456+5208*155125+6026*0.8788*185837)/22528</f>
        <v>181460.2374</v>
      </c>
      <c r="J75" s="4">
        <v>48082.0</v>
      </c>
    </row>
    <row r="76" ht="14.25" customHeight="1">
      <c r="A76" s="1">
        <v>1966.0</v>
      </c>
      <c r="B76" s="2" t="s">
        <v>204</v>
      </c>
      <c r="C76" s="2" t="s">
        <v>205</v>
      </c>
      <c r="D76" s="1">
        <v>20.0</v>
      </c>
      <c r="E76" s="2" t="s">
        <v>62</v>
      </c>
      <c r="F76" s="2" t="s">
        <v>63</v>
      </c>
      <c r="G76" s="3">
        <v>43466.0</v>
      </c>
      <c r="H76" s="4">
        <v>22631.0</v>
      </c>
      <c r="I76" s="4" t="s">
        <v>206</v>
      </c>
      <c r="J76" s="4">
        <v>47888.0</v>
      </c>
    </row>
    <row r="77" ht="14.25" customHeight="1">
      <c r="A77" s="1">
        <v>118.0</v>
      </c>
      <c r="B77" s="2" t="s">
        <v>207</v>
      </c>
      <c r="C77" s="2" t="s">
        <v>208</v>
      </c>
      <c r="D77" s="1">
        <v>22.0</v>
      </c>
      <c r="E77" s="2" t="s">
        <v>12</v>
      </c>
      <c r="F77" s="2" t="s">
        <v>13</v>
      </c>
      <c r="G77" s="3">
        <v>42005.0</v>
      </c>
      <c r="H77" s="4" t="s">
        <v>209</v>
      </c>
      <c r="I77" s="4" t="s">
        <v>210</v>
      </c>
      <c r="J77" s="4">
        <v>54860.0</v>
      </c>
    </row>
    <row r="78" ht="14.25" customHeight="1">
      <c r="A78" s="1">
        <v>118.0</v>
      </c>
      <c r="B78" s="2" t="s">
        <v>207</v>
      </c>
      <c r="C78" s="2" t="s">
        <v>208</v>
      </c>
      <c r="D78" s="1">
        <v>22.0</v>
      </c>
      <c r="E78" s="2" t="s">
        <v>12</v>
      </c>
      <c r="F78" s="2" t="s">
        <v>13</v>
      </c>
      <c r="G78" s="3">
        <v>42370.0</v>
      </c>
      <c r="H78" s="4" t="s">
        <v>211</v>
      </c>
      <c r="I78" s="4" t="s">
        <v>212</v>
      </c>
      <c r="J78" s="4">
        <v>55240.0</v>
      </c>
    </row>
    <row r="79" ht="14.25" customHeight="1">
      <c r="A79" s="1">
        <v>118.0</v>
      </c>
      <c r="B79" s="2" t="s">
        <v>207</v>
      </c>
      <c r="C79" s="2" t="s">
        <v>208</v>
      </c>
      <c r="D79" s="1">
        <v>22.0</v>
      </c>
      <c r="E79" s="2" t="s">
        <v>12</v>
      </c>
      <c r="F79" s="2" t="s">
        <v>13</v>
      </c>
      <c r="G79" s="3">
        <v>42736.0</v>
      </c>
      <c r="H79" s="4" t="s">
        <v>213</v>
      </c>
      <c r="I79" s="4" t="s">
        <v>214</v>
      </c>
      <c r="J79" s="4">
        <v>53311.0</v>
      </c>
    </row>
    <row r="80" ht="14.25" customHeight="1">
      <c r="A80" s="1">
        <v>118.0</v>
      </c>
      <c r="B80" s="2" t="s">
        <v>207</v>
      </c>
      <c r="C80" s="2" t="s">
        <v>208</v>
      </c>
      <c r="D80" s="1">
        <v>22.0</v>
      </c>
      <c r="E80" s="2" t="s">
        <v>12</v>
      </c>
      <c r="F80" s="2" t="s">
        <v>13</v>
      </c>
      <c r="G80" s="3">
        <v>43101.0</v>
      </c>
      <c r="H80" s="4" t="s">
        <v>215</v>
      </c>
      <c r="I80" s="4" t="s">
        <v>216</v>
      </c>
      <c r="J80" s="4">
        <v>55677.0</v>
      </c>
    </row>
    <row r="81" ht="14.25" customHeight="1">
      <c r="A81" s="1">
        <v>118.0</v>
      </c>
      <c r="B81" s="2" t="s">
        <v>207</v>
      </c>
      <c r="C81" s="2" t="s">
        <v>208</v>
      </c>
      <c r="D81" s="1">
        <v>22.0</v>
      </c>
      <c r="E81" s="2" t="s">
        <v>12</v>
      </c>
      <c r="F81" s="2" t="s">
        <v>13</v>
      </c>
      <c r="G81" s="3">
        <v>43466.0</v>
      </c>
      <c r="H81" s="4" t="s">
        <v>217</v>
      </c>
      <c r="I81" s="4" t="s">
        <v>218</v>
      </c>
      <c r="J81" s="4">
        <v>55662.0</v>
      </c>
    </row>
    <row r="82" ht="14.25" customHeight="1">
      <c r="A82" s="1">
        <v>80.0</v>
      </c>
      <c r="B82" s="2" t="s">
        <v>219</v>
      </c>
      <c r="C82" s="2" t="s">
        <v>220</v>
      </c>
      <c r="D82" s="1">
        <v>21.0</v>
      </c>
      <c r="E82" s="2" t="s">
        <v>26</v>
      </c>
      <c r="F82" s="2" t="s">
        <v>27</v>
      </c>
      <c r="G82" s="3">
        <v>42005.0</v>
      </c>
      <c r="H82" s="5">
        <f>53792+4341+4527*0.3177</f>
        <v>59571.2279</v>
      </c>
      <c r="I82" s="5">
        <f>(53792*157690+4341*177736+4527*0.3177*175919)/including_population!$H82</f>
        <v>159590.8697</v>
      </c>
      <c r="J82" s="4">
        <f>ROUND(107691+10221+10879*0.3177,0)</f>
        <v>121368</v>
      </c>
    </row>
    <row r="83" ht="14.25" customHeight="1">
      <c r="A83" s="1">
        <v>80.0</v>
      </c>
      <c r="B83" s="2" t="s">
        <v>219</v>
      </c>
      <c r="C83" s="2" t="s">
        <v>220</v>
      </c>
      <c r="D83" s="1">
        <v>21.0</v>
      </c>
      <c r="E83" s="2" t="s">
        <v>26</v>
      </c>
      <c r="F83" s="2" t="s">
        <v>27</v>
      </c>
      <c r="G83" s="3">
        <v>42370.0</v>
      </c>
      <c r="H83" s="5">
        <f>54245+4352+4527*0.3177</f>
        <v>60035.2279</v>
      </c>
      <c r="I83" s="5">
        <f>(54245*164437+4352*182051+4527*0.3177*174378)/including_population!$H83</f>
        <v>165952.003</v>
      </c>
      <c r="J83" s="4">
        <f>ROUND(107897+10175+10833*0.3177,0)</f>
        <v>121514</v>
      </c>
    </row>
    <row r="84" ht="14.25" customHeight="1">
      <c r="A84" s="1">
        <v>80.0</v>
      </c>
      <c r="B84" s="2" t="s">
        <v>219</v>
      </c>
      <c r="C84" s="2" t="s">
        <v>220</v>
      </c>
      <c r="D84" s="1">
        <v>21.0</v>
      </c>
      <c r="E84" s="2" t="s">
        <v>26</v>
      </c>
      <c r="F84" s="2" t="s">
        <v>27</v>
      </c>
      <c r="G84" s="3">
        <v>42736.0</v>
      </c>
      <c r="H84" s="5">
        <f>54461+4353+4528*0.3177</f>
        <v>60252.5456</v>
      </c>
      <c r="I84" s="5">
        <f>(54461*177737+4353*184494+4528*0.3177*206713)/including_population!$H84</f>
        <v>178916.9753</v>
      </c>
      <c r="J84" s="4">
        <f>ROUND(108667+10108+10746*0.3177,0)</f>
        <v>122189</v>
      </c>
    </row>
    <row r="85" ht="14.25" customHeight="1">
      <c r="A85" s="1">
        <v>80.0</v>
      </c>
      <c r="B85" s="2" t="s">
        <v>219</v>
      </c>
      <c r="C85" s="2" t="s">
        <v>220</v>
      </c>
      <c r="D85" s="1">
        <v>21.0</v>
      </c>
      <c r="E85" s="2" t="s">
        <v>26</v>
      </c>
      <c r="F85" s="2" t="s">
        <v>27</v>
      </c>
      <c r="G85" s="3">
        <v>43101.0</v>
      </c>
      <c r="H85" s="4">
        <v>60905.0</v>
      </c>
      <c r="I85" s="4" t="s">
        <v>221</v>
      </c>
      <c r="J85" s="4">
        <v>122415.0</v>
      </c>
    </row>
    <row r="86" ht="14.25" customHeight="1">
      <c r="A86" s="1">
        <v>80.0</v>
      </c>
      <c r="B86" s="2" t="s">
        <v>219</v>
      </c>
      <c r="C86" s="2" t="s">
        <v>220</v>
      </c>
      <c r="D86" s="1">
        <v>21.0</v>
      </c>
      <c r="E86" s="2" t="s">
        <v>26</v>
      </c>
      <c r="F86" s="2" t="s">
        <v>27</v>
      </c>
      <c r="G86" s="3">
        <v>43466.0</v>
      </c>
      <c r="H86" s="4">
        <v>61492.0</v>
      </c>
      <c r="I86" s="4" t="s">
        <v>222</v>
      </c>
      <c r="J86" s="4">
        <v>123107.0</v>
      </c>
    </row>
    <row r="87" ht="14.25" customHeight="1">
      <c r="A87" s="1">
        <v>24.0</v>
      </c>
      <c r="B87" s="2" t="s">
        <v>223</v>
      </c>
      <c r="C87" s="2" t="s">
        <v>224</v>
      </c>
      <c r="D87" s="1">
        <v>20.0</v>
      </c>
      <c r="E87" s="2" t="s">
        <v>62</v>
      </c>
      <c r="F87" s="2" t="s">
        <v>63</v>
      </c>
      <c r="G87" s="3">
        <v>42005.0</v>
      </c>
      <c r="H87" s="4" t="s">
        <v>225</v>
      </c>
      <c r="I87" s="4" t="s">
        <v>226</v>
      </c>
      <c r="J87" s="4" t="s">
        <v>227</v>
      </c>
    </row>
    <row r="88" ht="14.25" customHeight="1">
      <c r="A88" s="1">
        <v>24.0</v>
      </c>
      <c r="B88" s="2" t="s">
        <v>223</v>
      </c>
      <c r="C88" s="2" t="s">
        <v>224</v>
      </c>
      <c r="D88" s="1">
        <v>20.0</v>
      </c>
      <c r="E88" s="2" t="s">
        <v>62</v>
      </c>
      <c r="F88" s="2" t="s">
        <v>63</v>
      </c>
      <c r="G88" s="3">
        <v>42370.0</v>
      </c>
      <c r="H88" s="4" t="s">
        <v>228</v>
      </c>
      <c r="I88" s="4" t="s">
        <v>229</v>
      </c>
      <c r="J88" s="4" t="s">
        <v>230</v>
      </c>
    </row>
    <row r="89" ht="14.25" customHeight="1">
      <c r="A89" s="1">
        <v>24.0</v>
      </c>
      <c r="B89" s="2" t="s">
        <v>223</v>
      </c>
      <c r="C89" s="2" t="s">
        <v>224</v>
      </c>
      <c r="D89" s="1">
        <v>20.0</v>
      </c>
      <c r="E89" s="2" t="s">
        <v>62</v>
      </c>
      <c r="F89" s="2" t="s">
        <v>63</v>
      </c>
      <c r="G89" s="3">
        <v>42736.0</v>
      </c>
      <c r="H89" s="4" t="s">
        <v>231</v>
      </c>
      <c r="I89" s="4" t="s">
        <v>232</v>
      </c>
      <c r="J89" s="4" t="s">
        <v>233</v>
      </c>
    </row>
    <row r="90" ht="14.25" customHeight="1">
      <c r="A90" s="1">
        <v>24.0</v>
      </c>
      <c r="B90" s="2" t="s">
        <v>223</v>
      </c>
      <c r="C90" s="2" t="s">
        <v>224</v>
      </c>
      <c r="D90" s="1">
        <v>20.0</v>
      </c>
      <c r="E90" s="2" t="s">
        <v>62</v>
      </c>
      <c r="F90" s="2" t="s">
        <v>63</v>
      </c>
      <c r="G90" s="3">
        <v>43101.0</v>
      </c>
      <c r="H90" s="4" t="s">
        <v>234</v>
      </c>
      <c r="I90" s="4" t="s">
        <v>235</v>
      </c>
      <c r="J90" s="4" t="s">
        <v>236</v>
      </c>
    </row>
    <row r="91" ht="14.25" customHeight="1">
      <c r="A91" s="1">
        <v>24.0</v>
      </c>
      <c r="B91" s="2" t="s">
        <v>223</v>
      </c>
      <c r="C91" s="2" t="s">
        <v>224</v>
      </c>
      <c r="D91" s="1">
        <v>20.0</v>
      </c>
      <c r="E91" s="2" t="s">
        <v>62</v>
      </c>
      <c r="F91" s="2" t="s">
        <v>63</v>
      </c>
      <c r="G91" s="3">
        <v>43466.0</v>
      </c>
      <c r="H91" s="4" t="s">
        <v>237</v>
      </c>
      <c r="I91" s="4" t="s">
        <v>238</v>
      </c>
      <c r="J91" s="4" t="s">
        <v>239</v>
      </c>
    </row>
    <row r="92" ht="14.25" customHeight="1">
      <c r="A92" s="1">
        <v>119.0</v>
      </c>
      <c r="B92" s="2" t="s">
        <v>240</v>
      </c>
      <c r="C92" s="2" t="s">
        <v>241</v>
      </c>
      <c r="D92" s="1">
        <v>22.0</v>
      </c>
      <c r="E92" s="2" t="s">
        <v>12</v>
      </c>
      <c r="F92" s="2" t="s">
        <v>13</v>
      </c>
      <c r="G92" s="3">
        <v>42005.0</v>
      </c>
      <c r="H92" s="4" t="s">
        <v>242</v>
      </c>
      <c r="I92" s="4" t="s">
        <v>243</v>
      </c>
      <c r="J92" s="4">
        <v>32799.0</v>
      </c>
    </row>
    <row r="93" ht="14.25" customHeight="1">
      <c r="A93" s="1">
        <v>119.0</v>
      </c>
      <c r="B93" s="2" t="s">
        <v>240</v>
      </c>
      <c r="C93" s="2" t="s">
        <v>241</v>
      </c>
      <c r="D93" s="1">
        <v>22.0</v>
      </c>
      <c r="E93" s="2" t="s">
        <v>12</v>
      </c>
      <c r="F93" s="2" t="s">
        <v>13</v>
      </c>
      <c r="G93" s="3">
        <v>42370.0</v>
      </c>
      <c r="H93" s="4" t="s">
        <v>244</v>
      </c>
      <c r="I93" s="4" t="s">
        <v>245</v>
      </c>
      <c r="J93" s="4">
        <v>32794.0</v>
      </c>
    </row>
    <row r="94" ht="14.25" customHeight="1">
      <c r="A94" s="1">
        <v>119.0</v>
      </c>
      <c r="B94" s="2" t="s">
        <v>240</v>
      </c>
      <c r="C94" s="2" t="s">
        <v>241</v>
      </c>
      <c r="D94" s="1">
        <v>22.0</v>
      </c>
      <c r="E94" s="2" t="s">
        <v>12</v>
      </c>
      <c r="F94" s="2" t="s">
        <v>13</v>
      </c>
      <c r="G94" s="3">
        <v>42736.0</v>
      </c>
      <c r="H94" s="4" t="s">
        <v>105</v>
      </c>
      <c r="I94" s="4" t="s">
        <v>246</v>
      </c>
      <c r="J94" s="4">
        <v>33025.0</v>
      </c>
    </row>
    <row r="95" ht="14.25" customHeight="1">
      <c r="A95" s="1">
        <v>119.0</v>
      </c>
      <c r="B95" s="2" t="s">
        <v>240</v>
      </c>
      <c r="C95" s="2" t="s">
        <v>241</v>
      </c>
      <c r="D95" s="1">
        <v>22.0</v>
      </c>
      <c r="E95" s="2" t="s">
        <v>12</v>
      </c>
      <c r="F95" s="2" t="s">
        <v>13</v>
      </c>
      <c r="G95" s="3">
        <v>43101.0</v>
      </c>
      <c r="H95" s="4" t="s">
        <v>247</v>
      </c>
      <c r="I95" s="4" t="s">
        <v>248</v>
      </c>
      <c r="J95" s="4">
        <v>33410.0</v>
      </c>
    </row>
    <row r="96" ht="14.25" customHeight="1">
      <c r="A96" s="1">
        <v>119.0</v>
      </c>
      <c r="B96" s="2" t="s">
        <v>240</v>
      </c>
      <c r="C96" s="2" t="s">
        <v>241</v>
      </c>
      <c r="D96" s="1">
        <v>22.0</v>
      </c>
      <c r="E96" s="2" t="s">
        <v>12</v>
      </c>
      <c r="F96" s="2" t="s">
        <v>13</v>
      </c>
      <c r="G96" s="3">
        <v>43466.0</v>
      </c>
      <c r="H96" s="4" t="s">
        <v>249</v>
      </c>
      <c r="I96" s="4" t="s">
        <v>250</v>
      </c>
      <c r="J96" s="4">
        <v>33564.0</v>
      </c>
    </row>
    <row r="97" ht="14.25" customHeight="1">
      <c r="A97" s="1">
        <v>1731.0</v>
      </c>
      <c r="B97" s="2" t="s">
        <v>251</v>
      </c>
      <c r="C97" s="2" t="s">
        <v>252</v>
      </c>
      <c r="D97" s="1">
        <v>22.0</v>
      </c>
      <c r="E97" s="2" t="s">
        <v>12</v>
      </c>
      <c r="F97" s="2" t="s">
        <v>13</v>
      </c>
      <c r="G97" s="3">
        <v>42005.0</v>
      </c>
      <c r="H97" s="4" t="s">
        <v>253</v>
      </c>
      <c r="I97" s="4" t="s">
        <v>254</v>
      </c>
      <c r="J97" s="4" t="s">
        <v>255</v>
      </c>
    </row>
    <row r="98" ht="14.25" customHeight="1">
      <c r="A98" s="1">
        <v>1731.0</v>
      </c>
      <c r="B98" s="2" t="s">
        <v>251</v>
      </c>
      <c r="C98" s="2" t="s">
        <v>252</v>
      </c>
      <c r="D98" s="1">
        <v>22.0</v>
      </c>
      <c r="E98" s="2" t="s">
        <v>12</v>
      </c>
      <c r="F98" s="2" t="s">
        <v>13</v>
      </c>
      <c r="G98" s="3">
        <v>42370.0</v>
      </c>
      <c r="H98" s="4" t="s">
        <v>256</v>
      </c>
      <c r="I98" s="4" t="s">
        <v>257</v>
      </c>
      <c r="J98" s="4" t="s">
        <v>258</v>
      </c>
    </row>
    <row r="99" ht="14.25" customHeight="1">
      <c r="A99" s="1">
        <v>1731.0</v>
      </c>
      <c r="B99" s="2" t="s">
        <v>251</v>
      </c>
      <c r="C99" s="2" t="s">
        <v>252</v>
      </c>
      <c r="D99" s="1">
        <v>22.0</v>
      </c>
      <c r="E99" s="2" t="s">
        <v>12</v>
      </c>
      <c r="F99" s="2" t="s">
        <v>13</v>
      </c>
      <c r="G99" s="3">
        <v>42736.0</v>
      </c>
      <c r="H99" s="4" t="s">
        <v>259</v>
      </c>
      <c r="I99" s="4" t="s">
        <v>260</v>
      </c>
      <c r="J99" s="4" t="s">
        <v>261</v>
      </c>
    </row>
    <row r="100" ht="14.25" customHeight="1">
      <c r="A100" s="1">
        <v>1731.0</v>
      </c>
      <c r="B100" s="2" t="s">
        <v>251</v>
      </c>
      <c r="C100" s="2" t="s">
        <v>252</v>
      </c>
      <c r="D100" s="1">
        <v>22.0</v>
      </c>
      <c r="E100" s="2" t="s">
        <v>12</v>
      </c>
      <c r="F100" s="2" t="s">
        <v>13</v>
      </c>
      <c r="G100" s="3">
        <v>43101.0</v>
      </c>
      <c r="H100" s="4" t="s">
        <v>262</v>
      </c>
      <c r="I100" s="4" t="s">
        <v>263</v>
      </c>
      <c r="J100" s="4" t="s">
        <v>264</v>
      </c>
    </row>
    <row r="101" ht="14.25" customHeight="1">
      <c r="A101" s="1">
        <v>1731.0</v>
      </c>
      <c r="B101" s="2" t="s">
        <v>251</v>
      </c>
      <c r="C101" s="2" t="s">
        <v>252</v>
      </c>
      <c r="D101" s="1">
        <v>22.0</v>
      </c>
      <c r="E101" s="2" t="s">
        <v>12</v>
      </c>
      <c r="F101" s="2" t="s">
        <v>13</v>
      </c>
      <c r="G101" s="3">
        <v>43466.0</v>
      </c>
      <c r="H101" s="4" t="s">
        <v>265</v>
      </c>
      <c r="I101" s="4" t="s">
        <v>266</v>
      </c>
      <c r="J101" s="4" t="s">
        <v>267</v>
      </c>
    </row>
    <row r="102" ht="14.25" customHeight="1">
      <c r="A102" s="1">
        <v>1952.0</v>
      </c>
      <c r="B102" s="2" t="s">
        <v>268</v>
      </c>
      <c r="C102" s="2" t="s">
        <v>269</v>
      </c>
      <c r="D102" s="1">
        <v>20.0</v>
      </c>
      <c r="E102" s="2" t="s">
        <v>62</v>
      </c>
      <c r="F102" s="2" t="s">
        <v>63</v>
      </c>
      <c r="G102" s="3">
        <v>42005.0</v>
      </c>
      <c r="H102" s="4" t="s">
        <v>270</v>
      </c>
      <c r="I102" s="4">
        <v>166538.0</v>
      </c>
      <c r="J102" s="4" t="s">
        <v>271</v>
      </c>
    </row>
    <row r="103" ht="14.25" customHeight="1">
      <c r="A103" s="1">
        <v>1952.0</v>
      </c>
      <c r="B103" s="2" t="s">
        <v>268</v>
      </c>
      <c r="C103" s="2" t="s">
        <v>269</v>
      </c>
      <c r="D103" s="1">
        <v>20.0</v>
      </c>
      <c r="E103" s="2" t="s">
        <v>62</v>
      </c>
      <c r="F103" s="2" t="s">
        <v>63</v>
      </c>
      <c r="G103" s="3">
        <v>42370.0</v>
      </c>
      <c r="H103" s="4" t="s">
        <v>272</v>
      </c>
      <c r="I103" s="4">
        <v>182944.0</v>
      </c>
      <c r="J103" s="4" t="s">
        <v>273</v>
      </c>
    </row>
    <row r="104" ht="14.25" customHeight="1">
      <c r="A104" s="1">
        <v>1952.0</v>
      </c>
      <c r="B104" s="2" t="s">
        <v>268</v>
      </c>
      <c r="C104" s="2" t="s">
        <v>269</v>
      </c>
      <c r="D104" s="1">
        <v>20.0</v>
      </c>
      <c r="E104" s="2" t="s">
        <v>62</v>
      </c>
      <c r="F104" s="2" t="s">
        <v>63</v>
      </c>
      <c r="G104" s="3">
        <v>42736.0</v>
      </c>
      <c r="H104" s="4" t="s">
        <v>274</v>
      </c>
      <c r="I104" s="4">
        <v>190427.0</v>
      </c>
      <c r="J104" s="4" t="s">
        <v>275</v>
      </c>
    </row>
    <row r="105" ht="14.25" customHeight="1">
      <c r="A105" s="1">
        <v>1952.0</v>
      </c>
      <c r="B105" s="2" t="s">
        <v>268</v>
      </c>
      <c r="C105" s="2" t="s">
        <v>269</v>
      </c>
      <c r="D105" s="1">
        <v>20.0</v>
      </c>
      <c r="E105" s="2" t="s">
        <v>62</v>
      </c>
      <c r="F105" s="2" t="s">
        <v>63</v>
      </c>
      <c r="G105" s="3">
        <v>43101.0</v>
      </c>
      <c r="H105" s="4" t="s">
        <v>276</v>
      </c>
      <c r="I105" s="4" t="s">
        <v>277</v>
      </c>
      <c r="J105" s="4" t="s">
        <v>278</v>
      </c>
    </row>
    <row r="106" ht="14.25" customHeight="1">
      <c r="A106" s="1">
        <v>1952.0</v>
      </c>
      <c r="B106" s="2" t="s">
        <v>268</v>
      </c>
      <c r="C106" s="2" t="s">
        <v>269</v>
      </c>
      <c r="D106" s="1">
        <v>20.0</v>
      </c>
      <c r="E106" s="2" t="s">
        <v>62</v>
      </c>
      <c r="F106" s="2" t="s">
        <v>63</v>
      </c>
      <c r="G106" s="3">
        <v>43466.0</v>
      </c>
      <c r="H106" s="4" t="s">
        <v>279</v>
      </c>
      <c r="I106" s="4" t="s">
        <v>280</v>
      </c>
      <c r="J106" s="4" t="s">
        <v>281</v>
      </c>
    </row>
    <row r="107" ht="14.25" customHeight="1">
      <c r="A107" s="1">
        <v>1970.0</v>
      </c>
      <c r="B107" s="2" t="s">
        <v>282</v>
      </c>
      <c r="C107" s="6" t="s">
        <v>283</v>
      </c>
      <c r="D107" s="1">
        <v>21.0</v>
      </c>
      <c r="E107" s="2" t="s">
        <v>26</v>
      </c>
      <c r="F107" s="2" t="s">
        <v>27</v>
      </c>
      <c r="G107" s="3">
        <v>42005.0</v>
      </c>
      <c r="H107" s="4" t="s">
        <v>284</v>
      </c>
      <c r="I107" s="4">
        <v>163821.0</v>
      </c>
      <c r="J107" s="4" t="s">
        <v>285</v>
      </c>
    </row>
    <row r="108" ht="14.25" customHeight="1">
      <c r="A108" s="1">
        <v>1970.0</v>
      </c>
      <c r="B108" s="2" t="s">
        <v>282</v>
      </c>
      <c r="C108" s="6" t="s">
        <v>283</v>
      </c>
      <c r="D108" s="1">
        <v>21.0</v>
      </c>
      <c r="E108" s="2" t="s">
        <v>26</v>
      </c>
      <c r="F108" s="2" t="s">
        <v>27</v>
      </c>
      <c r="G108" s="3">
        <v>42370.0</v>
      </c>
      <c r="H108" s="4" t="s">
        <v>286</v>
      </c>
      <c r="I108" s="4">
        <v>165395.0</v>
      </c>
      <c r="J108" s="4" t="s">
        <v>287</v>
      </c>
    </row>
    <row r="109" ht="14.25" customHeight="1">
      <c r="A109" s="1">
        <v>1970.0</v>
      </c>
      <c r="B109" s="2" t="s">
        <v>282</v>
      </c>
      <c r="C109" s="6" t="s">
        <v>283</v>
      </c>
      <c r="D109" s="1">
        <v>21.0</v>
      </c>
      <c r="E109" s="2" t="s">
        <v>26</v>
      </c>
      <c r="F109" s="2" t="s">
        <v>27</v>
      </c>
      <c r="G109" s="3">
        <v>42736.0</v>
      </c>
      <c r="H109" s="4" t="s">
        <v>288</v>
      </c>
      <c r="I109" s="4">
        <v>180195.0</v>
      </c>
      <c r="J109" s="4" t="s">
        <v>289</v>
      </c>
    </row>
    <row r="110" ht="14.25" customHeight="1">
      <c r="A110" s="1">
        <v>1970.0</v>
      </c>
      <c r="B110" s="2" t="s">
        <v>282</v>
      </c>
      <c r="C110" s="6" t="s">
        <v>283</v>
      </c>
      <c r="D110" s="1">
        <v>21.0</v>
      </c>
      <c r="E110" s="2" t="s">
        <v>26</v>
      </c>
      <c r="F110" s="2" t="s">
        <v>27</v>
      </c>
      <c r="G110" s="3">
        <v>43101.0</v>
      </c>
      <c r="H110" s="4" t="s">
        <v>290</v>
      </c>
      <c r="I110" s="4">
        <v>184136.0</v>
      </c>
      <c r="J110" s="4" t="s">
        <v>291</v>
      </c>
    </row>
    <row r="111" ht="14.25" customHeight="1">
      <c r="A111" s="1">
        <v>1970.0</v>
      </c>
      <c r="B111" s="2" t="s">
        <v>282</v>
      </c>
      <c r="C111" s="6" t="s">
        <v>283</v>
      </c>
      <c r="D111" s="1">
        <v>21.0</v>
      </c>
      <c r="E111" s="2" t="s">
        <v>26</v>
      </c>
      <c r="F111" s="2" t="s">
        <v>27</v>
      </c>
      <c r="G111" s="3">
        <v>43466.0</v>
      </c>
      <c r="H111" s="4" t="s">
        <v>290</v>
      </c>
      <c r="I111" s="4" t="s">
        <v>292</v>
      </c>
      <c r="J111" s="4" t="s">
        <v>293</v>
      </c>
    </row>
    <row r="112" ht="14.25" customHeight="1">
      <c r="A112" s="1">
        <v>1699.0</v>
      </c>
      <c r="B112" s="2" t="s">
        <v>294</v>
      </c>
      <c r="C112" s="2" t="s">
        <v>295</v>
      </c>
      <c r="D112" s="1">
        <v>22.0</v>
      </c>
      <c r="E112" s="2" t="s">
        <v>12</v>
      </c>
      <c r="F112" s="2" t="s">
        <v>13</v>
      </c>
      <c r="G112" s="3">
        <v>42005.0</v>
      </c>
      <c r="H112" s="4" t="s">
        <v>296</v>
      </c>
      <c r="I112" s="4" t="s">
        <v>297</v>
      </c>
      <c r="J112" s="4">
        <v>31137.0</v>
      </c>
    </row>
    <row r="113" ht="14.25" customHeight="1">
      <c r="A113" s="1">
        <v>1699.0</v>
      </c>
      <c r="B113" s="2" t="s">
        <v>294</v>
      </c>
      <c r="C113" s="2" t="s">
        <v>295</v>
      </c>
      <c r="D113" s="1">
        <v>22.0</v>
      </c>
      <c r="E113" s="2" t="s">
        <v>12</v>
      </c>
      <c r="F113" s="2" t="s">
        <v>13</v>
      </c>
      <c r="G113" s="3">
        <v>42370.0</v>
      </c>
      <c r="H113" s="4" t="s">
        <v>298</v>
      </c>
      <c r="I113" s="4" t="s">
        <v>299</v>
      </c>
      <c r="J113" s="4">
        <v>31039.0</v>
      </c>
    </row>
    <row r="114" ht="14.25" customHeight="1">
      <c r="A114" s="1">
        <v>1699.0</v>
      </c>
      <c r="B114" s="2" t="s">
        <v>294</v>
      </c>
      <c r="C114" s="2" t="s">
        <v>295</v>
      </c>
      <c r="D114" s="1">
        <v>22.0</v>
      </c>
      <c r="E114" s="2" t="s">
        <v>12</v>
      </c>
      <c r="F114" s="2" t="s">
        <v>13</v>
      </c>
      <c r="G114" s="3">
        <v>42736.0</v>
      </c>
      <c r="H114" s="4" t="s">
        <v>300</v>
      </c>
      <c r="I114" s="4" t="s">
        <v>301</v>
      </c>
      <c r="J114" s="4">
        <v>32981.0</v>
      </c>
    </row>
    <row r="115" ht="14.25" customHeight="1">
      <c r="A115" s="1">
        <v>1699.0</v>
      </c>
      <c r="B115" s="2" t="s">
        <v>294</v>
      </c>
      <c r="C115" s="2" t="s">
        <v>295</v>
      </c>
      <c r="D115" s="1">
        <v>22.0</v>
      </c>
      <c r="E115" s="2" t="s">
        <v>12</v>
      </c>
      <c r="F115" s="2" t="s">
        <v>13</v>
      </c>
      <c r="G115" s="3">
        <v>43101.0</v>
      </c>
      <c r="H115" s="4" t="s">
        <v>302</v>
      </c>
      <c r="I115" s="4" t="s">
        <v>303</v>
      </c>
      <c r="J115" s="4">
        <v>32370.0</v>
      </c>
    </row>
    <row r="116" ht="14.25" customHeight="1">
      <c r="A116" s="1">
        <v>1699.0</v>
      </c>
      <c r="B116" s="2" t="s">
        <v>294</v>
      </c>
      <c r="C116" s="2" t="s">
        <v>295</v>
      </c>
      <c r="D116" s="1">
        <v>22.0</v>
      </c>
      <c r="E116" s="2" t="s">
        <v>12</v>
      </c>
      <c r="F116" s="2" t="s">
        <v>13</v>
      </c>
      <c r="G116" s="3">
        <v>43466.0</v>
      </c>
      <c r="H116" s="4" t="s">
        <v>304</v>
      </c>
      <c r="I116" s="4" t="s">
        <v>305</v>
      </c>
      <c r="J116" s="4">
        <v>31290.0</v>
      </c>
    </row>
    <row r="117" ht="14.25" customHeight="1">
      <c r="A117" s="1">
        <v>1895.0</v>
      </c>
      <c r="B117" s="2" t="s">
        <v>306</v>
      </c>
      <c r="C117" s="2" t="s">
        <v>307</v>
      </c>
      <c r="D117" s="1">
        <v>20.0</v>
      </c>
      <c r="E117" s="2" t="s">
        <v>62</v>
      </c>
      <c r="F117" s="2" t="s">
        <v>63</v>
      </c>
      <c r="G117" s="3">
        <v>42005.0</v>
      </c>
      <c r="H117" s="4" t="s">
        <v>308</v>
      </c>
      <c r="I117" s="4" t="s">
        <v>309</v>
      </c>
      <c r="J117" s="4">
        <v>38420.0</v>
      </c>
    </row>
    <row r="118" ht="14.25" customHeight="1">
      <c r="A118" s="1">
        <v>1895.0</v>
      </c>
      <c r="B118" s="2" t="s">
        <v>306</v>
      </c>
      <c r="C118" s="2" t="s">
        <v>307</v>
      </c>
      <c r="D118" s="1">
        <v>20.0</v>
      </c>
      <c r="E118" s="2" t="s">
        <v>62</v>
      </c>
      <c r="F118" s="2" t="s">
        <v>63</v>
      </c>
      <c r="G118" s="3">
        <v>42370.0</v>
      </c>
      <c r="H118" s="4" t="s">
        <v>310</v>
      </c>
      <c r="I118" s="4" t="s">
        <v>311</v>
      </c>
      <c r="J118" s="4">
        <v>38228.0</v>
      </c>
    </row>
    <row r="119" ht="14.25" customHeight="1">
      <c r="A119" s="1">
        <v>1895.0</v>
      </c>
      <c r="B119" s="2" t="s">
        <v>306</v>
      </c>
      <c r="C119" s="2" t="s">
        <v>307</v>
      </c>
      <c r="D119" s="1">
        <v>20.0</v>
      </c>
      <c r="E119" s="2" t="s">
        <v>62</v>
      </c>
      <c r="F119" s="2" t="s">
        <v>63</v>
      </c>
      <c r="G119" s="3">
        <v>42736.0</v>
      </c>
      <c r="H119" s="4" t="s">
        <v>312</v>
      </c>
      <c r="I119" s="4" t="s">
        <v>313</v>
      </c>
      <c r="J119" s="4">
        <v>38108.0</v>
      </c>
    </row>
    <row r="120" ht="14.25" customHeight="1">
      <c r="A120" s="1">
        <v>1895.0</v>
      </c>
      <c r="B120" s="2" t="s">
        <v>306</v>
      </c>
      <c r="C120" s="2" t="s">
        <v>307</v>
      </c>
      <c r="D120" s="1">
        <v>20.0</v>
      </c>
      <c r="E120" s="2" t="s">
        <v>62</v>
      </c>
      <c r="F120" s="2" t="s">
        <v>63</v>
      </c>
      <c r="G120" s="3">
        <v>43101.0</v>
      </c>
      <c r="H120" s="4" t="s">
        <v>312</v>
      </c>
      <c r="I120" s="4" t="s">
        <v>314</v>
      </c>
      <c r="J120" s="4">
        <v>38075.0</v>
      </c>
    </row>
    <row r="121" ht="14.25" customHeight="1">
      <c r="A121" s="1">
        <v>1895.0</v>
      </c>
      <c r="B121" s="2" t="s">
        <v>306</v>
      </c>
      <c r="C121" s="2" t="s">
        <v>307</v>
      </c>
      <c r="D121" s="1">
        <v>20.0</v>
      </c>
      <c r="E121" s="2" t="s">
        <v>62</v>
      </c>
      <c r="F121" s="2" t="s">
        <v>63</v>
      </c>
      <c r="G121" s="3">
        <v>43466.0</v>
      </c>
      <c r="H121" s="4" t="s">
        <v>315</v>
      </c>
      <c r="I121" s="4" t="s">
        <v>316</v>
      </c>
      <c r="J121" s="4">
        <v>38129.0</v>
      </c>
    </row>
    <row r="122" ht="14.25" customHeight="1">
      <c r="A122" s="1">
        <v>85.0</v>
      </c>
      <c r="B122" s="2" t="s">
        <v>317</v>
      </c>
      <c r="C122" s="2" t="s">
        <v>318</v>
      </c>
      <c r="D122" s="1">
        <v>21.0</v>
      </c>
      <c r="E122" s="2" t="s">
        <v>26</v>
      </c>
      <c r="F122" s="2" t="s">
        <v>27</v>
      </c>
      <c r="G122" s="3">
        <v>42005.0</v>
      </c>
      <c r="H122" s="4" t="s">
        <v>319</v>
      </c>
      <c r="I122" s="4" t="s">
        <v>320</v>
      </c>
      <c r="J122" s="4" t="s">
        <v>321</v>
      </c>
    </row>
    <row r="123" ht="14.25" customHeight="1">
      <c r="A123" s="1">
        <v>85.0</v>
      </c>
      <c r="B123" s="2" t="s">
        <v>317</v>
      </c>
      <c r="C123" s="2" t="s">
        <v>318</v>
      </c>
      <c r="D123" s="1">
        <v>21.0</v>
      </c>
      <c r="E123" s="2" t="s">
        <v>26</v>
      </c>
      <c r="F123" s="2" t="s">
        <v>27</v>
      </c>
      <c r="G123" s="3">
        <v>42370.0</v>
      </c>
      <c r="H123" s="4" t="s">
        <v>322</v>
      </c>
      <c r="I123" s="4" t="s">
        <v>323</v>
      </c>
      <c r="J123" s="4" t="s">
        <v>324</v>
      </c>
    </row>
    <row r="124" ht="14.25" customHeight="1">
      <c r="A124" s="1">
        <v>85.0</v>
      </c>
      <c r="B124" s="2" t="s">
        <v>317</v>
      </c>
      <c r="C124" s="2" t="s">
        <v>318</v>
      </c>
      <c r="D124" s="1">
        <v>21.0</v>
      </c>
      <c r="E124" s="2" t="s">
        <v>26</v>
      </c>
      <c r="F124" s="2" t="s">
        <v>27</v>
      </c>
      <c r="G124" s="3">
        <v>42736.0</v>
      </c>
      <c r="H124" s="4" t="s">
        <v>325</v>
      </c>
      <c r="I124" s="4" t="s">
        <v>326</v>
      </c>
      <c r="J124" s="4" t="s">
        <v>327</v>
      </c>
    </row>
    <row r="125" ht="14.25" customHeight="1">
      <c r="A125" s="1">
        <v>85.0</v>
      </c>
      <c r="B125" s="2" t="s">
        <v>317</v>
      </c>
      <c r="C125" s="2" t="s">
        <v>318</v>
      </c>
      <c r="D125" s="1">
        <v>21.0</v>
      </c>
      <c r="E125" s="2" t="s">
        <v>26</v>
      </c>
      <c r="F125" s="2" t="s">
        <v>27</v>
      </c>
      <c r="G125" s="3">
        <v>43101.0</v>
      </c>
      <c r="H125" s="4" t="s">
        <v>328</v>
      </c>
      <c r="I125" s="4" t="s">
        <v>329</v>
      </c>
      <c r="J125" s="4" t="s">
        <v>330</v>
      </c>
    </row>
    <row r="126" ht="14.25" customHeight="1">
      <c r="A126" s="1">
        <v>85.0</v>
      </c>
      <c r="B126" s="2" t="s">
        <v>317</v>
      </c>
      <c r="C126" s="2" t="s">
        <v>318</v>
      </c>
      <c r="D126" s="1">
        <v>21.0</v>
      </c>
      <c r="E126" s="2" t="s">
        <v>26</v>
      </c>
      <c r="F126" s="2" t="s">
        <v>27</v>
      </c>
      <c r="G126" s="3">
        <v>43466.0</v>
      </c>
      <c r="H126" s="4" t="s">
        <v>331</v>
      </c>
      <c r="I126" s="4" t="s">
        <v>332</v>
      </c>
      <c r="J126" s="4" t="s">
        <v>333</v>
      </c>
    </row>
    <row r="127" ht="14.25" customHeight="1">
      <c r="A127" s="1">
        <v>86.0</v>
      </c>
      <c r="B127" s="2" t="s">
        <v>334</v>
      </c>
      <c r="C127" s="2" t="s">
        <v>335</v>
      </c>
      <c r="D127" s="1">
        <v>21.0</v>
      </c>
      <c r="E127" s="2" t="s">
        <v>26</v>
      </c>
      <c r="F127" s="2" t="s">
        <v>27</v>
      </c>
      <c r="G127" s="3">
        <v>42005.0</v>
      </c>
      <c r="H127" s="4" t="s">
        <v>336</v>
      </c>
      <c r="I127" s="4" t="s">
        <v>337</v>
      </c>
      <c r="J127" s="4" t="s">
        <v>338</v>
      </c>
    </row>
    <row r="128" ht="14.25" customHeight="1">
      <c r="A128" s="1">
        <v>86.0</v>
      </c>
      <c r="B128" s="2" t="s">
        <v>334</v>
      </c>
      <c r="C128" s="2" t="s">
        <v>335</v>
      </c>
      <c r="D128" s="1">
        <v>21.0</v>
      </c>
      <c r="E128" s="2" t="s">
        <v>26</v>
      </c>
      <c r="F128" s="2" t="s">
        <v>27</v>
      </c>
      <c r="G128" s="3">
        <v>42370.0</v>
      </c>
      <c r="H128" s="4" t="s">
        <v>339</v>
      </c>
      <c r="I128" s="4" t="s">
        <v>340</v>
      </c>
      <c r="J128" s="4" t="s">
        <v>341</v>
      </c>
    </row>
    <row r="129" ht="14.25" customHeight="1">
      <c r="A129" s="1">
        <v>86.0</v>
      </c>
      <c r="B129" s="2" t="s">
        <v>334</v>
      </c>
      <c r="C129" s="2" t="s">
        <v>335</v>
      </c>
      <c r="D129" s="1">
        <v>21.0</v>
      </c>
      <c r="E129" s="2" t="s">
        <v>26</v>
      </c>
      <c r="F129" s="2" t="s">
        <v>27</v>
      </c>
      <c r="G129" s="3">
        <v>42736.0</v>
      </c>
      <c r="H129" s="4" t="s">
        <v>342</v>
      </c>
      <c r="I129" s="4" t="s">
        <v>343</v>
      </c>
      <c r="J129" s="4" t="s">
        <v>344</v>
      </c>
    </row>
    <row r="130" ht="14.25" customHeight="1">
      <c r="A130" s="1">
        <v>86.0</v>
      </c>
      <c r="B130" s="2" t="s">
        <v>334</v>
      </c>
      <c r="C130" s="2" t="s">
        <v>335</v>
      </c>
      <c r="D130" s="1">
        <v>21.0</v>
      </c>
      <c r="E130" s="2" t="s">
        <v>26</v>
      </c>
      <c r="F130" s="2" t="s">
        <v>27</v>
      </c>
      <c r="G130" s="3">
        <v>43101.0</v>
      </c>
      <c r="H130" s="4" t="s">
        <v>345</v>
      </c>
      <c r="I130" s="4" t="s">
        <v>346</v>
      </c>
      <c r="J130" s="4" t="s">
        <v>347</v>
      </c>
    </row>
    <row r="131" ht="14.25" customHeight="1">
      <c r="A131" s="1">
        <v>86.0</v>
      </c>
      <c r="B131" s="2" t="s">
        <v>334</v>
      </c>
      <c r="C131" s="2" t="s">
        <v>335</v>
      </c>
      <c r="D131" s="1">
        <v>21.0</v>
      </c>
      <c r="E131" s="2" t="s">
        <v>26</v>
      </c>
      <c r="F131" s="2" t="s">
        <v>27</v>
      </c>
      <c r="G131" s="3">
        <v>43466.0</v>
      </c>
      <c r="H131" s="4" t="s">
        <v>348</v>
      </c>
      <c r="I131" s="4" t="s">
        <v>349</v>
      </c>
      <c r="J131" s="4" t="s">
        <v>350</v>
      </c>
    </row>
    <row r="132" ht="14.25" customHeight="1">
      <c r="A132" s="1">
        <v>765.0</v>
      </c>
      <c r="B132" s="2" t="s">
        <v>351</v>
      </c>
      <c r="C132" s="2" t="s">
        <v>352</v>
      </c>
      <c r="D132" s="1">
        <v>20.0</v>
      </c>
      <c r="E132" s="2" t="s">
        <v>62</v>
      </c>
      <c r="F132" s="2" t="s">
        <v>63</v>
      </c>
      <c r="G132" s="3">
        <v>42005.0</v>
      </c>
      <c r="H132" s="4" t="s">
        <v>353</v>
      </c>
      <c r="I132" s="4" t="s">
        <v>354</v>
      </c>
      <c r="J132" s="4" t="s">
        <v>355</v>
      </c>
    </row>
    <row r="133" ht="14.25" customHeight="1">
      <c r="A133" s="1">
        <v>765.0</v>
      </c>
      <c r="B133" s="2" t="s">
        <v>351</v>
      </c>
      <c r="C133" s="2" t="s">
        <v>352</v>
      </c>
      <c r="D133" s="1">
        <v>20.0</v>
      </c>
      <c r="E133" s="2" t="s">
        <v>62</v>
      </c>
      <c r="F133" s="2" t="s">
        <v>63</v>
      </c>
      <c r="G133" s="3">
        <v>42370.0</v>
      </c>
      <c r="H133" s="4" t="s">
        <v>356</v>
      </c>
      <c r="I133" s="4" t="s">
        <v>357</v>
      </c>
      <c r="J133" s="4" t="s">
        <v>358</v>
      </c>
    </row>
    <row r="134" ht="14.25" customHeight="1">
      <c r="A134" s="1">
        <v>765.0</v>
      </c>
      <c r="B134" s="2" t="s">
        <v>351</v>
      </c>
      <c r="C134" s="2" t="s">
        <v>352</v>
      </c>
      <c r="D134" s="1">
        <v>20.0</v>
      </c>
      <c r="E134" s="2" t="s">
        <v>62</v>
      </c>
      <c r="F134" s="2" t="s">
        <v>63</v>
      </c>
      <c r="G134" s="3">
        <v>42736.0</v>
      </c>
      <c r="H134" s="4" t="s">
        <v>359</v>
      </c>
      <c r="I134" s="4" t="s">
        <v>360</v>
      </c>
      <c r="J134" s="4" t="s">
        <v>361</v>
      </c>
    </row>
    <row r="135" ht="14.25" customHeight="1">
      <c r="A135" s="1">
        <v>765.0</v>
      </c>
      <c r="B135" s="2" t="s">
        <v>351</v>
      </c>
      <c r="C135" s="2" t="s">
        <v>352</v>
      </c>
      <c r="D135" s="1">
        <v>20.0</v>
      </c>
      <c r="E135" s="2" t="s">
        <v>62</v>
      </c>
      <c r="F135" s="2" t="s">
        <v>63</v>
      </c>
      <c r="G135" s="3">
        <v>43101.0</v>
      </c>
      <c r="H135" s="4" t="s">
        <v>362</v>
      </c>
      <c r="I135" s="4" t="s">
        <v>363</v>
      </c>
      <c r="J135" s="4" t="s">
        <v>364</v>
      </c>
    </row>
    <row r="136" ht="14.25" customHeight="1">
      <c r="A136" s="1">
        <v>765.0</v>
      </c>
      <c r="B136" s="2" t="s">
        <v>351</v>
      </c>
      <c r="C136" s="2" t="s">
        <v>352</v>
      </c>
      <c r="D136" s="1">
        <v>20.0</v>
      </c>
      <c r="E136" s="2" t="s">
        <v>62</v>
      </c>
      <c r="F136" s="2" t="s">
        <v>63</v>
      </c>
      <c r="G136" s="3">
        <v>43466.0</v>
      </c>
      <c r="H136" s="4" t="s">
        <v>365</v>
      </c>
      <c r="I136" s="4" t="s">
        <v>366</v>
      </c>
      <c r="J136" s="4" t="s">
        <v>367</v>
      </c>
    </row>
    <row r="137" ht="14.25" customHeight="1">
      <c r="A137" s="1">
        <v>88.0</v>
      </c>
      <c r="B137" s="2" t="s">
        <v>368</v>
      </c>
      <c r="C137" s="2" t="s">
        <v>369</v>
      </c>
      <c r="D137" s="1">
        <v>21.0</v>
      </c>
      <c r="E137" s="2" t="s">
        <v>26</v>
      </c>
      <c r="F137" s="2" t="s">
        <v>27</v>
      </c>
      <c r="G137" s="3">
        <v>42005.0</v>
      </c>
      <c r="H137" s="4" t="s">
        <v>370</v>
      </c>
      <c r="I137" s="4" t="s">
        <v>371</v>
      </c>
      <c r="J137" s="4">
        <v>926.0</v>
      </c>
    </row>
    <row r="138" ht="14.25" customHeight="1">
      <c r="A138" s="1">
        <v>88.0</v>
      </c>
      <c r="B138" s="2" t="s">
        <v>368</v>
      </c>
      <c r="C138" s="2" t="s">
        <v>369</v>
      </c>
      <c r="D138" s="1">
        <v>21.0</v>
      </c>
      <c r="E138" s="2" t="s">
        <v>26</v>
      </c>
      <c r="F138" s="2" t="s">
        <v>27</v>
      </c>
      <c r="G138" s="3">
        <v>42370.0</v>
      </c>
      <c r="H138" s="4" t="s">
        <v>372</v>
      </c>
      <c r="I138" s="4" t="s">
        <v>373</v>
      </c>
      <c r="J138" s="4">
        <v>919.0</v>
      </c>
    </row>
    <row r="139" ht="14.25" customHeight="1">
      <c r="A139" s="1">
        <v>88.0</v>
      </c>
      <c r="B139" s="2" t="s">
        <v>368</v>
      </c>
      <c r="C139" s="2" t="s">
        <v>369</v>
      </c>
      <c r="D139" s="1">
        <v>21.0</v>
      </c>
      <c r="E139" s="2" t="s">
        <v>26</v>
      </c>
      <c r="F139" s="2" t="s">
        <v>27</v>
      </c>
      <c r="G139" s="3">
        <v>42736.0</v>
      </c>
      <c r="H139" s="4" t="s">
        <v>374</v>
      </c>
      <c r="I139" s="4" t="s">
        <v>375</v>
      </c>
      <c r="J139" s="4">
        <v>941.0</v>
      </c>
    </row>
    <row r="140" ht="14.25" customHeight="1">
      <c r="A140" s="1">
        <v>88.0</v>
      </c>
      <c r="B140" s="2" t="s">
        <v>368</v>
      </c>
      <c r="C140" s="2" t="s">
        <v>369</v>
      </c>
      <c r="D140" s="1">
        <v>21.0</v>
      </c>
      <c r="E140" s="2" t="s">
        <v>26</v>
      </c>
      <c r="F140" s="2" t="s">
        <v>27</v>
      </c>
      <c r="G140" s="3">
        <v>43101.0</v>
      </c>
      <c r="H140" s="4" t="s">
        <v>376</v>
      </c>
      <c r="I140" s="4" t="s">
        <v>377</v>
      </c>
      <c r="J140" s="4">
        <v>932.0</v>
      </c>
    </row>
    <row r="141" ht="14.25" customHeight="1">
      <c r="A141" s="1">
        <v>88.0</v>
      </c>
      <c r="B141" s="2" t="s">
        <v>368</v>
      </c>
      <c r="C141" s="2" t="s">
        <v>369</v>
      </c>
      <c r="D141" s="1">
        <v>21.0</v>
      </c>
      <c r="E141" s="2" t="s">
        <v>26</v>
      </c>
      <c r="F141" s="2" t="s">
        <v>27</v>
      </c>
      <c r="G141" s="3">
        <v>43466.0</v>
      </c>
      <c r="H141" s="4" t="s">
        <v>378</v>
      </c>
      <c r="I141" s="4" t="s">
        <v>379</v>
      </c>
      <c r="J141" s="4">
        <v>936.0</v>
      </c>
    </row>
    <row r="142" ht="14.25" customHeight="1">
      <c r="A142" s="1">
        <v>90.0</v>
      </c>
      <c r="B142" s="2" t="s">
        <v>380</v>
      </c>
      <c r="C142" s="2" t="s">
        <v>381</v>
      </c>
      <c r="D142" s="1">
        <v>21.0</v>
      </c>
      <c r="E142" s="2" t="s">
        <v>26</v>
      </c>
      <c r="F142" s="2" t="s">
        <v>27</v>
      </c>
      <c r="G142" s="3">
        <v>42005.0</v>
      </c>
      <c r="H142" s="4" t="s">
        <v>382</v>
      </c>
      <c r="I142" s="4" t="s">
        <v>383</v>
      </c>
      <c r="J142" s="4">
        <v>55635.0</v>
      </c>
    </row>
    <row r="143" ht="14.25" customHeight="1">
      <c r="A143" s="1">
        <v>90.0</v>
      </c>
      <c r="B143" s="2" t="s">
        <v>380</v>
      </c>
      <c r="C143" s="2" t="s">
        <v>381</v>
      </c>
      <c r="D143" s="1">
        <v>21.0</v>
      </c>
      <c r="E143" s="2" t="s">
        <v>26</v>
      </c>
      <c r="F143" s="2" t="s">
        <v>27</v>
      </c>
      <c r="G143" s="3">
        <v>42370.0</v>
      </c>
      <c r="H143" s="4" t="s">
        <v>384</v>
      </c>
      <c r="I143" s="4" t="s">
        <v>385</v>
      </c>
      <c r="J143" s="4">
        <v>55439.0</v>
      </c>
    </row>
    <row r="144" ht="14.25" customHeight="1">
      <c r="A144" s="1">
        <v>90.0</v>
      </c>
      <c r="B144" s="2" t="s">
        <v>380</v>
      </c>
      <c r="C144" s="2" t="s">
        <v>381</v>
      </c>
      <c r="D144" s="1">
        <v>21.0</v>
      </c>
      <c r="E144" s="2" t="s">
        <v>26</v>
      </c>
      <c r="F144" s="2" t="s">
        <v>27</v>
      </c>
      <c r="G144" s="3">
        <v>42736.0</v>
      </c>
      <c r="H144" s="4" t="s">
        <v>386</v>
      </c>
      <c r="I144" s="4" t="s">
        <v>387</v>
      </c>
      <c r="J144" s="4">
        <v>55695.0</v>
      </c>
    </row>
    <row r="145" ht="14.25" customHeight="1">
      <c r="A145" s="1">
        <v>90.0</v>
      </c>
      <c r="B145" s="2" t="s">
        <v>380</v>
      </c>
      <c r="C145" s="2" t="s">
        <v>381</v>
      </c>
      <c r="D145" s="1">
        <v>21.0</v>
      </c>
      <c r="E145" s="2" t="s">
        <v>26</v>
      </c>
      <c r="F145" s="2" t="s">
        <v>27</v>
      </c>
      <c r="G145" s="3">
        <v>43101.0</v>
      </c>
      <c r="H145" s="4" t="s">
        <v>388</v>
      </c>
      <c r="I145" s="4" t="s">
        <v>389</v>
      </c>
      <c r="J145" s="4">
        <v>55889.0</v>
      </c>
    </row>
    <row r="146" ht="14.25" customHeight="1">
      <c r="A146" s="1">
        <v>90.0</v>
      </c>
      <c r="B146" s="2" t="s">
        <v>380</v>
      </c>
      <c r="C146" s="2" t="s">
        <v>381</v>
      </c>
      <c r="D146" s="1">
        <v>21.0</v>
      </c>
      <c r="E146" s="2" t="s">
        <v>26</v>
      </c>
      <c r="F146" s="2" t="s">
        <v>27</v>
      </c>
      <c r="G146" s="3">
        <v>43466.0</v>
      </c>
      <c r="H146" s="4" t="s">
        <v>390</v>
      </c>
      <c r="I146" s="4" t="s">
        <v>391</v>
      </c>
      <c r="J146" s="4">
        <v>55938.0</v>
      </c>
    </row>
    <row r="147" ht="14.25" customHeight="1">
      <c r="A147" s="1">
        <v>37.0</v>
      </c>
      <c r="B147" s="2" t="s">
        <v>392</v>
      </c>
      <c r="C147" s="2" t="s">
        <v>393</v>
      </c>
      <c r="D147" s="1">
        <v>20.0</v>
      </c>
      <c r="E147" s="2" t="s">
        <v>62</v>
      </c>
      <c r="F147" s="2" t="s">
        <v>63</v>
      </c>
      <c r="G147" s="3">
        <v>42005.0</v>
      </c>
      <c r="H147" s="4" t="s">
        <v>394</v>
      </c>
      <c r="I147" s="4" t="s">
        <v>395</v>
      </c>
      <c r="J147" s="4" t="s">
        <v>396</v>
      </c>
    </row>
    <row r="148" ht="14.25" customHeight="1">
      <c r="A148" s="1">
        <v>37.0</v>
      </c>
      <c r="B148" s="2" t="s">
        <v>392</v>
      </c>
      <c r="C148" s="2" t="s">
        <v>393</v>
      </c>
      <c r="D148" s="1">
        <v>20.0</v>
      </c>
      <c r="E148" s="2" t="s">
        <v>62</v>
      </c>
      <c r="F148" s="2" t="s">
        <v>63</v>
      </c>
      <c r="G148" s="3">
        <v>42370.0</v>
      </c>
      <c r="H148" s="4" t="s">
        <v>397</v>
      </c>
      <c r="I148" s="4" t="s">
        <v>398</v>
      </c>
      <c r="J148" s="4" t="s">
        <v>399</v>
      </c>
    </row>
    <row r="149" ht="14.25" customHeight="1">
      <c r="A149" s="1">
        <v>37.0</v>
      </c>
      <c r="B149" s="2" t="s">
        <v>392</v>
      </c>
      <c r="C149" s="2" t="s">
        <v>393</v>
      </c>
      <c r="D149" s="1">
        <v>20.0</v>
      </c>
      <c r="E149" s="2" t="s">
        <v>62</v>
      </c>
      <c r="F149" s="2" t="s">
        <v>63</v>
      </c>
      <c r="G149" s="3">
        <v>42736.0</v>
      </c>
      <c r="H149" s="4" t="s">
        <v>400</v>
      </c>
      <c r="I149" s="4" t="s">
        <v>401</v>
      </c>
      <c r="J149" s="4" t="s">
        <v>402</v>
      </c>
    </row>
    <row r="150" ht="14.25" customHeight="1">
      <c r="A150" s="1">
        <v>37.0</v>
      </c>
      <c r="B150" s="2" t="s">
        <v>392</v>
      </c>
      <c r="C150" s="2" t="s">
        <v>393</v>
      </c>
      <c r="D150" s="1">
        <v>20.0</v>
      </c>
      <c r="E150" s="2" t="s">
        <v>62</v>
      </c>
      <c r="F150" s="2" t="s">
        <v>63</v>
      </c>
      <c r="G150" s="3">
        <v>43101.0</v>
      </c>
      <c r="H150" s="4" t="s">
        <v>403</v>
      </c>
      <c r="I150" s="4" t="s">
        <v>404</v>
      </c>
      <c r="J150" s="4" t="s">
        <v>405</v>
      </c>
    </row>
    <row r="151" ht="14.25" customHeight="1">
      <c r="A151" s="1">
        <v>37.0</v>
      </c>
      <c r="B151" s="2" t="s">
        <v>392</v>
      </c>
      <c r="C151" s="2" t="s">
        <v>393</v>
      </c>
      <c r="D151" s="1">
        <v>20.0</v>
      </c>
      <c r="E151" s="2" t="s">
        <v>62</v>
      </c>
      <c r="F151" s="2" t="s">
        <v>63</v>
      </c>
      <c r="G151" s="3">
        <v>43466.0</v>
      </c>
      <c r="H151" s="4" t="s">
        <v>406</v>
      </c>
      <c r="I151" s="4" t="s">
        <v>407</v>
      </c>
      <c r="J151" s="4" t="s">
        <v>408</v>
      </c>
    </row>
    <row r="152" ht="14.25" customHeight="1">
      <c r="A152" s="1">
        <v>1900.0</v>
      </c>
      <c r="B152" s="2" t="s">
        <v>409</v>
      </c>
      <c r="C152" s="6" t="s">
        <v>410</v>
      </c>
      <c r="D152" s="1">
        <v>21.0</v>
      </c>
      <c r="E152" s="2" t="s">
        <v>26</v>
      </c>
      <c r="F152" s="2" t="s">
        <v>27</v>
      </c>
      <c r="G152" s="3">
        <v>42005.0</v>
      </c>
      <c r="H152" s="5">
        <f>4527*0.5113+38939</f>
        <v>41253.6551</v>
      </c>
      <c r="I152" s="5">
        <f>(4527*0.5113*175919+38939*190035)/including_population!$H152</f>
        <v>189242.9812</v>
      </c>
      <c r="J152" s="4">
        <f>ROUND(10879*0.5065+84164,0)</f>
        <v>89674</v>
      </c>
    </row>
    <row r="153" ht="14.25" customHeight="1">
      <c r="A153" s="1">
        <v>1900.0</v>
      </c>
      <c r="B153" s="2" t="s">
        <v>409</v>
      </c>
      <c r="C153" s="6" t="s">
        <v>410</v>
      </c>
      <c r="D153" s="1">
        <v>21.0</v>
      </c>
      <c r="E153" s="2" t="s">
        <v>26</v>
      </c>
      <c r="F153" s="2" t="s">
        <v>27</v>
      </c>
      <c r="G153" s="3">
        <v>42370.0</v>
      </c>
      <c r="H153" s="5">
        <f>4515*0.5113+39013</f>
        <v>41321.5195</v>
      </c>
      <c r="I153" s="5">
        <f>(4515*0.5113*174378+39013*199005)/including_population!$H153</f>
        <v>197629.1573</v>
      </c>
      <c r="J153" s="4">
        <f>ROUND(10833*0.5065+84048,0)</f>
        <v>89535</v>
      </c>
    </row>
    <row r="154" ht="14.25" customHeight="1">
      <c r="A154" s="1">
        <v>1900.0</v>
      </c>
      <c r="B154" s="2" t="s">
        <v>409</v>
      </c>
      <c r="C154" s="6" t="s">
        <v>410</v>
      </c>
      <c r="D154" s="1">
        <v>21.0</v>
      </c>
      <c r="E154" s="2" t="s">
        <v>26</v>
      </c>
      <c r="F154" s="2" t="s">
        <v>27</v>
      </c>
      <c r="G154" s="3">
        <v>42736.0</v>
      </c>
      <c r="H154" s="5">
        <f>39117+4528*0.5113</f>
        <v>41432.1664</v>
      </c>
      <c r="I154" s="5">
        <f>(39117*206713+4528*0.5113*213070)/including_population!$H154</f>
        <v>207068.2195</v>
      </c>
      <c r="J154" s="4">
        <f>ROUND(10746*0.5065+84158,0)</f>
        <v>89601</v>
      </c>
    </row>
    <row r="155" ht="14.25" customHeight="1">
      <c r="A155" s="1">
        <v>1900.0</v>
      </c>
      <c r="B155" s="2" t="s">
        <v>409</v>
      </c>
      <c r="C155" s="6" t="s">
        <v>410</v>
      </c>
      <c r="D155" s="1">
        <v>21.0</v>
      </c>
      <c r="E155" s="2" t="s">
        <v>26</v>
      </c>
      <c r="F155" s="2" t="s">
        <v>27</v>
      </c>
      <c r="G155" s="3">
        <v>43101.0</v>
      </c>
      <c r="H155" s="4">
        <v>41599.0</v>
      </c>
      <c r="I155" s="4" t="s">
        <v>411</v>
      </c>
      <c r="J155" s="4">
        <v>89594.0</v>
      </c>
    </row>
    <row r="156" ht="14.25" customHeight="1">
      <c r="A156" s="1">
        <v>1900.0</v>
      </c>
      <c r="B156" s="2" t="s">
        <v>409</v>
      </c>
      <c r="C156" s="6" t="s">
        <v>410</v>
      </c>
      <c r="D156" s="1">
        <v>21.0</v>
      </c>
      <c r="E156" s="2" t="s">
        <v>26</v>
      </c>
      <c r="F156" s="2" t="s">
        <v>27</v>
      </c>
      <c r="G156" s="3">
        <v>43466.0</v>
      </c>
      <c r="H156" s="4">
        <v>41915.0</v>
      </c>
      <c r="I156" s="4" t="s">
        <v>412</v>
      </c>
      <c r="J156" s="4">
        <v>89710.0</v>
      </c>
    </row>
    <row r="157" ht="14.25" customHeight="1">
      <c r="A157" s="1">
        <v>93.0</v>
      </c>
      <c r="B157" s="2" t="s">
        <v>413</v>
      </c>
      <c r="C157" s="2" t="s">
        <v>414</v>
      </c>
      <c r="D157" s="1">
        <v>21.0</v>
      </c>
      <c r="E157" s="2" t="s">
        <v>26</v>
      </c>
      <c r="F157" s="2" t="s">
        <v>27</v>
      </c>
      <c r="G157" s="3">
        <v>42005.0</v>
      </c>
      <c r="H157" s="4" t="s">
        <v>415</v>
      </c>
      <c r="I157" s="4" t="s">
        <v>416</v>
      </c>
      <c r="J157" s="4" t="s">
        <v>417</v>
      </c>
    </row>
    <row r="158" ht="14.25" customHeight="1">
      <c r="A158" s="1">
        <v>93.0</v>
      </c>
      <c r="B158" s="2" t="s">
        <v>413</v>
      </c>
      <c r="C158" s="2" t="s">
        <v>414</v>
      </c>
      <c r="D158" s="1">
        <v>21.0</v>
      </c>
      <c r="E158" s="2" t="s">
        <v>26</v>
      </c>
      <c r="F158" s="2" t="s">
        <v>27</v>
      </c>
      <c r="G158" s="3">
        <v>42370.0</v>
      </c>
      <c r="H158" s="4" t="s">
        <v>418</v>
      </c>
      <c r="I158" s="4" t="s">
        <v>419</v>
      </c>
      <c r="J158" s="4" t="s">
        <v>420</v>
      </c>
    </row>
    <row r="159" ht="14.25" customHeight="1">
      <c r="A159" s="1">
        <v>93.0</v>
      </c>
      <c r="B159" s="2" t="s">
        <v>413</v>
      </c>
      <c r="C159" s="2" t="s">
        <v>414</v>
      </c>
      <c r="D159" s="1">
        <v>21.0</v>
      </c>
      <c r="E159" s="2" t="s">
        <v>26</v>
      </c>
      <c r="F159" s="2" t="s">
        <v>27</v>
      </c>
      <c r="G159" s="3">
        <v>42736.0</v>
      </c>
      <c r="H159" s="4" t="s">
        <v>421</v>
      </c>
      <c r="I159" s="4" t="s">
        <v>422</v>
      </c>
      <c r="J159" s="4" t="s">
        <v>423</v>
      </c>
    </row>
    <row r="160" ht="14.25" customHeight="1">
      <c r="A160" s="1">
        <v>93.0</v>
      </c>
      <c r="B160" s="2" t="s">
        <v>413</v>
      </c>
      <c r="C160" s="2" t="s">
        <v>414</v>
      </c>
      <c r="D160" s="1">
        <v>21.0</v>
      </c>
      <c r="E160" s="2" t="s">
        <v>26</v>
      </c>
      <c r="F160" s="2" t="s">
        <v>27</v>
      </c>
      <c r="G160" s="3">
        <v>43101.0</v>
      </c>
      <c r="H160" s="4" t="s">
        <v>424</v>
      </c>
      <c r="I160" s="4" t="s">
        <v>425</v>
      </c>
      <c r="J160" s="4" t="s">
        <v>426</v>
      </c>
    </row>
    <row r="161" ht="14.25" customHeight="1">
      <c r="A161" s="1">
        <v>93.0</v>
      </c>
      <c r="B161" s="2" t="s">
        <v>413</v>
      </c>
      <c r="C161" s="2" t="s">
        <v>414</v>
      </c>
      <c r="D161" s="1">
        <v>21.0</v>
      </c>
      <c r="E161" s="2" t="s">
        <v>26</v>
      </c>
      <c r="F161" s="2" t="s">
        <v>27</v>
      </c>
      <c r="G161" s="3">
        <v>43466.0</v>
      </c>
      <c r="H161" s="4" t="s">
        <v>427</v>
      </c>
      <c r="I161" s="4" t="s">
        <v>428</v>
      </c>
      <c r="J161" s="4" t="s">
        <v>429</v>
      </c>
    </row>
    <row r="162" ht="14.25" customHeight="1">
      <c r="A162" s="1">
        <v>1730.0</v>
      </c>
      <c r="B162" s="2" t="s">
        <v>430</v>
      </c>
      <c r="C162" s="2" t="s">
        <v>431</v>
      </c>
      <c r="D162" s="1">
        <v>22.0</v>
      </c>
      <c r="E162" s="2" t="s">
        <v>12</v>
      </c>
      <c r="F162" s="2" t="s">
        <v>13</v>
      </c>
      <c r="G162" s="3">
        <v>42005.0</v>
      </c>
      <c r="H162" s="4" t="s">
        <v>432</v>
      </c>
      <c r="I162" s="4" t="s">
        <v>433</v>
      </c>
      <c r="J162" s="4">
        <v>32570.0</v>
      </c>
    </row>
    <row r="163" ht="14.25" customHeight="1">
      <c r="A163" s="1">
        <v>1730.0</v>
      </c>
      <c r="B163" s="2" t="s">
        <v>430</v>
      </c>
      <c r="C163" s="2" t="s">
        <v>431</v>
      </c>
      <c r="D163" s="1">
        <v>22.0</v>
      </c>
      <c r="E163" s="2" t="s">
        <v>12</v>
      </c>
      <c r="F163" s="2" t="s">
        <v>13</v>
      </c>
      <c r="G163" s="3">
        <v>42370.0</v>
      </c>
      <c r="H163" s="4" t="s">
        <v>434</v>
      </c>
      <c r="I163" s="4" t="s">
        <v>435</v>
      </c>
      <c r="J163" s="4">
        <v>32804.0</v>
      </c>
    </row>
    <row r="164" ht="14.25" customHeight="1">
      <c r="A164" s="1">
        <v>1730.0</v>
      </c>
      <c r="B164" s="2" t="s">
        <v>430</v>
      </c>
      <c r="C164" s="2" t="s">
        <v>431</v>
      </c>
      <c r="D164" s="1">
        <v>22.0</v>
      </c>
      <c r="E164" s="2" t="s">
        <v>12</v>
      </c>
      <c r="F164" s="2" t="s">
        <v>13</v>
      </c>
      <c r="G164" s="3">
        <v>42736.0</v>
      </c>
      <c r="H164" s="4" t="s">
        <v>436</v>
      </c>
      <c r="I164" s="4" t="s">
        <v>437</v>
      </c>
      <c r="J164" s="4">
        <v>33280.0</v>
      </c>
    </row>
    <row r="165" ht="14.25" customHeight="1">
      <c r="A165" s="1">
        <v>1730.0</v>
      </c>
      <c r="B165" s="2" t="s">
        <v>430</v>
      </c>
      <c r="C165" s="2" t="s">
        <v>431</v>
      </c>
      <c r="D165" s="1">
        <v>22.0</v>
      </c>
      <c r="E165" s="2" t="s">
        <v>12</v>
      </c>
      <c r="F165" s="2" t="s">
        <v>13</v>
      </c>
      <c r="G165" s="3">
        <v>43101.0</v>
      </c>
      <c r="H165" s="4" t="s">
        <v>438</v>
      </c>
      <c r="I165" s="4" t="s">
        <v>439</v>
      </c>
      <c r="J165" s="4">
        <v>33462.0</v>
      </c>
    </row>
    <row r="166" ht="14.25" customHeight="1">
      <c r="A166" s="1">
        <v>1730.0</v>
      </c>
      <c r="B166" s="2" t="s">
        <v>430</v>
      </c>
      <c r="C166" s="2" t="s">
        <v>431</v>
      </c>
      <c r="D166" s="1">
        <v>22.0</v>
      </c>
      <c r="E166" s="2" t="s">
        <v>12</v>
      </c>
      <c r="F166" s="2" t="s">
        <v>13</v>
      </c>
      <c r="G166" s="3">
        <v>43466.0</v>
      </c>
      <c r="H166" s="4" t="s">
        <v>440</v>
      </c>
      <c r="I166" s="4" t="s">
        <v>441</v>
      </c>
      <c r="J166" s="4">
        <v>33698.0</v>
      </c>
    </row>
    <row r="167" ht="14.25" customHeight="1">
      <c r="A167" s="1">
        <v>737.0</v>
      </c>
      <c r="B167" s="2" t="s">
        <v>442</v>
      </c>
      <c r="C167" s="2" t="s">
        <v>443</v>
      </c>
      <c r="D167" s="1">
        <v>21.0</v>
      </c>
      <c r="E167" s="2" t="s">
        <v>26</v>
      </c>
      <c r="F167" s="2" t="s">
        <v>27</v>
      </c>
      <c r="G167" s="3">
        <v>42005.0</v>
      </c>
      <c r="H167" s="4" t="s">
        <v>444</v>
      </c>
      <c r="I167" s="4" t="s">
        <v>445</v>
      </c>
      <c r="J167" s="4" t="s">
        <v>446</v>
      </c>
    </row>
    <row r="168" ht="14.25" customHeight="1">
      <c r="A168" s="1">
        <v>737.0</v>
      </c>
      <c r="B168" s="2" t="s">
        <v>442</v>
      </c>
      <c r="C168" s="2" t="s">
        <v>443</v>
      </c>
      <c r="D168" s="1">
        <v>21.0</v>
      </c>
      <c r="E168" s="2" t="s">
        <v>26</v>
      </c>
      <c r="F168" s="2" t="s">
        <v>27</v>
      </c>
      <c r="G168" s="3">
        <v>42370.0</v>
      </c>
      <c r="H168" s="4" t="s">
        <v>447</v>
      </c>
      <c r="I168" s="4" t="s">
        <v>448</v>
      </c>
      <c r="J168" s="4" t="s">
        <v>449</v>
      </c>
    </row>
    <row r="169" ht="14.25" customHeight="1">
      <c r="A169" s="1">
        <v>737.0</v>
      </c>
      <c r="B169" s="2" t="s">
        <v>442</v>
      </c>
      <c r="C169" s="2" t="s">
        <v>443</v>
      </c>
      <c r="D169" s="1">
        <v>21.0</v>
      </c>
      <c r="E169" s="2" t="s">
        <v>26</v>
      </c>
      <c r="F169" s="2" t="s">
        <v>27</v>
      </c>
      <c r="G169" s="3">
        <v>42736.0</v>
      </c>
      <c r="H169" s="4" t="s">
        <v>450</v>
      </c>
      <c r="I169" s="4" t="s">
        <v>451</v>
      </c>
      <c r="J169" s="4" t="s">
        <v>452</v>
      </c>
    </row>
    <row r="170" ht="14.25" customHeight="1">
      <c r="A170" s="1">
        <v>737.0</v>
      </c>
      <c r="B170" s="2" t="s">
        <v>442</v>
      </c>
      <c r="C170" s="2" t="s">
        <v>443</v>
      </c>
      <c r="D170" s="1">
        <v>21.0</v>
      </c>
      <c r="E170" s="2" t="s">
        <v>26</v>
      </c>
      <c r="F170" s="2" t="s">
        <v>27</v>
      </c>
      <c r="G170" s="3">
        <v>43101.0</v>
      </c>
      <c r="H170" s="4" t="s">
        <v>453</v>
      </c>
      <c r="I170" s="4" t="s">
        <v>454</v>
      </c>
      <c r="J170" s="4" t="s">
        <v>455</v>
      </c>
    </row>
    <row r="171" ht="14.25" customHeight="1">
      <c r="A171" s="1">
        <v>737.0</v>
      </c>
      <c r="B171" s="2" t="s">
        <v>442</v>
      </c>
      <c r="C171" s="2" t="s">
        <v>443</v>
      </c>
      <c r="D171" s="1">
        <v>21.0</v>
      </c>
      <c r="E171" s="2" t="s">
        <v>26</v>
      </c>
      <c r="F171" s="2" t="s">
        <v>27</v>
      </c>
      <c r="G171" s="3">
        <v>43466.0</v>
      </c>
      <c r="H171" s="4" t="s">
        <v>456</v>
      </c>
      <c r="I171" s="4" t="s">
        <v>457</v>
      </c>
      <c r="J171" s="4" t="s">
        <v>458</v>
      </c>
    </row>
    <row r="172" ht="14.25" customHeight="1">
      <c r="A172" s="1">
        <v>47.0</v>
      </c>
      <c r="B172" s="2" t="s">
        <v>459</v>
      </c>
      <c r="C172" s="2" t="s">
        <v>460</v>
      </c>
      <c r="D172" s="1">
        <v>20.0</v>
      </c>
      <c r="E172" s="2" t="s">
        <v>62</v>
      </c>
      <c r="F172" s="2" t="s">
        <v>63</v>
      </c>
      <c r="G172" s="3">
        <v>42005.0</v>
      </c>
      <c r="H172" s="4" t="s">
        <v>461</v>
      </c>
      <c r="I172" s="4" t="s">
        <v>462</v>
      </c>
      <c r="J172" s="4" t="s">
        <v>463</v>
      </c>
    </row>
    <row r="173" ht="14.25" customHeight="1">
      <c r="A173" s="1">
        <v>47.0</v>
      </c>
      <c r="B173" s="2" t="s">
        <v>459</v>
      </c>
      <c r="C173" s="2" t="s">
        <v>460</v>
      </c>
      <c r="D173" s="1">
        <v>20.0</v>
      </c>
      <c r="E173" s="2" t="s">
        <v>62</v>
      </c>
      <c r="F173" s="2" t="s">
        <v>63</v>
      </c>
      <c r="G173" s="3">
        <v>42370.0</v>
      </c>
      <c r="H173" s="4" t="s">
        <v>464</v>
      </c>
      <c r="I173" s="4" t="s">
        <v>465</v>
      </c>
      <c r="J173" s="4" t="s">
        <v>466</v>
      </c>
    </row>
    <row r="174" ht="14.25" customHeight="1">
      <c r="A174" s="1">
        <v>47.0</v>
      </c>
      <c r="B174" s="2" t="s">
        <v>459</v>
      </c>
      <c r="C174" s="2" t="s">
        <v>460</v>
      </c>
      <c r="D174" s="1">
        <v>20.0</v>
      </c>
      <c r="E174" s="2" t="s">
        <v>62</v>
      </c>
      <c r="F174" s="2" t="s">
        <v>63</v>
      </c>
      <c r="G174" s="3">
        <v>42736.0</v>
      </c>
      <c r="H174" s="4" t="s">
        <v>467</v>
      </c>
      <c r="I174" s="4" t="s">
        <v>468</v>
      </c>
      <c r="J174" s="4" t="s">
        <v>469</v>
      </c>
    </row>
    <row r="175" ht="14.25" customHeight="1">
      <c r="A175" s="1">
        <v>47.0</v>
      </c>
      <c r="B175" s="2" t="s">
        <v>459</v>
      </c>
      <c r="C175" s="2" t="s">
        <v>460</v>
      </c>
      <c r="D175" s="1">
        <v>20.0</v>
      </c>
      <c r="E175" s="2" t="s">
        <v>62</v>
      </c>
      <c r="F175" s="2" t="s">
        <v>63</v>
      </c>
      <c r="G175" s="3">
        <v>43101.0</v>
      </c>
      <c r="H175" s="4" t="s">
        <v>470</v>
      </c>
      <c r="I175" s="4" t="s">
        <v>471</v>
      </c>
      <c r="J175" s="4" t="s">
        <v>472</v>
      </c>
    </row>
    <row r="176" ht="14.25" customHeight="1">
      <c r="A176" s="1">
        <v>47.0</v>
      </c>
      <c r="B176" s="2" t="s">
        <v>459</v>
      </c>
      <c r="C176" s="2" t="s">
        <v>460</v>
      </c>
      <c r="D176" s="1">
        <v>20.0</v>
      </c>
      <c r="E176" s="2" t="s">
        <v>62</v>
      </c>
      <c r="F176" s="2" t="s">
        <v>63</v>
      </c>
      <c r="G176" s="3">
        <v>43466.0</v>
      </c>
      <c r="H176" s="4" t="s">
        <v>473</v>
      </c>
      <c r="I176" s="4" t="s">
        <v>474</v>
      </c>
      <c r="J176" s="4" t="s">
        <v>475</v>
      </c>
    </row>
    <row r="177" ht="14.25" customHeight="1">
      <c r="A177" s="1">
        <v>96.0</v>
      </c>
      <c r="B177" s="2" t="s">
        <v>476</v>
      </c>
      <c r="C177" s="2" t="s">
        <v>477</v>
      </c>
      <c r="D177" s="1">
        <v>21.0</v>
      </c>
      <c r="E177" s="2" t="s">
        <v>26</v>
      </c>
      <c r="F177" s="2" t="s">
        <v>27</v>
      </c>
      <c r="G177" s="3">
        <v>42005.0</v>
      </c>
      <c r="H177" s="4" t="s">
        <v>478</v>
      </c>
      <c r="I177" s="4" t="s">
        <v>479</v>
      </c>
      <c r="J177" s="4" t="s">
        <v>480</v>
      </c>
    </row>
    <row r="178" ht="14.25" customHeight="1">
      <c r="A178" s="1">
        <v>96.0</v>
      </c>
      <c r="B178" s="2" t="s">
        <v>476</v>
      </c>
      <c r="C178" s="2" t="s">
        <v>477</v>
      </c>
      <c r="D178" s="1">
        <v>21.0</v>
      </c>
      <c r="E178" s="2" t="s">
        <v>26</v>
      </c>
      <c r="F178" s="2" t="s">
        <v>27</v>
      </c>
      <c r="G178" s="3">
        <v>42370.0</v>
      </c>
      <c r="H178" s="4" t="s">
        <v>481</v>
      </c>
      <c r="I178" s="4" t="s">
        <v>482</v>
      </c>
      <c r="J178" s="4" t="s">
        <v>483</v>
      </c>
    </row>
    <row r="179" ht="14.25" customHeight="1">
      <c r="A179" s="1">
        <v>96.0</v>
      </c>
      <c r="B179" s="2" t="s">
        <v>476</v>
      </c>
      <c r="C179" s="2" t="s">
        <v>477</v>
      </c>
      <c r="D179" s="1">
        <v>21.0</v>
      </c>
      <c r="E179" s="2" t="s">
        <v>26</v>
      </c>
      <c r="F179" s="2" t="s">
        <v>27</v>
      </c>
      <c r="G179" s="3">
        <v>42736.0</v>
      </c>
      <c r="H179" s="4" t="s">
        <v>484</v>
      </c>
      <c r="I179" s="4" t="s">
        <v>485</v>
      </c>
      <c r="J179" s="4" t="s">
        <v>486</v>
      </c>
    </row>
    <row r="180" ht="14.25" customHeight="1">
      <c r="A180" s="1">
        <v>96.0</v>
      </c>
      <c r="B180" s="2" t="s">
        <v>476</v>
      </c>
      <c r="C180" s="2" t="s">
        <v>477</v>
      </c>
      <c r="D180" s="1">
        <v>21.0</v>
      </c>
      <c r="E180" s="2" t="s">
        <v>26</v>
      </c>
      <c r="F180" s="2" t="s">
        <v>27</v>
      </c>
      <c r="G180" s="3">
        <v>43101.0</v>
      </c>
      <c r="H180" s="4" t="s">
        <v>487</v>
      </c>
      <c r="I180" s="4" t="s">
        <v>488</v>
      </c>
      <c r="J180" s="4" t="s">
        <v>489</v>
      </c>
    </row>
    <row r="181" ht="14.25" customHeight="1">
      <c r="A181" s="1">
        <v>96.0</v>
      </c>
      <c r="B181" s="2" t="s">
        <v>476</v>
      </c>
      <c r="C181" s="2" t="s">
        <v>477</v>
      </c>
      <c r="D181" s="1">
        <v>21.0</v>
      </c>
      <c r="E181" s="2" t="s">
        <v>26</v>
      </c>
      <c r="F181" s="2" t="s">
        <v>27</v>
      </c>
      <c r="G181" s="3">
        <v>43466.0</v>
      </c>
      <c r="H181" s="4" t="s">
        <v>490</v>
      </c>
      <c r="I181" s="4" t="s">
        <v>491</v>
      </c>
      <c r="J181" s="4" t="s">
        <v>492</v>
      </c>
    </row>
    <row r="182" ht="14.25" customHeight="1">
      <c r="A182" s="1">
        <v>1949.0</v>
      </c>
      <c r="B182" s="2" t="s">
        <v>493</v>
      </c>
      <c r="C182" s="2" t="s">
        <v>494</v>
      </c>
      <c r="D182" s="1">
        <v>21.0</v>
      </c>
      <c r="E182" s="2" t="s">
        <v>26</v>
      </c>
      <c r="F182" s="2" t="s">
        <v>27</v>
      </c>
      <c r="G182" s="3">
        <v>42005.0</v>
      </c>
      <c r="H182" s="4">
        <v>20796.0</v>
      </c>
      <c r="I182" s="4">
        <v>155572.0</v>
      </c>
      <c r="J182" s="4">
        <v>46444.0</v>
      </c>
    </row>
    <row r="183" ht="14.25" customHeight="1">
      <c r="A183" s="1">
        <v>1949.0</v>
      </c>
      <c r="B183" s="2" t="s">
        <v>493</v>
      </c>
      <c r="C183" s="2" t="s">
        <v>494</v>
      </c>
      <c r="D183" s="1">
        <v>21.0</v>
      </c>
      <c r="E183" s="2" t="s">
        <v>26</v>
      </c>
      <c r="F183" s="2" t="s">
        <v>27</v>
      </c>
      <c r="G183" s="3">
        <v>42370.0</v>
      </c>
      <c r="H183" s="4">
        <v>20848.0</v>
      </c>
      <c r="I183" s="4">
        <v>167234.0</v>
      </c>
      <c r="J183" s="4">
        <v>46237.0</v>
      </c>
    </row>
    <row r="184" ht="14.25" customHeight="1">
      <c r="A184" s="1">
        <v>1949.0</v>
      </c>
      <c r="B184" s="2" t="s">
        <v>493</v>
      </c>
      <c r="C184" s="2" t="s">
        <v>494</v>
      </c>
      <c r="D184" s="1">
        <v>21.0</v>
      </c>
      <c r="E184" s="2" t="s">
        <v>26</v>
      </c>
      <c r="F184" s="2" t="s">
        <v>27</v>
      </c>
      <c r="G184" s="3">
        <v>42736.0</v>
      </c>
      <c r="H184" s="4">
        <v>20846.0</v>
      </c>
      <c r="I184" s="4">
        <v>181019.0</v>
      </c>
      <c r="J184" s="4">
        <v>46051.0</v>
      </c>
    </row>
    <row r="185" ht="14.25" customHeight="1">
      <c r="A185" s="1">
        <v>1949.0</v>
      </c>
      <c r="B185" s="2" t="s">
        <v>493</v>
      </c>
      <c r="C185" s="2" t="s">
        <v>494</v>
      </c>
      <c r="D185" s="1">
        <v>21.0</v>
      </c>
      <c r="E185" s="2" t="s">
        <v>26</v>
      </c>
      <c r="F185" s="2" t="s">
        <v>27</v>
      </c>
      <c r="G185" s="3">
        <v>43101.0</v>
      </c>
      <c r="H185" s="4">
        <v>21003.0</v>
      </c>
      <c r="I185" s="4" t="s">
        <v>495</v>
      </c>
      <c r="J185" s="4">
        <v>54205.0</v>
      </c>
    </row>
    <row r="186" ht="14.25" customHeight="1">
      <c r="A186" s="1">
        <v>1949.0</v>
      </c>
      <c r="B186" s="2" t="s">
        <v>493</v>
      </c>
      <c r="C186" s="2" t="s">
        <v>494</v>
      </c>
      <c r="D186" s="1">
        <v>21.0</v>
      </c>
      <c r="E186" s="2" t="s">
        <v>26</v>
      </c>
      <c r="F186" s="2" t="s">
        <v>27</v>
      </c>
      <c r="G186" s="3">
        <v>43466.0</v>
      </c>
      <c r="H186" s="4">
        <v>21112.0</v>
      </c>
      <c r="I186" s="4" t="s">
        <v>496</v>
      </c>
      <c r="J186" s="4">
        <v>54132.0</v>
      </c>
    </row>
    <row r="187" ht="14.25" customHeight="1">
      <c r="A187" s="1">
        <v>1969.0</v>
      </c>
      <c r="B187" s="2" t="s">
        <v>497</v>
      </c>
      <c r="C187" s="2" t="s">
        <v>498</v>
      </c>
      <c r="D187" s="1">
        <v>20.0</v>
      </c>
      <c r="E187" s="2" t="s">
        <v>62</v>
      </c>
      <c r="F187" s="2" t="s">
        <v>63</v>
      </c>
      <c r="G187" s="3">
        <v>42005.0</v>
      </c>
      <c r="H187" s="4">
        <v>26068.0</v>
      </c>
      <c r="I187" s="4">
        <v>187156.0</v>
      </c>
      <c r="J187" s="4">
        <v>62234.0</v>
      </c>
    </row>
    <row r="188" ht="14.25" customHeight="1">
      <c r="A188" s="1">
        <v>1969.0</v>
      </c>
      <c r="B188" s="2" t="s">
        <v>497</v>
      </c>
      <c r="C188" s="2" t="s">
        <v>498</v>
      </c>
      <c r="D188" s="1">
        <v>20.0</v>
      </c>
      <c r="E188" s="2" t="s">
        <v>62</v>
      </c>
      <c r="F188" s="2" t="s">
        <v>63</v>
      </c>
      <c r="G188" s="3">
        <v>42370.0</v>
      </c>
      <c r="H188" s="4">
        <v>26255.0</v>
      </c>
      <c r="I188" s="4">
        <v>202790.0</v>
      </c>
      <c r="J188" s="4">
        <v>62363.0</v>
      </c>
    </row>
    <row r="189" ht="14.25" customHeight="1">
      <c r="A189" s="1">
        <v>1969.0</v>
      </c>
      <c r="B189" s="2" t="s">
        <v>497</v>
      </c>
      <c r="C189" s="2" t="s">
        <v>498</v>
      </c>
      <c r="D189" s="1">
        <v>20.0</v>
      </c>
      <c r="E189" s="2" t="s">
        <v>62</v>
      </c>
      <c r="F189" s="2" t="s">
        <v>63</v>
      </c>
      <c r="G189" s="3">
        <v>42736.0</v>
      </c>
      <c r="H189" s="4">
        <v>26450.0</v>
      </c>
      <c r="I189" s="4">
        <v>213904.0</v>
      </c>
      <c r="J189" s="4">
        <v>62624.0</v>
      </c>
    </row>
    <row r="190" ht="14.25" customHeight="1">
      <c r="A190" s="1">
        <v>1969.0</v>
      </c>
      <c r="B190" s="2" t="s">
        <v>497</v>
      </c>
      <c r="C190" s="2" t="s">
        <v>498</v>
      </c>
      <c r="D190" s="1">
        <v>20.0</v>
      </c>
      <c r="E190" s="2" t="s">
        <v>62</v>
      </c>
      <c r="F190" s="2" t="s">
        <v>63</v>
      </c>
      <c r="G190" s="3">
        <v>43101.0</v>
      </c>
      <c r="H190" s="4">
        <v>26630.0</v>
      </c>
      <c r="I190" s="4">
        <v>225377.0</v>
      </c>
      <c r="J190" s="4">
        <v>62781.0</v>
      </c>
    </row>
    <row r="191" ht="14.25" customHeight="1">
      <c r="A191" s="1">
        <v>1969.0</v>
      </c>
      <c r="B191" s="2" t="s">
        <v>497</v>
      </c>
      <c r="C191" s="2" t="s">
        <v>498</v>
      </c>
      <c r="D191" s="1">
        <v>20.0</v>
      </c>
      <c r="E191" s="2" t="s">
        <v>62</v>
      </c>
      <c r="F191" s="2" t="s">
        <v>63</v>
      </c>
      <c r="G191" s="3">
        <v>43466.0</v>
      </c>
      <c r="H191" s="4">
        <v>27045.0</v>
      </c>
      <c r="I191" s="4" t="s">
        <v>499</v>
      </c>
      <c r="J191" s="4">
        <v>70303.0</v>
      </c>
    </row>
    <row r="192" ht="14.25" customHeight="1">
      <c r="A192" s="1">
        <v>1701.0</v>
      </c>
      <c r="B192" s="2" t="s">
        <v>500</v>
      </c>
      <c r="C192" s="2" t="s">
        <v>501</v>
      </c>
      <c r="D192" s="1">
        <v>22.0</v>
      </c>
      <c r="E192" s="2" t="s">
        <v>12</v>
      </c>
      <c r="F192" s="2" t="s">
        <v>13</v>
      </c>
      <c r="G192" s="3">
        <v>42005.0</v>
      </c>
      <c r="H192" s="4" t="s">
        <v>502</v>
      </c>
      <c r="I192" s="4" t="s">
        <v>503</v>
      </c>
      <c r="J192" s="4">
        <v>19085.0</v>
      </c>
    </row>
    <row r="193" ht="14.25" customHeight="1">
      <c r="A193" s="1">
        <v>1701.0</v>
      </c>
      <c r="B193" s="2" t="s">
        <v>500</v>
      </c>
      <c r="C193" s="2" t="s">
        <v>501</v>
      </c>
      <c r="D193" s="1">
        <v>22.0</v>
      </c>
      <c r="E193" s="2" t="s">
        <v>12</v>
      </c>
      <c r="F193" s="2" t="s">
        <v>13</v>
      </c>
      <c r="G193" s="3">
        <v>42370.0</v>
      </c>
      <c r="H193" s="4" t="s">
        <v>504</v>
      </c>
      <c r="I193" s="4" t="s">
        <v>505</v>
      </c>
      <c r="J193" s="4">
        <v>18940.0</v>
      </c>
    </row>
    <row r="194" ht="14.25" customHeight="1">
      <c r="A194" s="1">
        <v>1701.0</v>
      </c>
      <c r="B194" s="2" t="s">
        <v>500</v>
      </c>
      <c r="C194" s="2" t="s">
        <v>501</v>
      </c>
      <c r="D194" s="1">
        <v>22.0</v>
      </c>
      <c r="E194" s="2" t="s">
        <v>12</v>
      </c>
      <c r="F194" s="2" t="s">
        <v>13</v>
      </c>
      <c r="G194" s="3">
        <v>42736.0</v>
      </c>
      <c r="H194" s="4" t="s">
        <v>506</v>
      </c>
      <c r="I194" s="4" t="s">
        <v>507</v>
      </c>
      <c r="J194" s="4">
        <v>19084.0</v>
      </c>
    </row>
    <row r="195" ht="14.25" customHeight="1">
      <c r="A195" s="1">
        <v>1701.0</v>
      </c>
      <c r="B195" s="2" t="s">
        <v>500</v>
      </c>
      <c r="C195" s="2" t="s">
        <v>501</v>
      </c>
      <c r="D195" s="1">
        <v>22.0</v>
      </c>
      <c r="E195" s="2" t="s">
        <v>12</v>
      </c>
      <c r="F195" s="2" t="s">
        <v>13</v>
      </c>
      <c r="G195" s="3">
        <v>43101.0</v>
      </c>
      <c r="H195" s="4" t="s">
        <v>508</v>
      </c>
      <c r="I195" s="4" t="s">
        <v>509</v>
      </c>
      <c r="J195" s="4">
        <v>19152.0</v>
      </c>
    </row>
    <row r="196" ht="14.25" customHeight="1">
      <c r="A196" s="1">
        <v>1701.0</v>
      </c>
      <c r="B196" s="2" t="s">
        <v>500</v>
      </c>
      <c r="C196" s="2" t="s">
        <v>501</v>
      </c>
      <c r="D196" s="1">
        <v>22.0</v>
      </c>
      <c r="E196" s="2" t="s">
        <v>12</v>
      </c>
      <c r="F196" s="2" t="s">
        <v>13</v>
      </c>
      <c r="G196" s="3">
        <v>43466.0</v>
      </c>
      <c r="H196" s="4" t="s">
        <v>510</v>
      </c>
      <c r="I196" s="4" t="s">
        <v>511</v>
      </c>
      <c r="J196" s="4">
        <v>19348.0</v>
      </c>
    </row>
    <row r="197" ht="14.25" customHeight="1">
      <c r="A197" s="1">
        <v>1950.0</v>
      </c>
      <c r="B197" s="2" t="s">
        <v>512</v>
      </c>
      <c r="C197" s="2" t="s">
        <v>513</v>
      </c>
      <c r="D197" s="1">
        <v>20.0</v>
      </c>
      <c r="E197" s="2" t="s">
        <v>62</v>
      </c>
      <c r="F197" s="2" t="s">
        <v>63</v>
      </c>
      <c r="G197" s="3">
        <v>42005.0</v>
      </c>
      <c r="H197" s="4" t="s">
        <v>514</v>
      </c>
      <c r="I197" s="4">
        <v>160512.0</v>
      </c>
      <c r="J197" s="4" t="s">
        <v>515</v>
      </c>
    </row>
    <row r="198" ht="14.25" customHeight="1">
      <c r="A198" s="1">
        <v>1950.0</v>
      </c>
      <c r="B198" s="2" t="s">
        <v>512</v>
      </c>
      <c r="C198" s="2" t="s">
        <v>513</v>
      </c>
      <c r="D198" s="1">
        <v>20.0</v>
      </c>
      <c r="E198" s="2" t="s">
        <v>62</v>
      </c>
      <c r="F198" s="2" t="s">
        <v>63</v>
      </c>
      <c r="G198" s="3">
        <v>42370.0</v>
      </c>
      <c r="H198" s="4" t="s">
        <v>516</v>
      </c>
      <c r="I198" s="4">
        <v>167048.0</v>
      </c>
      <c r="J198" s="4" t="s">
        <v>517</v>
      </c>
    </row>
    <row r="199" ht="14.25" customHeight="1">
      <c r="A199" s="1">
        <v>1950.0</v>
      </c>
      <c r="B199" s="2" t="s">
        <v>512</v>
      </c>
      <c r="C199" s="2" t="s">
        <v>513</v>
      </c>
      <c r="D199" s="1">
        <v>20.0</v>
      </c>
      <c r="E199" s="2" t="s">
        <v>62</v>
      </c>
      <c r="F199" s="2" t="s">
        <v>63</v>
      </c>
      <c r="G199" s="3">
        <v>42736.0</v>
      </c>
      <c r="H199" s="4" t="s">
        <v>518</v>
      </c>
      <c r="I199" s="4">
        <v>187919.0</v>
      </c>
      <c r="J199" s="4" t="s">
        <v>519</v>
      </c>
    </row>
    <row r="200" ht="14.25" customHeight="1">
      <c r="A200" s="1">
        <v>1950.0</v>
      </c>
      <c r="B200" s="2" t="s">
        <v>512</v>
      </c>
      <c r="C200" s="2" t="s">
        <v>513</v>
      </c>
      <c r="D200" s="1">
        <v>20.0</v>
      </c>
      <c r="E200" s="2" t="s">
        <v>62</v>
      </c>
      <c r="F200" s="2" t="s">
        <v>63</v>
      </c>
      <c r="G200" s="3">
        <v>43101.0</v>
      </c>
      <c r="H200" s="4" t="s">
        <v>520</v>
      </c>
      <c r="I200" s="4" t="s">
        <v>521</v>
      </c>
      <c r="J200" s="4" t="s">
        <v>213</v>
      </c>
    </row>
    <row r="201" ht="14.25" customHeight="1">
      <c r="A201" s="1">
        <v>1950.0</v>
      </c>
      <c r="B201" s="2" t="s">
        <v>512</v>
      </c>
      <c r="C201" s="2" t="s">
        <v>513</v>
      </c>
      <c r="D201" s="1">
        <v>20.0</v>
      </c>
      <c r="E201" s="2" t="s">
        <v>62</v>
      </c>
      <c r="F201" s="2" t="s">
        <v>63</v>
      </c>
      <c r="G201" s="3">
        <v>43466.0</v>
      </c>
      <c r="H201" s="4" t="s">
        <v>522</v>
      </c>
      <c r="I201" s="4" t="s">
        <v>523</v>
      </c>
      <c r="J201" s="4" t="s">
        <v>524</v>
      </c>
    </row>
    <row r="202" ht="14.25" customHeight="1">
      <c r="A202" s="1">
        <v>98.0</v>
      </c>
      <c r="B202" s="2" t="s">
        <v>525</v>
      </c>
      <c r="C202" s="2" t="s">
        <v>526</v>
      </c>
      <c r="D202" s="1">
        <v>21.0</v>
      </c>
      <c r="E202" s="2" t="s">
        <v>26</v>
      </c>
      <c r="F202" s="2" t="s">
        <v>27</v>
      </c>
      <c r="G202" s="3">
        <v>42005.0</v>
      </c>
      <c r="H202" s="4" t="s">
        <v>527</v>
      </c>
      <c r="I202" s="4" t="s">
        <v>528</v>
      </c>
      <c r="J202" s="4" t="s">
        <v>529</v>
      </c>
    </row>
    <row r="203" ht="14.25" customHeight="1">
      <c r="A203" s="1">
        <v>98.0</v>
      </c>
      <c r="B203" s="2" t="s">
        <v>525</v>
      </c>
      <c r="C203" s="2" t="s">
        <v>526</v>
      </c>
      <c r="D203" s="1">
        <v>21.0</v>
      </c>
      <c r="E203" s="2" t="s">
        <v>26</v>
      </c>
      <c r="F203" s="2" t="s">
        <v>27</v>
      </c>
      <c r="G203" s="3">
        <v>42370.0</v>
      </c>
      <c r="H203" s="4" t="s">
        <v>530</v>
      </c>
      <c r="I203" s="4" t="s">
        <v>531</v>
      </c>
      <c r="J203" s="4" t="s">
        <v>532</v>
      </c>
    </row>
    <row r="204" ht="14.25" customHeight="1">
      <c r="A204" s="1">
        <v>98.0</v>
      </c>
      <c r="B204" s="2" t="s">
        <v>525</v>
      </c>
      <c r="C204" s="2" t="s">
        <v>526</v>
      </c>
      <c r="D204" s="1">
        <v>21.0</v>
      </c>
      <c r="E204" s="2" t="s">
        <v>26</v>
      </c>
      <c r="F204" s="2" t="s">
        <v>27</v>
      </c>
      <c r="G204" s="3">
        <v>42736.0</v>
      </c>
      <c r="H204" s="4" t="s">
        <v>533</v>
      </c>
      <c r="I204" s="4" t="s">
        <v>534</v>
      </c>
      <c r="J204" s="4" t="s">
        <v>535</v>
      </c>
    </row>
    <row r="205" ht="14.25" customHeight="1">
      <c r="A205" s="1">
        <v>98.0</v>
      </c>
      <c r="B205" s="2" t="s">
        <v>525</v>
      </c>
      <c r="C205" s="2" t="s">
        <v>526</v>
      </c>
      <c r="D205" s="1">
        <v>21.0</v>
      </c>
      <c r="E205" s="2" t="s">
        <v>26</v>
      </c>
      <c r="F205" s="2" t="s">
        <v>27</v>
      </c>
      <c r="G205" s="3">
        <v>43101.0</v>
      </c>
      <c r="H205" s="4" t="s">
        <v>536</v>
      </c>
      <c r="I205" s="4" t="s">
        <v>537</v>
      </c>
      <c r="J205" s="4" t="s">
        <v>538</v>
      </c>
    </row>
    <row r="206" ht="14.25" customHeight="1">
      <c r="A206" s="1">
        <v>98.0</v>
      </c>
      <c r="B206" s="2" t="s">
        <v>525</v>
      </c>
      <c r="C206" s="2" t="s">
        <v>526</v>
      </c>
      <c r="D206" s="1">
        <v>21.0</v>
      </c>
      <c r="E206" s="2" t="s">
        <v>26</v>
      </c>
      <c r="F206" s="2" t="s">
        <v>27</v>
      </c>
      <c r="G206" s="3">
        <v>43466.0</v>
      </c>
      <c r="H206" s="4" t="s">
        <v>539</v>
      </c>
      <c r="I206" s="4" t="s">
        <v>540</v>
      </c>
      <c r="J206" s="4" t="s">
        <v>541</v>
      </c>
    </row>
    <row r="207" ht="14.25" customHeight="1">
      <c r="A207" s="1">
        <v>1690.0</v>
      </c>
      <c r="B207" s="2" t="s">
        <v>542</v>
      </c>
      <c r="C207" s="2" t="s">
        <v>543</v>
      </c>
      <c r="D207" s="1">
        <v>22.0</v>
      </c>
      <c r="E207" s="2" t="s">
        <v>12</v>
      </c>
      <c r="F207" s="2" t="s">
        <v>13</v>
      </c>
      <c r="G207" s="3">
        <v>42005.0</v>
      </c>
      <c r="H207" s="4" t="s">
        <v>544</v>
      </c>
      <c r="I207" s="4" t="s">
        <v>545</v>
      </c>
      <c r="J207" s="4">
        <v>23661.0</v>
      </c>
    </row>
    <row r="208" ht="14.25" customHeight="1">
      <c r="A208" s="1">
        <v>1690.0</v>
      </c>
      <c r="B208" s="2" t="s">
        <v>542</v>
      </c>
      <c r="C208" s="2" t="s">
        <v>543</v>
      </c>
      <c r="D208" s="1">
        <v>22.0</v>
      </c>
      <c r="E208" s="2" t="s">
        <v>12</v>
      </c>
      <c r="F208" s="2" t="s">
        <v>13</v>
      </c>
      <c r="G208" s="3">
        <v>42370.0</v>
      </c>
      <c r="H208" s="4" t="s">
        <v>546</v>
      </c>
      <c r="I208" s="4" t="s">
        <v>547</v>
      </c>
      <c r="J208" s="4">
        <v>23722.0</v>
      </c>
    </row>
    <row r="209" ht="14.25" customHeight="1">
      <c r="A209" s="1">
        <v>1690.0</v>
      </c>
      <c r="B209" s="2" t="s">
        <v>542</v>
      </c>
      <c r="C209" s="2" t="s">
        <v>543</v>
      </c>
      <c r="D209" s="1">
        <v>22.0</v>
      </c>
      <c r="E209" s="2" t="s">
        <v>12</v>
      </c>
      <c r="F209" s="2" t="s">
        <v>13</v>
      </c>
      <c r="G209" s="3">
        <v>42736.0</v>
      </c>
      <c r="H209" s="4" t="s">
        <v>548</v>
      </c>
      <c r="I209" s="4" t="s">
        <v>549</v>
      </c>
      <c r="J209" s="4">
        <v>23744.0</v>
      </c>
    </row>
    <row r="210" ht="14.25" customHeight="1">
      <c r="A210" s="1">
        <v>1690.0</v>
      </c>
      <c r="B210" s="2" t="s">
        <v>542</v>
      </c>
      <c r="C210" s="2" t="s">
        <v>543</v>
      </c>
      <c r="D210" s="1">
        <v>22.0</v>
      </c>
      <c r="E210" s="2" t="s">
        <v>12</v>
      </c>
      <c r="F210" s="2" t="s">
        <v>13</v>
      </c>
      <c r="G210" s="3">
        <v>43101.0</v>
      </c>
      <c r="H210" s="4" t="s">
        <v>550</v>
      </c>
      <c r="I210" s="4" t="s">
        <v>551</v>
      </c>
      <c r="J210" s="4">
        <v>23917.0</v>
      </c>
    </row>
    <row r="211" ht="14.25" customHeight="1">
      <c r="A211" s="1">
        <v>1690.0</v>
      </c>
      <c r="B211" s="2" t="s">
        <v>542</v>
      </c>
      <c r="C211" s="2" t="s">
        <v>543</v>
      </c>
      <c r="D211" s="1">
        <v>22.0</v>
      </c>
      <c r="E211" s="2" t="s">
        <v>12</v>
      </c>
      <c r="F211" s="2" t="s">
        <v>13</v>
      </c>
      <c r="G211" s="3">
        <v>43466.0</v>
      </c>
      <c r="H211" s="4" t="s">
        <v>552</v>
      </c>
      <c r="I211" s="4" t="s">
        <v>553</v>
      </c>
      <c r="J211" s="4">
        <v>24110.0</v>
      </c>
    </row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