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cluding_population" sheetId="1" state="visible" r:id="rId2"/>
    <sheet name="Sheet1" sheetId="2" state="visible" r:id="rId3"/>
  </sheets>
  <definedNames>
    <definedName function="false" hidden="false" localSheetId="0" name="ExternalData_1" vbProcedure="false">including_population!$A$1:$J$211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<sst xmlns="http://schemas.openxmlformats.org/spreadsheetml/2006/main" count="1309" uniqueCount="554">
  <si>
    <t xml:space="preserve">Gemeentecode</t>
  </si>
  <si>
    <t xml:space="preserve">GemeentecodeGM</t>
  </si>
  <si>
    <t xml:space="preserve">Gemeentenaam</t>
  </si>
  <si>
    <t xml:space="preserve">Provinciecode</t>
  </si>
  <si>
    <t xml:space="preserve">ProvinciecodePV</t>
  </si>
  <si>
    <t xml:space="preserve">Provincienaam</t>
  </si>
  <si>
    <t xml:space="preserve">stock_date</t>
  </si>
  <si>
    <t xml:space="preserve">imputed_stock</t>
  </si>
  <si>
    <t xml:space="preserve">imputed_price</t>
  </si>
  <si>
    <t xml:space="preserve">imputed_population</t>
  </si>
  <si>
    <t xml:space="preserve">GM1680</t>
  </si>
  <si>
    <t xml:space="preserve">Aa en Hunze</t>
  </si>
  <si>
    <t xml:space="preserve">PV22</t>
  </si>
  <si>
    <t xml:space="preserve">Drenthe</t>
  </si>
  <si>
    <t xml:space="preserve">11150</t>
  </si>
  <si>
    <t xml:space="preserve">241481</t>
  </si>
  <si>
    <t xml:space="preserve">11131</t>
  </si>
  <si>
    <t xml:space="preserve">227275</t>
  </si>
  <si>
    <t xml:space="preserve">11145</t>
  </si>
  <si>
    <t xml:space="preserve">241866</t>
  </si>
  <si>
    <t xml:space="preserve">11165</t>
  </si>
  <si>
    <t xml:space="preserve">258980</t>
  </si>
  <si>
    <t xml:space="preserve">11257</t>
  </si>
  <si>
    <t xml:space="preserve">284794</t>
  </si>
  <si>
    <t xml:space="preserve">GM0059</t>
  </si>
  <si>
    <t xml:space="preserve">Achtkarspelen</t>
  </si>
  <si>
    <t xml:space="preserve">PV21</t>
  </si>
  <si>
    <t xml:space="preserve">Friesland</t>
  </si>
  <si>
    <t xml:space="preserve">11917</t>
  </si>
  <si>
    <t xml:space="preserve">174264</t>
  </si>
  <si>
    <t xml:space="preserve">27983</t>
  </si>
  <si>
    <t xml:space="preserve">11946</t>
  </si>
  <si>
    <t xml:space="preserve">179055</t>
  </si>
  <si>
    <t xml:space="preserve">28007</t>
  </si>
  <si>
    <t xml:space="preserve">12028</t>
  </si>
  <si>
    <t xml:space="preserve">184383</t>
  </si>
  <si>
    <t xml:space="preserve">27893</t>
  </si>
  <si>
    <t xml:space="preserve">12075</t>
  </si>
  <si>
    <t xml:space="preserve">211426</t>
  </si>
  <si>
    <t xml:space="preserve">27935</t>
  </si>
  <si>
    <t xml:space="preserve">12118</t>
  </si>
  <si>
    <t xml:space="preserve">216483</t>
  </si>
  <si>
    <t xml:space="preserve">27852</t>
  </si>
  <si>
    <t xml:space="preserve">GM0060</t>
  </si>
  <si>
    <t xml:space="preserve">Ameland</t>
  </si>
  <si>
    <t xml:space="preserve">1670</t>
  </si>
  <si>
    <t xml:space="preserve">178284</t>
  </si>
  <si>
    <t xml:space="preserve">3590</t>
  </si>
  <si>
    <t xml:space="preserve">1674</t>
  </si>
  <si>
    <t xml:space="preserve">252680</t>
  </si>
  <si>
    <t xml:space="preserve">3611</t>
  </si>
  <si>
    <t xml:space="preserve">1686</t>
  </si>
  <si>
    <t xml:space="preserve">251805</t>
  </si>
  <si>
    <t xml:space="preserve">3633</t>
  </si>
  <si>
    <t xml:space="preserve">1712</t>
  </si>
  <si>
    <t xml:space="preserve">259821</t>
  </si>
  <si>
    <t xml:space="preserve">3654</t>
  </si>
  <si>
    <t xml:space="preserve">1731</t>
  </si>
  <si>
    <t xml:space="preserve">321196</t>
  </si>
  <si>
    <t xml:space="preserve">3673</t>
  </si>
  <si>
    <t xml:space="preserve">GM0003</t>
  </si>
  <si>
    <t xml:space="preserve">Appingedam</t>
  </si>
  <si>
    <t xml:space="preserve">PV20</t>
  </si>
  <si>
    <t xml:space="preserve">Groningen</t>
  </si>
  <si>
    <t xml:space="preserve">5850</t>
  </si>
  <si>
    <t xml:space="preserve">146925</t>
  </si>
  <si>
    <t xml:space="preserve">12011</t>
  </si>
  <si>
    <t xml:space="preserve">5881</t>
  </si>
  <si>
    <t xml:space="preserve">164504</t>
  </si>
  <si>
    <t xml:space="preserve">12001</t>
  </si>
  <si>
    <t xml:space="preserve">5899</t>
  </si>
  <si>
    <t xml:space="preserve">174924</t>
  </si>
  <si>
    <t xml:space="preserve">11971</t>
  </si>
  <si>
    <t xml:space="preserve">5925</t>
  </si>
  <si>
    <t xml:space="preserve">192439</t>
  </si>
  <si>
    <t xml:space="preserve">11801</t>
  </si>
  <si>
    <t xml:space="preserve">6032</t>
  </si>
  <si>
    <t xml:space="preserve">194795</t>
  </si>
  <si>
    <t xml:space="preserve">11721</t>
  </si>
  <si>
    <t xml:space="preserve">GM0106</t>
  </si>
  <si>
    <t xml:space="preserve">Assen</t>
  </si>
  <si>
    <t xml:space="preserve">30737</t>
  </si>
  <si>
    <t xml:space="preserve">183838</t>
  </si>
  <si>
    <t xml:space="preserve">30691</t>
  </si>
  <si>
    <t xml:space="preserve">190911</t>
  </si>
  <si>
    <t xml:space="preserve">30995</t>
  </si>
  <si>
    <t xml:space="preserve">199135</t>
  </si>
  <si>
    <t xml:space="preserve">31424</t>
  </si>
  <si>
    <t xml:space="preserve">213612</t>
  </si>
  <si>
    <t xml:space="preserve">31570</t>
  </si>
  <si>
    <t xml:space="preserve">228658</t>
  </si>
  <si>
    <t xml:space="preserve">GM1681</t>
  </si>
  <si>
    <t xml:space="preserve">Borger-Odoorn</t>
  </si>
  <si>
    <t xml:space="preserve">11734</t>
  </si>
  <si>
    <t xml:space="preserve">193502</t>
  </si>
  <si>
    <t xml:space="preserve">11714</t>
  </si>
  <si>
    <t xml:space="preserve">204217</t>
  </si>
  <si>
    <t xml:space="preserve">11572</t>
  </si>
  <si>
    <t xml:space="preserve">212736</t>
  </si>
  <si>
    <t xml:space="preserve">11608</t>
  </si>
  <si>
    <t xml:space="preserve">216935</t>
  </si>
  <si>
    <t xml:space="preserve">11645</t>
  </si>
  <si>
    <t xml:space="preserve">233711</t>
  </si>
  <si>
    <t xml:space="preserve">GM0109</t>
  </si>
  <si>
    <t xml:space="preserve">Coevorden</t>
  </si>
  <si>
    <t xml:space="preserve">15388</t>
  </si>
  <si>
    <t xml:space="preserve">188646</t>
  </si>
  <si>
    <t xml:space="preserve">15342</t>
  </si>
  <si>
    <t xml:space="preserve">213934</t>
  </si>
  <si>
    <t xml:space="preserve">15283</t>
  </si>
  <si>
    <t xml:space="preserve">211691</t>
  </si>
  <si>
    <t xml:space="preserve">15478</t>
  </si>
  <si>
    <t xml:space="preserve">215837</t>
  </si>
  <si>
    <t xml:space="preserve">15521</t>
  </si>
  <si>
    <t xml:space="preserve">236021</t>
  </si>
  <si>
    <t xml:space="preserve">GM1891</t>
  </si>
  <si>
    <t xml:space="preserve">Dantumadiel</t>
  </si>
  <si>
    <t xml:space="preserve">8046</t>
  </si>
  <si>
    <t xml:space="preserve">187644</t>
  </si>
  <si>
    <t xml:space="preserve">19059</t>
  </si>
  <si>
    <t xml:space="preserve">8065</t>
  </si>
  <si>
    <t xml:space="preserve">206037</t>
  </si>
  <si>
    <t xml:space="preserve">19015</t>
  </si>
  <si>
    <t xml:space="preserve">8084</t>
  </si>
  <si>
    <t xml:space="preserve">209322</t>
  </si>
  <si>
    <t xml:space="preserve">18942</t>
  </si>
  <si>
    <t xml:space="preserve">8144</t>
  </si>
  <si>
    <t xml:space="preserve">225605</t>
  </si>
  <si>
    <t xml:space="preserve">18904</t>
  </si>
  <si>
    <t xml:space="preserve">8147</t>
  </si>
  <si>
    <t xml:space="preserve">234227</t>
  </si>
  <si>
    <t xml:space="preserve">18923</t>
  </si>
  <si>
    <t xml:space="preserve">GM0010</t>
  </si>
  <si>
    <t xml:space="preserve">Delfzijl</t>
  </si>
  <si>
    <t xml:space="preserve">12232</t>
  </si>
  <si>
    <t xml:space="preserve">130887</t>
  </si>
  <si>
    <t xml:space="preserve">25409</t>
  </si>
  <si>
    <t xml:space="preserve">12273</t>
  </si>
  <si>
    <t xml:space="preserve">132086</t>
  </si>
  <si>
    <t xml:space="preserve">25068</t>
  </si>
  <si>
    <t xml:space="preserve">12237</t>
  </si>
  <si>
    <t xml:space="preserve">140643</t>
  </si>
  <si>
    <t xml:space="preserve">24965</t>
  </si>
  <si>
    <t xml:space="preserve">12241</t>
  </si>
  <si>
    <t xml:space="preserve">142173</t>
  </si>
  <si>
    <t xml:space="preserve">24863</t>
  </si>
  <si>
    <t xml:space="preserve">12182</t>
  </si>
  <si>
    <t xml:space="preserve">155120</t>
  </si>
  <si>
    <t xml:space="preserve">24716</t>
  </si>
  <si>
    <t xml:space="preserve">GM0114</t>
  </si>
  <si>
    <t xml:space="preserve">Emmen</t>
  </si>
  <si>
    <t xml:space="preserve">49120</t>
  </si>
  <si>
    <t xml:space="preserve">163937</t>
  </si>
  <si>
    <t xml:space="preserve">49118</t>
  </si>
  <si>
    <t xml:space="preserve">171741</t>
  </si>
  <si>
    <t xml:space="preserve">48789</t>
  </si>
  <si>
    <t xml:space="preserve">184750</t>
  </si>
  <si>
    <t xml:space="preserve">48923</t>
  </si>
  <si>
    <t xml:space="preserve">196312</t>
  </si>
  <si>
    <t xml:space="preserve">49187</t>
  </si>
  <si>
    <t xml:space="preserve">205734</t>
  </si>
  <si>
    <t xml:space="preserve">GM1940</t>
  </si>
  <si>
    <t xml:space="preserve">De Fryske Marren</t>
  </si>
  <si>
    <t xml:space="preserve">22724</t>
  </si>
  <si>
    <t xml:space="preserve">203762</t>
  </si>
  <si>
    <t xml:space="preserve">51213</t>
  </si>
  <si>
    <t xml:space="preserve">22818</t>
  </si>
  <si>
    <t xml:space="preserve">219532</t>
  </si>
  <si>
    <t xml:space="preserve">51265</t>
  </si>
  <si>
    <t xml:space="preserve">22887</t>
  </si>
  <si>
    <t xml:space="preserve">231668</t>
  </si>
  <si>
    <t xml:space="preserve">51585</t>
  </si>
  <si>
    <t xml:space="preserve">23086</t>
  </si>
  <si>
    <t xml:space="preserve">252787</t>
  </si>
  <si>
    <t xml:space="preserve">51742</t>
  </si>
  <si>
    <t xml:space="preserve">23209</t>
  </si>
  <si>
    <t xml:space="preserve">268780</t>
  </si>
  <si>
    <t xml:space="preserve">51430</t>
  </si>
  <si>
    <t xml:space="preserve">GM0014</t>
  </si>
  <si>
    <t xml:space="preserve">GM0072</t>
  </si>
  <si>
    <t xml:space="preserve">Harlingen</t>
  </si>
  <si>
    <t xml:space="preserve">7477</t>
  </si>
  <si>
    <t xml:space="preserve">170472</t>
  </si>
  <si>
    <t xml:space="preserve">15779</t>
  </si>
  <si>
    <t xml:space="preserve">7533</t>
  </si>
  <si>
    <t xml:space="preserve">179087</t>
  </si>
  <si>
    <t xml:space="preserve">15813</t>
  </si>
  <si>
    <t xml:space="preserve">7561</t>
  </si>
  <si>
    <t xml:space="preserve">185938</t>
  </si>
  <si>
    <t xml:space="preserve">15860</t>
  </si>
  <si>
    <t xml:space="preserve">7621</t>
  </si>
  <si>
    <t xml:space="preserve">209723</t>
  </si>
  <si>
    <t xml:space="preserve">15783</t>
  </si>
  <si>
    <t xml:space="preserve">7627</t>
  </si>
  <si>
    <t xml:space="preserve">216426</t>
  </si>
  <si>
    <t xml:space="preserve">15758</t>
  </si>
  <si>
    <t xml:space="preserve">GM0074</t>
  </si>
  <si>
    <t xml:space="preserve">Heerenveen</t>
  </si>
  <si>
    <t xml:space="preserve">23134</t>
  </si>
  <si>
    <t xml:space="preserve">202490</t>
  </si>
  <si>
    <t xml:space="preserve">207625</t>
  </si>
  <si>
    <t xml:space="preserve">220721</t>
  </si>
  <si>
    <t xml:space="preserve">246769</t>
  </si>
  <si>
    <t xml:space="preserve">257836</t>
  </si>
  <si>
    <t xml:space="preserve">GM1966</t>
  </si>
  <si>
    <t xml:space="preserve">Het Hogeland</t>
  </si>
  <si>
    <t xml:space="preserve">188784</t>
  </si>
  <si>
    <t xml:space="preserve">GM0118</t>
  </si>
  <si>
    <t xml:space="preserve">Hoogeveen</t>
  </si>
  <si>
    <t xml:space="preserve">24443</t>
  </si>
  <si>
    <t xml:space="preserve">174397</t>
  </si>
  <si>
    <t xml:space="preserve">24504</t>
  </si>
  <si>
    <t xml:space="preserve">186967</t>
  </si>
  <si>
    <t xml:space="preserve">24684</t>
  </si>
  <si>
    <t xml:space="preserve">188528</t>
  </si>
  <si>
    <t xml:space="preserve">24867</t>
  </si>
  <si>
    <t xml:space="preserve">191818</t>
  </si>
  <si>
    <t xml:space="preserve">25147</t>
  </si>
  <si>
    <t xml:space="preserve">209654</t>
  </si>
  <si>
    <t xml:space="preserve">GM0080</t>
  </si>
  <si>
    <t xml:space="preserve">Leeuwarden</t>
  </si>
  <si>
    <t xml:space="preserve">196578</t>
  </si>
  <si>
    <t xml:space="preserve">215883</t>
  </si>
  <si>
    <t xml:space="preserve">GM0024</t>
  </si>
  <si>
    <t xml:space="preserve">Loppersum</t>
  </si>
  <si>
    <t xml:space="preserve">4657</t>
  </si>
  <si>
    <t xml:space="preserve">146694</t>
  </si>
  <si>
    <t xml:space="preserve">10140</t>
  </si>
  <si>
    <t xml:space="preserve">4648</t>
  </si>
  <si>
    <t xml:space="preserve">194173</t>
  </si>
  <si>
    <t xml:space="preserve">10042</t>
  </si>
  <si>
    <t xml:space="preserve">4627</t>
  </si>
  <si>
    <t xml:space="preserve">175980</t>
  </si>
  <si>
    <t xml:space="preserve">9914</t>
  </si>
  <si>
    <t xml:space="preserve">4687</t>
  </si>
  <si>
    <t xml:space="preserve">187507</t>
  </si>
  <si>
    <t xml:space="preserve">9732</t>
  </si>
  <si>
    <t xml:space="preserve">4698</t>
  </si>
  <si>
    <t xml:space="preserve">192374</t>
  </si>
  <si>
    <t xml:space="preserve">9614</t>
  </si>
  <si>
    <t xml:space="preserve">GM0119</t>
  </si>
  <si>
    <t xml:space="preserve">Meppel</t>
  </si>
  <si>
    <t xml:space="preserve">15076</t>
  </si>
  <si>
    <t xml:space="preserve">194267</t>
  </si>
  <si>
    <t xml:space="preserve">15177</t>
  </si>
  <si>
    <t xml:space="preserve">212006</t>
  </si>
  <si>
    <t xml:space="preserve">223764</t>
  </si>
  <si>
    <t xml:space="preserve">15586</t>
  </si>
  <si>
    <t xml:space="preserve">239143</t>
  </si>
  <si>
    <t xml:space="preserve">15658</t>
  </si>
  <si>
    <t xml:space="preserve">255702</t>
  </si>
  <si>
    <t xml:space="preserve">GM1731</t>
  </si>
  <si>
    <t xml:space="preserve">Midden-Drenthe</t>
  </si>
  <si>
    <t xml:space="preserve">14045</t>
  </si>
  <si>
    <t xml:space="preserve">212424</t>
  </si>
  <si>
    <t xml:space="preserve">33284</t>
  </si>
  <si>
    <t xml:space="preserve">14030</t>
  </si>
  <si>
    <t xml:space="preserve">225661</t>
  </si>
  <si>
    <t xml:space="preserve">33450</t>
  </si>
  <si>
    <t xml:space="preserve">14156</t>
  </si>
  <si>
    <t xml:space="preserve">234557</t>
  </si>
  <si>
    <t xml:space="preserve">33399</t>
  </si>
  <si>
    <t xml:space="preserve">14304</t>
  </si>
  <si>
    <t xml:space="preserve">245063</t>
  </si>
  <si>
    <t xml:space="preserve">33172</t>
  </si>
  <si>
    <t xml:space="preserve">14313</t>
  </si>
  <si>
    <t xml:space="preserve">261194</t>
  </si>
  <si>
    <t xml:space="preserve">33178</t>
  </si>
  <si>
    <t xml:space="preserve">GM1952</t>
  </si>
  <si>
    <t xml:space="preserve">Midden-Groningen</t>
  </si>
  <si>
    <t xml:space="preserve">28003</t>
  </si>
  <si>
    <t xml:space="preserve">62114</t>
  </si>
  <si>
    <t xml:space="preserve">28166</t>
  </si>
  <si>
    <t xml:space="preserve">62108</t>
  </si>
  <si>
    <t xml:space="preserve">27903</t>
  </si>
  <si>
    <t xml:space="preserve">61131</t>
  </si>
  <si>
    <t xml:space="preserve">28025</t>
  </si>
  <si>
    <t xml:space="preserve">198212</t>
  </si>
  <si>
    <t xml:space="preserve">60953</t>
  </si>
  <si>
    <t xml:space="preserve">28074</t>
  </si>
  <si>
    <t xml:space="preserve">206726</t>
  </si>
  <si>
    <t xml:space="preserve">60899</t>
  </si>
  <si>
    <t xml:space="preserve">GM1970</t>
  </si>
  <si>
    <t xml:space="preserve">Noardeast-Fryslân</t>
  </si>
  <si>
    <t xml:space="preserve">20192</t>
  </si>
  <si>
    <t xml:space="preserve">45556</t>
  </si>
  <si>
    <t xml:space="preserve">20172</t>
  </si>
  <si>
    <t xml:space="preserve">45444</t>
  </si>
  <si>
    <t xml:space="preserve">20325</t>
  </si>
  <si>
    <t xml:space="preserve">45508</t>
  </si>
  <si>
    <t xml:space="preserve">20395</t>
  </si>
  <si>
    <t xml:space="preserve">45287</t>
  </si>
  <si>
    <t xml:space="preserve">194819</t>
  </si>
  <si>
    <t xml:space="preserve">45181</t>
  </si>
  <si>
    <t xml:space="preserve">GM1699</t>
  </si>
  <si>
    <t xml:space="preserve">Noordenveld</t>
  </si>
  <si>
    <t xml:space="preserve">14558</t>
  </si>
  <si>
    <t xml:space="preserve">216791</t>
  </si>
  <si>
    <t xml:space="preserve">14555</t>
  </si>
  <si>
    <t xml:space="preserve">220858</t>
  </si>
  <si>
    <t xml:space="preserve">14630</t>
  </si>
  <si>
    <t xml:space="preserve">246318</t>
  </si>
  <si>
    <t xml:space="preserve">14649</t>
  </si>
  <si>
    <t xml:space="preserve">266956</t>
  </si>
  <si>
    <t xml:space="preserve">14716</t>
  </si>
  <si>
    <t xml:space="preserve">292763</t>
  </si>
  <si>
    <t xml:space="preserve">GM1895</t>
  </si>
  <si>
    <t xml:space="preserve">Oldambt</t>
  </si>
  <si>
    <t xml:space="preserve">18287</t>
  </si>
  <si>
    <t xml:space="preserve">135221</t>
  </si>
  <si>
    <t xml:space="preserve">18396</t>
  </si>
  <si>
    <t xml:space="preserve">142918</t>
  </si>
  <si>
    <t xml:space="preserve">18382</t>
  </si>
  <si>
    <t xml:space="preserve">151636</t>
  </si>
  <si>
    <t xml:space="preserve">161415</t>
  </si>
  <si>
    <t xml:space="preserve">18462</t>
  </si>
  <si>
    <t xml:space="preserve">175832</t>
  </si>
  <si>
    <t xml:space="preserve">GM0085</t>
  </si>
  <si>
    <t xml:space="preserve">Ooststellingwerf</t>
  </si>
  <si>
    <t xml:space="preserve">11154</t>
  </si>
  <si>
    <t xml:space="preserve">176872</t>
  </si>
  <si>
    <t xml:space="preserve">25617</t>
  </si>
  <si>
    <t xml:space="preserve">11172</t>
  </si>
  <si>
    <t xml:space="preserve">190128</t>
  </si>
  <si>
    <t xml:space="preserve">25571</t>
  </si>
  <si>
    <t xml:space="preserve">11202</t>
  </si>
  <si>
    <t xml:space="preserve">203943</t>
  </si>
  <si>
    <t xml:space="preserve">25540</t>
  </si>
  <si>
    <t xml:space="preserve">11247</t>
  </si>
  <si>
    <t xml:space="preserve">212321</t>
  </si>
  <si>
    <t xml:space="preserve">25459</t>
  </si>
  <si>
    <t xml:space="preserve">11303</t>
  </si>
  <si>
    <t xml:space="preserve">238187</t>
  </si>
  <si>
    <t xml:space="preserve">25497</t>
  </si>
  <si>
    <t xml:space="preserve">GM0086</t>
  </si>
  <si>
    <t xml:space="preserve">Opsterland</t>
  </si>
  <si>
    <t xml:space="preserve">12716</t>
  </si>
  <si>
    <t xml:space="preserve">202806</t>
  </si>
  <si>
    <t xml:space="preserve">29859</t>
  </si>
  <si>
    <t xml:space="preserve">12873</t>
  </si>
  <si>
    <t xml:space="preserve">208722</t>
  </si>
  <si>
    <t xml:space="preserve">29830</t>
  </si>
  <si>
    <t xml:space="preserve">12926</t>
  </si>
  <si>
    <t xml:space="preserve">222197</t>
  </si>
  <si>
    <t xml:space="preserve">29718</t>
  </si>
  <si>
    <t xml:space="preserve">13009</t>
  </si>
  <si>
    <t xml:space="preserve">234103</t>
  </si>
  <si>
    <t xml:space="preserve">29753</t>
  </si>
  <si>
    <t xml:space="preserve">12987</t>
  </si>
  <si>
    <t xml:space="preserve">254852</t>
  </si>
  <si>
    <t xml:space="preserve">29723</t>
  </si>
  <si>
    <t xml:space="preserve">GM0765</t>
  </si>
  <si>
    <t xml:space="preserve">Pekela</t>
  </si>
  <si>
    <t xml:space="preserve">5775</t>
  </si>
  <si>
    <t xml:space="preserve">124837</t>
  </si>
  <si>
    <t xml:space="preserve">12678</t>
  </si>
  <si>
    <t xml:space="preserve">5777</t>
  </si>
  <si>
    <t xml:space="preserve">127804</t>
  </si>
  <si>
    <t xml:space="preserve">12641</t>
  </si>
  <si>
    <t xml:space="preserve">5776</t>
  </si>
  <si>
    <t xml:space="preserve">150431</t>
  </si>
  <si>
    <t xml:space="preserve">12517</t>
  </si>
  <si>
    <t xml:space="preserve">5755</t>
  </si>
  <si>
    <t xml:space="preserve">158687</t>
  </si>
  <si>
    <t xml:space="preserve">12245</t>
  </si>
  <si>
    <t xml:space="preserve">5767</t>
  </si>
  <si>
    <t xml:space="preserve">161257</t>
  </si>
  <si>
    <t xml:space="preserve">12214</t>
  </si>
  <si>
    <t xml:space="preserve">GM0088</t>
  </si>
  <si>
    <t xml:space="preserve">Schiermonnikoog</t>
  </si>
  <si>
    <t xml:space="preserve">578</t>
  </si>
  <si>
    <t xml:space="preserve">264005</t>
  </si>
  <si>
    <t xml:space="preserve">583</t>
  </si>
  <si>
    <t xml:space="preserve">364955</t>
  </si>
  <si>
    <t xml:space="preserve">584</t>
  </si>
  <si>
    <t xml:space="preserve">347199</t>
  </si>
  <si>
    <t xml:space="preserve">582</t>
  </si>
  <si>
    <t xml:space="preserve">357700</t>
  </si>
  <si>
    <t xml:space="preserve">587</t>
  </si>
  <si>
    <t xml:space="preserve">350824</t>
  </si>
  <si>
    <t xml:space="preserve">GM0090</t>
  </si>
  <si>
    <t xml:space="preserve">Smallingerland</t>
  </si>
  <si>
    <t xml:space="preserve">25256</t>
  </si>
  <si>
    <t xml:space="preserve">174632</t>
  </si>
  <si>
    <t xml:space="preserve">25391</t>
  </si>
  <si>
    <t xml:space="preserve">183644</t>
  </si>
  <si>
    <t xml:space="preserve">25377</t>
  </si>
  <si>
    <t xml:space="preserve">190981</t>
  </si>
  <si>
    <t xml:space="preserve">25454</t>
  </si>
  <si>
    <t xml:space="preserve">218812</t>
  </si>
  <si>
    <t xml:space="preserve">25675</t>
  </si>
  <si>
    <t xml:space="preserve">233493</t>
  </si>
  <si>
    <t xml:space="preserve">GM0037</t>
  </si>
  <si>
    <t xml:space="preserve">Stadskanaal</t>
  </si>
  <si>
    <t xml:space="preserve">15274</t>
  </si>
  <si>
    <t xml:space="preserve">156406</t>
  </si>
  <si>
    <t xml:space="preserve">32610</t>
  </si>
  <si>
    <t xml:space="preserve">15282</t>
  </si>
  <si>
    <t xml:space="preserve">161392</t>
  </si>
  <si>
    <t xml:space="preserve">32621</t>
  </si>
  <si>
    <t xml:space="preserve">15276</t>
  </si>
  <si>
    <t xml:space="preserve">167385</t>
  </si>
  <si>
    <t xml:space="preserve">32252</t>
  </si>
  <si>
    <t xml:space="preserve">15266</t>
  </si>
  <si>
    <t xml:space="preserve">180249</t>
  </si>
  <si>
    <t xml:space="preserve">32258</t>
  </si>
  <si>
    <t xml:space="preserve">15253</t>
  </si>
  <si>
    <t xml:space="preserve">185491</t>
  </si>
  <si>
    <t xml:space="preserve">31789</t>
  </si>
  <si>
    <t xml:space="preserve">GM1900</t>
  </si>
  <si>
    <t xml:space="preserve">Súdwest-Fryslân</t>
  </si>
  <si>
    <t xml:space="preserve">215978	</t>
  </si>
  <si>
    <t xml:space="preserve">225650</t>
  </si>
  <si>
    <t xml:space="preserve">GM0093</t>
  </si>
  <si>
    <t xml:space="preserve">Terschelling</t>
  </si>
  <si>
    <t xml:space="preserve">2222</t>
  </si>
  <si>
    <t xml:space="preserve">309811</t>
  </si>
  <si>
    <t xml:space="preserve">4827</t>
  </si>
  <si>
    <t xml:space="preserve">2229</t>
  </si>
  <si>
    <t xml:space="preserve">295631</t>
  </si>
  <si>
    <t xml:space="preserve">4870</t>
  </si>
  <si>
    <t xml:space="preserve">2243</t>
  </si>
  <si>
    <t xml:space="preserve">308242</t>
  </si>
  <si>
    <t xml:space="preserve">4859</t>
  </si>
  <si>
    <t xml:space="preserve">2276</t>
  </si>
  <si>
    <t xml:space="preserve">335675</t>
  </si>
  <si>
    <t xml:space="preserve">4906</t>
  </si>
  <si>
    <t xml:space="preserve">2281</t>
  </si>
  <si>
    <t xml:space="preserve">327548</t>
  </si>
  <si>
    <t xml:space="preserve">4890</t>
  </si>
  <si>
    <t xml:space="preserve">GM1730</t>
  </si>
  <si>
    <t xml:space="preserve">Tynaarlo</t>
  </si>
  <si>
    <t xml:space="preserve">27714</t>
  </si>
  <si>
    <t xml:space="preserve">240252</t>
  </si>
  <si>
    <t xml:space="preserve">27916</t>
  </si>
  <si>
    <t xml:space="preserve">262004</t>
  </si>
  <si>
    <t xml:space="preserve">28238</t>
  </si>
  <si>
    <t xml:space="preserve">273808</t>
  </si>
  <si>
    <t xml:space="preserve">28422</t>
  </si>
  <si>
    <t xml:space="preserve">311688</t>
  </si>
  <si>
    <t xml:space="preserve">28806</t>
  </si>
  <si>
    <t xml:space="preserve">309779</t>
  </si>
  <si>
    <t xml:space="preserve">GM0737</t>
  </si>
  <si>
    <t xml:space="preserve">Tytsjerksteradiel</t>
  </si>
  <si>
    <t xml:space="preserve">13553</t>
  </si>
  <si>
    <t xml:space="preserve">184378</t>
  </si>
  <si>
    <t xml:space="preserve">31957</t>
  </si>
  <si>
    <t xml:space="preserve">13646</t>
  </si>
  <si>
    <t xml:space="preserve">186058</t>
  </si>
  <si>
    <t xml:space="preserve">32077</t>
  </si>
  <si>
    <t xml:space="preserve">13730</t>
  </si>
  <si>
    <t xml:space="preserve">212124</t>
  </si>
  <si>
    <t xml:space="preserve">31963</t>
  </si>
  <si>
    <t xml:space="preserve">13800</t>
  </si>
  <si>
    <t xml:space="preserve">222739</t>
  </si>
  <si>
    <t xml:space="preserve">31870</t>
  </si>
  <si>
    <t xml:space="preserve">13943</t>
  </si>
  <si>
    <t xml:space="preserve">235601</t>
  </si>
  <si>
    <t xml:space="preserve">31780</t>
  </si>
  <si>
    <t xml:space="preserve">GM0047</t>
  </si>
  <si>
    <t xml:space="preserve">Veendam</t>
  </si>
  <si>
    <t xml:space="preserve">12719</t>
  </si>
  <si>
    <t xml:space="preserve">144501</t>
  </si>
  <si>
    <t xml:space="preserve">27695</t>
  </si>
  <si>
    <t xml:space="preserve">12723</t>
  </si>
  <si>
    <t xml:space="preserve">133346</t>
  </si>
  <si>
    <t xml:space="preserve">27467</t>
  </si>
  <si>
    <t xml:space="preserve">12756</t>
  </si>
  <si>
    <t xml:space="preserve">158614</t>
  </si>
  <si>
    <t xml:space="preserve">27527</t>
  </si>
  <si>
    <t xml:space="preserve">12788</t>
  </si>
  <si>
    <t xml:space="preserve">173373</t>
  </si>
  <si>
    <t xml:space="preserve">27508</t>
  </si>
  <si>
    <t xml:space="preserve">12816</t>
  </si>
  <si>
    <t xml:space="preserve">187460</t>
  </si>
  <si>
    <t xml:space="preserve">27491</t>
  </si>
  <si>
    <t xml:space="preserve">GM0096</t>
  </si>
  <si>
    <t xml:space="preserve">Vlieland</t>
  </si>
  <si>
    <t xml:space="preserve">527</t>
  </si>
  <si>
    <t xml:space="preserve">336278</t>
  </si>
  <si>
    <t xml:space="preserve">1103</t>
  </si>
  <si>
    <t xml:space="preserve">540</t>
  </si>
  <si>
    <t xml:space="preserve">322516</t>
  </si>
  <si>
    <t xml:space="preserve">1083</t>
  </si>
  <si>
    <t xml:space="preserve">542</t>
  </si>
  <si>
    <t xml:space="preserve">259429</t>
  </si>
  <si>
    <t xml:space="preserve">1085</t>
  </si>
  <si>
    <t xml:space="preserve">551</t>
  </si>
  <si>
    <t xml:space="preserve">344942</t>
  </si>
  <si>
    <t xml:space="preserve">1132</t>
  </si>
  <si>
    <t xml:space="preserve">564</t>
  </si>
  <si>
    <t xml:space="preserve">404084</t>
  </si>
  <si>
    <t xml:space="preserve">1138</t>
  </si>
  <si>
    <t xml:space="preserve">GM1949</t>
  </si>
  <si>
    <t xml:space="preserve">Waadhoeke</t>
  </si>
  <si>
    <t xml:space="preserve">186881</t>
  </si>
  <si>
    <t xml:space="preserve">209107</t>
  </si>
  <si>
    <t xml:space="preserve">GM1969</t>
  </si>
  <si>
    <t xml:space="preserve">Westerkwartier</t>
  </si>
  <si>
    <t xml:space="preserve">240808</t>
  </si>
  <si>
    <t xml:space="preserve">GM1701</t>
  </si>
  <si>
    <t xml:space="preserve">Westerveld</t>
  </si>
  <si>
    <t xml:space="preserve">8257</t>
  </si>
  <si>
    <t xml:space="preserve">224984</t>
  </si>
  <si>
    <t xml:space="preserve">8312</t>
  </si>
  <si>
    <t xml:space="preserve">234044</t>
  </si>
  <si>
    <t xml:space="preserve">8395</t>
  </si>
  <si>
    <t xml:space="preserve">245515</t>
  </si>
  <si>
    <t xml:space="preserve">8454</t>
  </si>
  <si>
    <t xml:space="preserve">265251</t>
  </si>
  <si>
    <t xml:space="preserve">8515</t>
  </si>
  <si>
    <t xml:space="preserve">279468</t>
  </si>
  <si>
    <t xml:space="preserve">GM1950</t>
  </si>
  <si>
    <t xml:space="preserve">Westerwolde</t>
  </si>
  <si>
    <t xml:space="preserve">11771</t>
  </si>
  <si>
    <t xml:space="preserve">25366</t>
  </si>
  <si>
    <t xml:space="preserve">11840</t>
  </si>
  <si>
    <t xml:space="preserve">25393</t>
  </si>
  <si>
    <t xml:space="preserve">11973</t>
  </si>
  <si>
    <t xml:space="preserve">24827</t>
  </si>
  <si>
    <t xml:space="preserve">11963</t>
  </si>
  <si>
    <t xml:space="preserve">187235</t>
  </si>
  <si>
    <t xml:space="preserve">11969</t>
  </si>
  <si>
    <t xml:space="preserve">210185</t>
  </si>
  <si>
    <t xml:space="preserve">25199</t>
  </si>
  <si>
    <t xml:space="preserve">GM0098</t>
  </si>
  <si>
    <t xml:space="preserve">Weststellingwerf</t>
  </si>
  <si>
    <t xml:space="preserve">11410</t>
  </si>
  <si>
    <t xml:space="preserve">192375</t>
  </si>
  <si>
    <t xml:space="preserve">25525</t>
  </si>
  <si>
    <t xml:space="preserve">11495</t>
  </si>
  <si>
    <t xml:space="preserve">202572</t>
  </si>
  <si>
    <t xml:space="preserve">25520</t>
  </si>
  <si>
    <t xml:space="preserve">11536</t>
  </si>
  <si>
    <t xml:space="preserve">212232</t>
  </si>
  <si>
    <t xml:space="preserve">25608</t>
  </si>
  <si>
    <t xml:space="preserve">11599</t>
  </si>
  <si>
    <t xml:space="preserve">226911</t>
  </si>
  <si>
    <t xml:space="preserve">25720</t>
  </si>
  <si>
    <t xml:space="preserve">11620</t>
  </si>
  <si>
    <t xml:space="preserve">233375</t>
  </si>
  <si>
    <t xml:space="preserve">25840</t>
  </si>
  <si>
    <t xml:space="preserve">GM1690</t>
  </si>
  <si>
    <t xml:space="preserve">De Wolden</t>
  </si>
  <si>
    <t xml:space="preserve">10018</t>
  </si>
  <si>
    <t xml:space="preserve">222732</t>
  </si>
  <si>
    <t xml:space="preserve">10093</t>
  </si>
  <si>
    <t xml:space="preserve">242611</t>
  </si>
  <si>
    <t xml:space="preserve">10084</t>
  </si>
  <si>
    <t xml:space="preserve">244587</t>
  </si>
  <si>
    <t xml:space="preserve">10149</t>
  </si>
  <si>
    <t xml:space="preserve">278786</t>
  </si>
  <si>
    <t xml:space="preserve">10265</t>
  </si>
  <si>
    <t xml:space="preserve">290754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</si>
</sst>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"/>
    <numFmt numFmtId="166" formatCode="0"/>
  </numFmts>
  <fonts count="5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1:J211" headerRowCount="1" totalsRowCount="0" totalsRowShown="0">
  <tableColumns count="10">
    <tableColumn id="1" name="Gemeentecode"/>
    <tableColumn id="2" name="GemeentecodeGM"/>
    <tableColumn id="3" name="Gemeentenaam"/>
    <tableColumn id="4" name="Provinciecode"/>
    <tableColumn id="5" name="ProvinciecodePV"/>
    <tableColumn id="6" name="Provincienaam"/>
    <tableColumn id="7" name="stock_date"/>
    <tableColumn id="8" name="imputed_stock"/>
    <tableColumn id="9" name="imputed_price"/>
    <tableColumn id="10" name="imputed_population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2"/>
  <sheetViews>
    <sheetView showFormulas="false" showGridLines="true" showRowColHeaders="true" showZeros="true" rightToLeft="false" tabSelected="true" showOutlineSymbols="true" defaultGridColor="true" view="normal" topLeftCell="A94" colorId="64" zoomScale="100" zoomScaleNormal="100" zoomScalePageLayoutView="100" workbookViewId="0">
      <selection pane="topLeft" activeCell="C108" activeCellId="0" sqref="C108:C111"/>
    </sheetView>
  </sheetViews>
  <sheetFormatPr defaultColWidth="12.65625" defaultRowHeight="15" zeroHeight="false" outlineLevelRow="0" outlineLevelCol="0"/>
  <cols>
    <col collapsed="false" customWidth="true" hidden="false" outlineLevel="0" max="1" min="1" style="0" width="13.92"/>
    <col collapsed="false" customWidth="true" hidden="false" outlineLevel="0" max="2" min="2" style="0" width="16.5"/>
    <col collapsed="false" customWidth="true" hidden="false" outlineLevel="0" max="3" min="3" style="0" width="15.25"/>
    <col collapsed="false" customWidth="true" hidden="false" outlineLevel="0" max="4" min="4" style="0" width="12.91"/>
    <col collapsed="false" customWidth="true" hidden="false" outlineLevel="0" max="5" min="5" style="0" width="15"/>
    <col collapsed="false" customWidth="true" hidden="false" outlineLevel="0" max="6" min="6" style="0" width="13.67"/>
    <col collapsed="false" customWidth="true" hidden="false" outlineLevel="0" max="7" min="7" style="0" width="10.92"/>
    <col collapsed="false" customWidth="true" hidden="false" outlineLevel="0" max="9" min="8" style="0" width="16.25"/>
    <col collapsed="false" customWidth="true" hidden="false" outlineLevel="0" max="10" min="10" style="0" width="18"/>
    <col collapsed="false" customWidth="true" hidden="false" outlineLevel="0" max="26" min="11" style="0" width="7.66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4.25" hidden="false" customHeight="true" outlineLevel="0" collapsed="false">
      <c r="A2" s="1" t="n">
        <v>1680</v>
      </c>
      <c r="B2" s="1" t="s">
        <v>10</v>
      </c>
      <c r="C2" s="1" t="s">
        <v>11</v>
      </c>
      <c r="D2" s="1" t="n">
        <v>22</v>
      </c>
      <c r="E2" s="1" t="s">
        <v>12</v>
      </c>
      <c r="F2" s="1" t="s">
        <v>13</v>
      </c>
      <c r="G2" s="2" t="n">
        <v>42005</v>
      </c>
      <c r="H2" s="3" t="s">
        <v>14</v>
      </c>
      <c r="I2" s="3" t="s">
        <v>15</v>
      </c>
      <c r="J2" s="3" t="n">
        <f aca="false">ROUND(25203,0)</f>
        <v>25203</v>
      </c>
    </row>
    <row r="3" customFormat="false" ht="14.25" hidden="false" customHeight="true" outlineLevel="0" collapsed="false">
      <c r="A3" s="1" t="n">
        <v>1680</v>
      </c>
      <c r="B3" s="1" t="s">
        <v>10</v>
      </c>
      <c r="C3" s="1" t="s">
        <v>11</v>
      </c>
      <c r="D3" s="1" t="n">
        <v>22</v>
      </c>
      <c r="E3" s="1" t="s">
        <v>12</v>
      </c>
      <c r="F3" s="1" t="s">
        <v>13</v>
      </c>
      <c r="G3" s="2" t="n">
        <v>42370</v>
      </c>
      <c r="H3" s="3" t="s">
        <v>16</v>
      </c>
      <c r="I3" s="3" t="s">
        <v>17</v>
      </c>
      <c r="J3" s="3" t="n">
        <v>25243</v>
      </c>
    </row>
    <row r="4" customFormat="false" ht="14.25" hidden="false" customHeight="true" outlineLevel="0" collapsed="false">
      <c r="A4" s="1" t="n">
        <v>1680</v>
      </c>
      <c r="B4" s="1" t="s">
        <v>10</v>
      </c>
      <c r="C4" s="1" t="s">
        <v>11</v>
      </c>
      <c r="D4" s="1" t="n">
        <v>22</v>
      </c>
      <c r="E4" s="1" t="s">
        <v>12</v>
      </c>
      <c r="F4" s="1" t="s">
        <v>13</v>
      </c>
      <c r="G4" s="2" t="n">
        <v>42736</v>
      </c>
      <c r="H4" s="3" t="s">
        <v>18</v>
      </c>
      <c r="I4" s="3" t="s">
        <v>19</v>
      </c>
      <c r="J4" s="3" t="n">
        <v>25286</v>
      </c>
    </row>
    <row r="5" customFormat="false" ht="14.25" hidden="false" customHeight="true" outlineLevel="0" collapsed="false">
      <c r="A5" s="1" t="n">
        <v>1680</v>
      </c>
      <c r="B5" s="1" t="s">
        <v>10</v>
      </c>
      <c r="C5" s="1" t="s">
        <v>11</v>
      </c>
      <c r="D5" s="1" t="n">
        <v>22</v>
      </c>
      <c r="E5" s="1" t="s">
        <v>12</v>
      </c>
      <c r="F5" s="1" t="s">
        <v>13</v>
      </c>
      <c r="G5" s="2" t="n">
        <v>43101</v>
      </c>
      <c r="H5" s="3" t="s">
        <v>20</v>
      </c>
      <c r="I5" s="3" t="s">
        <v>21</v>
      </c>
      <c r="J5" s="3" t="n">
        <v>25390</v>
      </c>
    </row>
    <row r="6" customFormat="false" ht="14.25" hidden="false" customHeight="true" outlineLevel="0" collapsed="false">
      <c r="A6" s="1" t="n">
        <v>1680</v>
      </c>
      <c r="B6" s="1" t="s">
        <v>10</v>
      </c>
      <c r="C6" s="1" t="s">
        <v>11</v>
      </c>
      <c r="D6" s="1" t="n">
        <v>22</v>
      </c>
      <c r="E6" s="1" t="s">
        <v>12</v>
      </c>
      <c r="F6" s="1" t="s">
        <v>13</v>
      </c>
      <c r="G6" s="2" t="n">
        <v>43466</v>
      </c>
      <c r="H6" s="3" t="s">
        <v>22</v>
      </c>
      <c r="I6" s="3" t="s">
        <v>23</v>
      </c>
      <c r="J6" s="3" t="n">
        <v>25386</v>
      </c>
    </row>
    <row r="7" customFormat="false" ht="14.25" hidden="false" customHeight="true" outlineLevel="0" collapsed="false">
      <c r="A7" s="1" t="n">
        <v>59</v>
      </c>
      <c r="B7" s="1" t="s">
        <v>24</v>
      </c>
      <c r="C7" s="1" t="s">
        <v>25</v>
      </c>
      <c r="D7" s="1" t="n">
        <v>21</v>
      </c>
      <c r="E7" s="1" t="s">
        <v>26</v>
      </c>
      <c r="F7" s="1" t="s">
        <v>27</v>
      </c>
      <c r="G7" s="2" t="n">
        <v>42005</v>
      </c>
      <c r="H7" s="3" t="s">
        <v>28</v>
      </c>
      <c r="I7" s="3" t="s">
        <v>29</v>
      </c>
      <c r="J7" s="3" t="s">
        <v>30</v>
      </c>
    </row>
    <row r="8" customFormat="false" ht="14.25" hidden="false" customHeight="true" outlineLevel="0" collapsed="false">
      <c r="A8" s="1" t="n">
        <v>59</v>
      </c>
      <c r="B8" s="1" t="s">
        <v>24</v>
      </c>
      <c r="C8" s="1" t="s">
        <v>25</v>
      </c>
      <c r="D8" s="1" t="n">
        <v>21</v>
      </c>
      <c r="E8" s="1" t="s">
        <v>26</v>
      </c>
      <c r="F8" s="1" t="s">
        <v>27</v>
      </c>
      <c r="G8" s="2" t="n">
        <v>42370</v>
      </c>
      <c r="H8" s="3" t="s">
        <v>31</v>
      </c>
      <c r="I8" s="3" t="s">
        <v>32</v>
      </c>
      <c r="J8" s="3" t="s">
        <v>33</v>
      </c>
    </row>
    <row r="9" customFormat="false" ht="14.25" hidden="false" customHeight="true" outlineLevel="0" collapsed="false">
      <c r="A9" s="1" t="n">
        <v>59</v>
      </c>
      <c r="B9" s="1" t="s">
        <v>24</v>
      </c>
      <c r="C9" s="1" t="s">
        <v>25</v>
      </c>
      <c r="D9" s="1" t="n">
        <v>21</v>
      </c>
      <c r="E9" s="1" t="s">
        <v>26</v>
      </c>
      <c r="F9" s="1" t="s">
        <v>27</v>
      </c>
      <c r="G9" s="2" t="n">
        <v>42736</v>
      </c>
      <c r="H9" s="3" t="s">
        <v>34</v>
      </c>
      <c r="I9" s="3" t="s">
        <v>35</v>
      </c>
      <c r="J9" s="3" t="s">
        <v>36</v>
      </c>
    </row>
    <row r="10" customFormat="false" ht="14.25" hidden="false" customHeight="true" outlineLevel="0" collapsed="false">
      <c r="A10" s="1" t="n">
        <v>59</v>
      </c>
      <c r="B10" s="1" t="s">
        <v>24</v>
      </c>
      <c r="C10" s="1" t="s">
        <v>25</v>
      </c>
      <c r="D10" s="1" t="n">
        <v>21</v>
      </c>
      <c r="E10" s="1" t="s">
        <v>26</v>
      </c>
      <c r="F10" s="1" t="s">
        <v>27</v>
      </c>
      <c r="G10" s="2" t="n">
        <v>43101</v>
      </c>
      <c r="H10" s="3" t="s">
        <v>37</v>
      </c>
      <c r="I10" s="3" t="s">
        <v>38</v>
      </c>
      <c r="J10" s="3" t="s">
        <v>39</v>
      </c>
    </row>
    <row r="11" customFormat="false" ht="14.25" hidden="false" customHeight="true" outlineLevel="0" collapsed="false">
      <c r="A11" s="1" t="n">
        <v>59</v>
      </c>
      <c r="B11" s="1" t="s">
        <v>24</v>
      </c>
      <c r="C11" s="1" t="s">
        <v>25</v>
      </c>
      <c r="D11" s="1" t="n">
        <v>21</v>
      </c>
      <c r="E11" s="1" t="s">
        <v>26</v>
      </c>
      <c r="F11" s="1" t="s">
        <v>27</v>
      </c>
      <c r="G11" s="2" t="n">
        <v>43466</v>
      </c>
      <c r="H11" s="3" t="s">
        <v>40</v>
      </c>
      <c r="I11" s="3" t="s">
        <v>41</v>
      </c>
      <c r="J11" s="3" t="s">
        <v>42</v>
      </c>
    </row>
    <row r="12" customFormat="false" ht="14.25" hidden="false" customHeight="true" outlineLevel="0" collapsed="false">
      <c r="A12" s="1" t="n">
        <v>60</v>
      </c>
      <c r="B12" s="1" t="s">
        <v>43</v>
      </c>
      <c r="C12" s="1" t="s">
        <v>44</v>
      </c>
      <c r="D12" s="1" t="n">
        <v>21</v>
      </c>
      <c r="E12" s="1" t="s">
        <v>26</v>
      </c>
      <c r="F12" s="1" t="s">
        <v>27</v>
      </c>
      <c r="G12" s="2" t="n">
        <v>42005</v>
      </c>
      <c r="H12" s="3" t="s">
        <v>45</v>
      </c>
      <c r="I12" s="3" t="s">
        <v>46</v>
      </c>
      <c r="J12" s="3" t="s">
        <v>47</v>
      </c>
    </row>
    <row r="13" customFormat="false" ht="14.25" hidden="false" customHeight="true" outlineLevel="0" collapsed="false">
      <c r="A13" s="1" t="n">
        <v>60</v>
      </c>
      <c r="B13" s="1" t="s">
        <v>43</v>
      </c>
      <c r="C13" s="1" t="s">
        <v>44</v>
      </c>
      <c r="D13" s="1" t="n">
        <v>21</v>
      </c>
      <c r="E13" s="1" t="s">
        <v>26</v>
      </c>
      <c r="F13" s="1" t="s">
        <v>27</v>
      </c>
      <c r="G13" s="2" t="n">
        <v>42370</v>
      </c>
      <c r="H13" s="3" t="s">
        <v>48</v>
      </c>
      <c r="I13" s="3" t="s">
        <v>49</v>
      </c>
      <c r="J13" s="3" t="s">
        <v>50</v>
      </c>
    </row>
    <row r="14" customFormat="false" ht="14.25" hidden="false" customHeight="true" outlineLevel="0" collapsed="false">
      <c r="A14" s="1" t="n">
        <v>60</v>
      </c>
      <c r="B14" s="1" t="s">
        <v>43</v>
      </c>
      <c r="C14" s="1" t="s">
        <v>44</v>
      </c>
      <c r="D14" s="1" t="n">
        <v>21</v>
      </c>
      <c r="E14" s="1" t="s">
        <v>26</v>
      </c>
      <c r="F14" s="1" t="s">
        <v>27</v>
      </c>
      <c r="G14" s="2" t="n">
        <v>42736</v>
      </c>
      <c r="H14" s="3" t="s">
        <v>51</v>
      </c>
      <c r="I14" s="3" t="s">
        <v>52</v>
      </c>
      <c r="J14" s="3" t="s">
        <v>53</v>
      </c>
    </row>
    <row r="15" customFormat="false" ht="14.25" hidden="false" customHeight="true" outlineLevel="0" collapsed="false">
      <c r="A15" s="1" t="n">
        <v>60</v>
      </c>
      <c r="B15" s="1" t="s">
        <v>43</v>
      </c>
      <c r="C15" s="1" t="s">
        <v>44</v>
      </c>
      <c r="D15" s="1" t="n">
        <v>21</v>
      </c>
      <c r="E15" s="1" t="s">
        <v>26</v>
      </c>
      <c r="F15" s="1" t="s">
        <v>27</v>
      </c>
      <c r="G15" s="2" t="n">
        <v>43101</v>
      </c>
      <c r="H15" s="3" t="s">
        <v>54</v>
      </c>
      <c r="I15" s="3" t="s">
        <v>55</v>
      </c>
      <c r="J15" s="3" t="s">
        <v>56</v>
      </c>
    </row>
    <row r="16" customFormat="false" ht="14.25" hidden="false" customHeight="true" outlineLevel="0" collapsed="false">
      <c r="A16" s="1" t="n">
        <v>60</v>
      </c>
      <c r="B16" s="1" t="s">
        <v>43</v>
      </c>
      <c r="C16" s="1" t="s">
        <v>44</v>
      </c>
      <c r="D16" s="1" t="n">
        <v>21</v>
      </c>
      <c r="E16" s="1" t="s">
        <v>26</v>
      </c>
      <c r="F16" s="1" t="s">
        <v>27</v>
      </c>
      <c r="G16" s="2" t="n">
        <v>43466</v>
      </c>
      <c r="H16" s="3" t="s">
        <v>57</v>
      </c>
      <c r="I16" s="3" t="s">
        <v>58</v>
      </c>
      <c r="J16" s="3" t="s">
        <v>59</v>
      </c>
    </row>
    <row r="17" customFormat="false" ht="14.25" hidden="false" customHeight="true" outlineLevel="0" collapsed="false">
      <c r="A17" s="1" t="n">
        <v>3</v>
      </c>
      <c r="B17" s="1" t="s">
        <v>60</v>
      </c>
      <c r="C17" s="1" t="s">
        <v>61</v>
      </c>
      <c r="D17" s="1" t="n">
        <v>20</v>
      </c>
      <c r="E17" s="1" t="s">
        <v>62</v>
      </c>
      <c r="F17" s="1" t="s">
        <v>63</v>
      </c>
      <c r="G17" s="2" t="n">
        <v>42005</v>
      </c>
      <c r="H17" s="3" t="s">
        <v>64</v>
      </c>
      <c r="I17" s="3" t="s">
        <v>65</v>
      </c>
      <c r="J17" s="3" t="s">
        <v>66</v>
      </c>
    </row>
    <row r="18" customFormat="false" ht="14.25" hidden="false" customHeight="true" outlineLevel="0" collapsed="false">
      <c r="A18" s="1" t="n">
        <v>3</v>
      </c>
      <c r="B18" s="1" t="s">
        <v>60</v>
      </c>
      <c r="C18" s="1" t="s">
        <v>61</v>
      </c>
      <c r="D18" s="1" t="n">
        <v>20</v>
      </c>
      <c r="E18" s="1" t="s">
        <v>62</v>
      </c>
      <c r="F18" s="1" t="s">
        <v>63</v>
      </c>
      <c r="G18" s="2" t="n">
        <v>42370</v>
      </c>
      <c r="H18" s="3" t="s">
        <v>67</v>
      </c>
      <c r="I18" s="3" t="s">
        <v>68</v>
      </c>
      <c r="J18" s="3" t="s">
        <v>69</v>
      </c>
    </row>
    <row r="19" customFormat="false" ht="14.25" hidden="false" customHeight="true" outlineLevel="0" collapsed="false">
      <c r="A19" s="1" t="n">
        <v>3</v>
      </c>
      <c r="B19" s="1" t="s">
        <v>60</v>
      </c>
      <c r="C19" s="1" t="s">
        <v>61</v>
      </c>
      <c r="D19" s="1" t="n">
        <v>20</v>
      </c>
      <c r="E19" s="1" t="s">
        <v>62</v>
      </c>
      <c r="F19" s="1" t="s">
        <v>63</v>
      </c>
      <c r="G19" s="2" t="n">
        <v>42736</v>
      </c>
      <c r="H19" s="3" t="s">
        <v>70</v>
      </c>
      <c r="I19" s="3" t="s">
        <v>71</v>
      </c>
      <c r="J19" s="3" t="s">
        <v>72</v>
      </c>
    </row>
    <row r="20" customFormat="false" ht="14.25" hidden="false" customHeight="true" outlineLevel="0" collapsed="false">
      <c r="A20" s="1" t="n">
        <v>3</v>
      </c>
      <c r="B20" s="1" t="s">
        <v>60</v>
      </c>
      <c r="C20" s="1" t="s">
        <v>61</v>
      </c>
      <c r="D20" s="1" t="n">
        <v>20</v>
      </c>
      <c r="E20" s="1" t="s">
        <v>62</v>
      </c>
      <c r="F20" s="1" t="s">
        <v>63</v>
      </c>
      <c r="G20" s="2" t="n">
        <v>43101</v>
      </c>
      <c r="H20" s="3" t="s">
        <v>73</v>
      </c>
      <c r="I20" s="3" t="s">
        <v>74</v>
      </c>
      <c r="J20" s="3" t="s">
        <v>75</v>
      </c>
    </row>
    <row r="21" customFormat="false" ht="14.25" hidden="false" customHeight="true" outlineLevel="0" collapsed="false">
      <c r="A21" s="1" t="n">
        <v>3</v>
      </c>
      <c r="B21" s="1" t="s">
        <v>60</v>
      </c>
      <c r="C21" s="1" t="s">
        <v>61</v>
      </c>
      <c r="D21" s="1" t="n">
        <v>20</v>
      </c>
      <c r="E21" s="1" t="s">
        <v>62</v>
      </c>
      <c r="F21" s="1" t="s">
        <v>63</v>
      </c>
      <c r="G21" s="2" t="n">
        <v>43466</v>
      </c>
      <c r="H21" s="3" t="s">
        <v>76</v>
      </c>
      <c r="I21" s="3" t="s">
        <v>77</v>
      </c>
      <c r="J21" s="3" t="s">
        <v>78</v>
      </c>
    </row>
    <row r="22" customFormat="false" ht="14.25" hidden="false" customHeight="true" outlineLevel="0" collapsed="false">
      <c r="A22" s="1" t="n">
        <v>106</v>
      </c>
      <c r="B22" s="1" t="s">
        <v>79</v>
      </c>
      <c r="C22" s="1" t="s">
        <v>80</v>
      </c>
      <c r="D22" s="1" t="n">
        <v>22</v>
      </c>
      <c r="E22" s="1" t="s">
        <v>12</v>
      </c>
      <c r="F22" s="1" t="s">
        <v>13</v>
      </c>
      <c r="G22" s="2" t="n">
        <v>42005</v>
      </c>
      <c r="H22" s="3" t="s">
        <v>81</v>
      </c>
      <c r="I22" s="3" t="s">
        <v>82</v>
      </c>
      <c r="J22" s="3" t="n">
        <v>67165</v>
      </c>
    </row>
    <row r="23" customFormat="false" ht="14.25" hidden="false" customHeight="true" outlineLevel="0" collapsed="false">
      <c r="A23" s="1" t="n">
        <v>106</v>
      </c>
      <c r="B23" s="1" t="s">
        <v>79</v>
      </c>
      <c r="C23" s="1" t="s">
        <v>80</v>
      </c>
      <c r="D23" s="1" t="n">
        <v>22</v>
      </c>
      <c r="E23" s="1" t="s">
        <v>12</v>
      </c>
      <c r="F23" s="1" t="s">
        <v>13</v>
      </c>
      <c r="G23" s="2" t="n">
        <v>42370</v>
      </c>
      <c r="H23" s="3" t="s">
        <v>83</v>
      </c>
      <c r="I23" s="3" t="s">
        <v>84</v>
      </c>
      <c r="J23" s="3" t="n">
        <v>67061</v>
      </c>
    </row>
    <row r="24" customFormat="false" ht="14.25" hidden="false" customHeight="true" outlineLevel="0" collapsed="false">
      <c r="A24" s="1" t="n">
        <v>106</v>
      </c>
      <c r="B24" s="1" t="s">
        <v>79</v>
      </c>
      <c r="C24" s="1" t="s">
        <v>80</v>
      </c>
      <c r="D24" s="1" t="n">
        <v>22</v>
      </c>
      <c r="E24" s="1" t="s">
        <v>12</v>
      </c>
      <c r="F24" s="1" t="s">
        <v>13</v>
      </c>
      <c r="G24" s="2" t="n">
        <v>42736</v>
      </c>
      <c r="H24" s="3" t="s">
        <v>85</v>
      </c>
      <c r="I24" s="3" t="s">
        <v>86</v>
      </c>
      <c r="J24" s="3" t="n">
        <v>67551</v>
      </c>
    </row>
    <row r="25" customFormat="false" ht="14.25" hidden="false" customHeight="true" outlineLevel="0" collapsed="false">
      <c r="A25" s="1" t="n">
        <v>106</v>
      </c>
      <c r="B25" s="1" t="s">
        <v>79</v>
      </c>
      <c r="C25" s="1" t="s">
        <v>80</v>
      </c>
      <c r="D25" s="1" t="n">
        <v>22</v>
      </c>
      <c r="E25" s="1" t="s">
        <v>12</v>
      </c>
      <c r="F25" s="1" t="s">
        <v>13</v>
      </c>
      <c r="G25" s="2" t="n">
        <v>43101</v>
      </c>
      <c r="H25" s="3" t="s">
        <v>87</v>
      </c>
      <c r="I25" s="3" t="s">
        <v>88</v>
      </c>
      <c r="J25" s="3" t="n">
        <v>67708</v>
      </c>
    </row>
    <row r="26" customFormat="false" ht="14.25" hidden="false" customHeight="true" outlineLevel="0" collapsed="false">
      <c r="A26" s="1" t="n">
        <v>106</v>
      </c>
      <c r="B26" s="1" t="s">
        <v>79</v>
      </c>
      <c r="C26" s="1" t="s">
        <v>80</v>
      </c>
      <c r="D26" s="1" t="n">
        <v>22</v>
      </c>
      <c r="E26" s="1" t="s">
        <v>12</v>
      </c>
      <c r="F26" s="1" t="s">
        <v>13</v>
      </c>
      <c r="G26" s="2" t="n">
        <v>43466</v>
      </c>
      <c r="H26" s="3" t="s">
        <v>89</v>
      </c>
      <c r="I26" s="3" t="s">
        <v>90</v>
      </c>
      <c r="J26" s="3" t="n">
        <v>67963</v>
      </c>
    </row>
    <row r="27" customFormat="false" ht="14.25" hidden="false" customHeight="true" outlineLevel="0" collapsed="false">
      <c r="A27" s="1" t="n">
        <v>1681</v>
      </c>
      <c r="B27" s="1" t="s">
        <v>91</v>
      </c>
      <c r="C27" s="1" t="s">
        <v>92</v>
      </c>
      <c r="D27" s="1" t="n">
        <v>22</v>
      </c>
      <c r="E27" s="1" t="s">
        <v>12</v>
      </c>
      <c r="F27" s="1" t="s">
        <v>13</v>
      </c>
      <c r="G27" s="2" t="n">
        <v>42005</v>
      </c>
      <c r="H27" s="3" t="s">
        <v>93</v>
      </c>
      <c r="I27" s="3" t="s">
        <v>94</v>
      </c>
      <c r="J27" s="3" t="n">
        <v>25502</v>
      </c>
    </row>
    <row r="28" customFormat="false" ht="14.25" hidden="false" customHeight="true" outlineLevel="0" collapsed="false">
      <c r="A28" s="1" t="n">
        <v>1681</v>
      </c>
      <c r="B28" s="1" t="s">
        <v>91</v>
      </c>
      <c r="C28" s="1" t="s">
        <v>92</v>
      </c>
      <c r="D28" s="1" t="n">
        <v>22</v>
      </c>
      <c r="E28" s="1" t="s">
        <v>12</v>
      </c>
      <c r="F28" s="1" t="s">
        <v>13</v>
      </c>
      <c r="G28" s="2" t="n">
        <v>42370</v>
      </c>
      <c r="H28" s="3" t="s">
        <v>95</v>
      </c>
      <c r="I28" s="3" t="s">
        <v>96</v>
      </c>
      <c r="J28" s="3" t="n">
        <v>25371</v>
      </c>
    </row>
    <row r="29" customFormat="false" ht="14.25" hidden="false" customHeight="true" outlineLevel="0" collapsed="false">
      <c r="A29" s="1" t="n">
        <v>1681</v>
      </c>
      <c r="B29" s="1" t="s">
        <v>91</v>
      </c>
      <c r="C29" s="1" t="s">
        <v>92</v>
      </c>
      <c r="D29" s="1" t="n">
        <v>22</v>
      </c>
      <c r="E29" s="1" t="s">
        <v>12</v>
      </c>
      <c r="F29" s="1" t="s">
        <v>13</v>
      </c>
      <c r="G29" s="2" t="n">
        <v>42736</v>
      </c>
      <c r="H29" s="3" t="s">
        <v>97</v>
      </c>
      <c r="I29" s="3" t="s">
        <v>98</v>
      </c>
      <c r="J29" s="3" t="n">
        <v>25355</v>
      </c>
    </row>
    <row r="30" customFormat="false" ht="14.25" hidden="false" customHeight="true" outlineLevel="0" collapsed="false">
      <c r="A30" s="1" t="n">
        <v>1681</v>
      </c>
      <c r="B30" s="1" t="s">
        <v>91</v>
      </c>
      <c r="C30" s="1" t="s">
        <v>92</v>
      </c>
      <c r="D30" s="1" t="n">
        <v>22</v>
      </c>
      <c r="E30" s="1" t="s">
        <v>12</v>
      </c>
      <c r="F30" s="1" t="s">
        <v>13</v>
      </c>
      <c r="G30" s="2" t="n">
        <v>43101</v>
      </c>
      <c r="H30" s="3" t="s">
        <v>99</v>
      </c>
      <c r="I30" s="3" t="s">
        <v>100</v>
      </c>
      <c r="J30" s="3" t="n">
        <v>25351</v>
      </c>
    </row>
    <row r="31" customFormat="false" ht="14.25" hidden="false" customHeight="true" outlineLevel="0" collapsed="false">
      <c r="A31" s="1" t="n">
        <v>1681</v>
      </c>
      <c r="B31" s="1" t="s">
        <v>91</v>
      </c>
      <c r="C31" s="1" t="s">
        <v>92</v>
      </c>
      <c r="D31" s="1" t="n">
        <v>22</v>
      </c>
      <c r="E31" s="1" t="s">
        <v>12</v>
      </c>
      <c r="F31" s="1" t="s">
        <v>13</v>
      </c>
      <c r="G31" s="2" t="n">
        <v>43466</v>
      </c>
      <c r="H31" s="3" t="s">
        <v>101</v>
      </c>
      <c r="I31" s="3" t="s">
        <v>102</v>
      </c>
      <c r="J31" s="3" t="n">
        <v>25372</v>
      </c>
    </row>
    <row r="32" customFormat="false" ht="14.25" hidden="false" customHeight="true" outlineLevel="0" collapsed="false">
      <c r="A32" s="1" t="n">
        <v>109</v>
      </c>
      <c r="B32" s="1" t="s">
        <v>103</v>
      </c>
      <c r="C32" s="1" t="s">
        <v>104</v>
      </c>
      <c r="D32" s="1" t="n">
        <v>22</v>
      </c>
      <c r="E32" s="1" t="s">
        <v>12</v>
      </c>
      <c r="F32" s="1" t="s">
        <v>13</v>
      </c>
      <c r="G32" s="2" t="n">
        <v>42005</v>
      </c>
      <c r="H32" s="3" t="s">
        <v>105</v>
      </c>
      <c r="I32" s="3" t="s">
        <v>106</v>
      </c>
      <c r="J32" s="3" t="n">
        <v>35535</v>
      </c>
    </row>
    <row r="33" customFormat="false" ht="14.25" hidden="false" customHeight="true" outlineLevel="0" collapsed="false">
      <c r="A33" s="1" t="n">
        <v>109</v>
      </c>
      <c r="B33" s="1" t="s">
        <v>103</v>
      </c>
      <c r="C33" s="1" t="s">
        <v>104</v>
      </c>
      <c r="D33" s="1" t="n">
        <v>22</v>
      </c>
      <c r="E33" s="1" t="s">
        <v>12</v>
      </c>
      <c r="F33" s="1" t="s">
        <v>13</v>
      </c>
      <c r="G33" s="2" t="n">
        <v>42370</v>
      </c>
      <c r="H33" s="3" t="s">
        <v>107</v>
      </c>
      <c r="I33" s="3" t="s">
        <v>108</v>
      </c>
      <c r="J33" s="3" t="n">
        <v>35381</v>
      </c>
    </row>
    <row r="34" customFormat="false" ht="14.25" hidden="false" customHeight="true" outlineLevel="0" collapsed="false">
      <c r="A34" s="1" t="n">
        <v>109</v>
      </c>
      <c r="B34" s="1" t="s">
        <v>103</v>
      </c>
      <c r="C34" s="1" t="s">
        <v>104</v>
      </c>
      <c r="D34" s="1" t="n">
        <v>22</v>
      </c>
      <c r="E34" s="1" t="s">
        <v>12</v>
      </c>
      <c r="F34" s="1" t="s">
        <v>13</v>
      </c>
      <c r="G34" s="2" t="n">
        <v>42736</v>
      </c>
      <c r="H34" s="3" t="s">
        <v>109</v>
      </c>
      <c r="I34" s="3" t="s">
        <v>110</v>
      </c>
      <c r="J34" s="3" t="n">
        <v>35286</v>
      </c>
    </row>
    <row r="35" customFormat="false" ht="14.25" hidden="false" customHeight="true" outlineLevel="0" collapsed="false">
      <c r="A35" s="1" t="n">
        <v>109</v>
      </c>
      <c r="B35" s="1" t="s">
        <v>103</v>
      </c>
      <c r="C35" s="1" t="s">
        <v>104</v>
      </c>
      <c r="D35" s="1" t="n">
        <v>22</v>
      </c>
      <c r="E35" s="1" t="s">
        <v>12</v>
      </c>
      <c r="F35" s="1" t="s">
        <v>13</v>
      </c>
      <c r="G35" s="2" t="n">
        <v>43101</v>
      </c>
      <c r="H35" s="3" t="s">
        <v>111</v>
      </c>
      <c r="I35" s="3" t="s">
        <v>112</v>
      </c>
      <c r="J35" s="3" t="n">
        <v>35299</v>
      </c>
    </row>
    <row r="36" customFormat="false" ht="14.25" hidden="false" customHeight="true" outlineLevel="0" collapsed="false">
      <c r="A36" s="1" t="n">
        <v>109</v>
      </c>
      <c r="B36" s="1" t="s">
        <v>103</v>
      </c>
      <c r="C36" s="1" t="s">
        <v>104</v>
      </c>
      <c r="D36" s="1" t="n">
        <v>22</v>
      </c>
      <c r="E36" s="1" t="s">
        <v>12</v>
      </c>
      <c r="F36" s="1" t="s">
        <v>13</v>
      </c>
      <c r="G36" s="2" t="n">
        <v>43466</v>
      </c>
      <c r="H36" s="3" t="s">
        <v>113</v>
      </c>
      <c r="I36" s="3" t="s">
        <v>114</v>
      </c>
      <c r="J36" s="3" t="n">
        <v>35483</v>
      </c>
    </row>
    <row r="37" customFormat="false" ht="14.25" hidden="false" customHeight="true" outlineLevel="0" collapsed="false">
      <c r="A37" s="1" t="n">
        <v>1891</v>
      </c>
      <c r="B37" s="1" t="s">
        <v>115</v>
      </c>
      <c r="C37" s="1" t="s">
        <v>116</v>
      </c>
      <c r="D37" s="1" t="n">
        <v>21</v>
      </c>
      <c r="E37" s="1" t="s">
        <v>26</v>
      </c>
      <c r="F37" s="1" t="s">
        <v>27</v>
      </c>
      <c r="G37" s="2" t="n">
        <v>42005</v>
      </c>
      <c r="H37" s="3" t="s">
        <v>117</v>
      </c>
      <c r="I37" s="3" t="s">
        <v>118</v>
      </c>
      <c r="J37" s="3" t="s">
        <v>119</v>
      </c>
    </row>
    <row r="38" customFormat="false" ht="14.25" hidden="false" customHeight="true" outlineLevel="0" collapsed="false">
      <c r="A38" s="1" t="n">
        <v>1891</v>
      </c>
      <c r="B38" s="1" t="s">
        <v>115</v>
      </c>
      <c r="C38" s="1" t="s">
        <v>116</v>
      </c>
      <c r="D38" s="1" t="n">
        <v>21</v>
      </c>
      <c r="E38" s="1" t="s">
        <v>26</v>
      </c>
      <c r="F38" s="1" t="s">
        <v>27</v>
      </c>
      <c r="G38" s="2" t="n">
        <v>42370</v>
      </c>
      <c r="H38" s="3" t="s">
        <v>120</v>
      </c>
      <c r="I38" s="3" t="s">
        <v>121</v>
      </c>
      <c r="J38" s="3" t="s">
        <v>122</v>
      </c>
    </row>
    <row r="39" customFormat="false" ht="14.25" hidden="false" customHeight="true" outlineLevel="0" collapsed="false">
      <c r="A39" s="1" t="n">
        <v>1891</v>
      </c>
      <c r="B39" s="1" t="s">
        <v>115</v>
      </c>
      <c r="C39" s="1" t="s">
        <v>116</v>
      </c>
      <c r="D39" s="1" t="n">
        <v>21</v>
      </c>
      <c r="E39" s="1" t="s">
        <v>26</v>
      </c>
      <c r="F39" s="1" t="s">
        <v>27</v>
      </c>
      <c r="G39" s="2" t="n">
        <v>42736</v>
      </c>
      <c r="H39" s="3" t="s">
        <v>123</v>
      </c>
      <c r="I39" s="3" t="s">
        <v>124</v>
      </c>
      <c r="J39" s="3" t="s">
        <v>125</v>
      </c>
    </row>
    <row r="40" customFormat="false" ht="14.25" hidden="false" customHeight="true" outlineLevel="0" collapsed="false">
      <c r="A40" s="1" t="n">
        <v>1891</v>
      </c>
      <c r="B40" s="1" t="s">
        <v>115</v>
      </c>
      <c r="C40" s="1" t="s">
        <v>116</v>
      </c>
      <c r="D40" s="1" t="n">
        <v>21</v>
      </c>
      <c r="E40" s="1" t="s">
        <v>26</v>
      </c>
      <c r="F40" s="1" t="s">
        <v>27</v>
      </c>
      <c r="G40" s="2" t="n">
        <v>43101</v>
      </c>
      <c r="H40" s="3" t="s">
        <v>126</v>
      </c>
      <c r="I40" s="3" t="s">
        <v>127</v>
      </c>
      <c r="J40" s="3" t="s">
        <v>128</v>
      </c>
    </row>
    <row r="41" customFormat="false" ht="14.25" hidden="false" customHeight="true" outlineLevel="0" collapsed="false">
      <c r="A41" s="1" t="n">
        <v>1891</v>
      </c>
      <c r="B41" s="1" t="s">
        <v>115</v>
      </c>
      <c r="C41" s="1" t="s">
        <v>116</v>
      </c>
      <c r="D41" s="1" t="n">
        <v>21</v>
      </c>
      <c r="E41" s="1" t="s">
        <v>26</v>
      </c>
      <c r="F41" s="1" t="s">
        <v>27</v>
      </c>
      <c r="G41" s="2" t="n">
        <v>43466</v>
      </c>
      <c r="H41" s="3" t="s">
        <v>129</v>
      </c>
      <c r="I41" s="3" t="s">
        <v>130</v>
      </c>
      <c r="J41" s="3" t="s">
        <v>131</v>
      </c>
    </row>
    <row r="42" customFormat="false" ht="14.25" hidden="false" customHeight="true" outlineLevel="0" collapsed="false">
      <c r="A42" s="1" t="n">
        <v>10</v>
      </c>
      <c r="B42" s="1" t="s">
        <v>132</v>
      </c>
      <c r="C42" s="1" t="s">
        <v>133</v>
      </c>
      <c r="D42" s="1" t="n">
        <v>20</v>
      </c>
      <c r="E42" s="1" t="s">
        <v>62</v>
      </c>
      <c r="F42" s="1" t="s">
        <v>63</v>
      </c>
      <c r="G42" s="2" t="n">
        <v>42005</v>
      </c>
      <c r="H42" s="3" t="s">
        <v>134</v>
      </c>
      <c r="I42" s="3" t="s">
        <v>135</v>
      </c>
      <c r="J42" s="3" t="s">
        <v>136</v>
      </c>
    </row>
    <row r="43" customFormat="false" ht="14.25" hidden="false" customHeight="true" outlineLevel="0" collapsed="false">
      <c r="A43" s="1" t="n">
        <v>10</v>
      </c>
      <c r="B43" s="1" t="s">
        <v>132</v>
      </c>
      <c r="C43" s="1" t="s">
        <v>133</v>
      </c>
      <c r="D43" s="1" t="n">
        <v>20</v>
      </c>
      <c r="E43" s="1" t="s">
        <v>62</v>
      </c>
      <c r="F43" s="1" t="s">
        <v>63</v>
      </c>
      <c r="G43" s="2" t="n">
        <v>42370</v>
      </c>
      <c r="H43" s="3" t="s">
        <v>137</v>
      </c>
      <c r="I43" s="3" t="s">
        <v>138</v>
      </c>
      <c r="J43" s="3" t="s">
        <v>139</v>
      </c>
    </row>
    <row r="44" customFormat="false" ht="14.25" hidden="false" customHeight="true" outlineLevel="0" collapsed="false">
      <c r="A44" s="1" t="n">
        <v>10</v>
      </c>
      <c r="B44" s="1" t="s">
        <v>132</v>
      </c>
      <c r="C44" s="1" t="s">
        <v>133</v>
      </c>
      <c r="D44" s="1" t="n">
        <v>20</v>
      </c>
      <c r="E44" s="1" t="s">
        <v>62</v>
      </c>
      <c r="F44" s="1" t="s">
        <v>63</v>
      </c>
      <c r="G44" s="2" t="n">
        <v>42736</v>
      </c>
      <c r="H44" s="3" t="s">
        <v>140</v>
      </c>
      <c r="I44" s="3" t="s">
        <v>141</v>
      </c>
      <c r="J44" s="3" t="s">
        <v>142</v>
      </c>
    </row>
    <row r="45" customFormat="false" ht="14.25" hidden="false" customHeight="true" outlineLevel="0" collapsed="false">
      <c r="A45" s="1" t="n">
        <v>10</v>
      </c>
      <c r="B45" s="1" t="s">
        <v>132</v>
      </c>
      <c r="C45" s="1" t="s">
        <v>133</v>
      </c>
      <c r="D45" s="1" t="n">
        <v>20</v>
      </c>
      <c r="E45" s="1" t="s">
        <v>62</v>
      </c>
      <c r="F45" s="1" t="s">
        <v>63</v>
      </c>
      <c r="G45" s="2" t="n">
        <v>43101</v>
      </c>
      <c r="H45" s="3" t="s">
        <v>143</v>
      </c>
      <c r="I45" s="3" t="s">
        <v>144</v>
      </c>
      <c r="J45" s="3" t="s">
        <v>145</v>
      </c>
    </row>
    <row r="46" customFormat="false" ht="14.25" hidden="false" customHeight="true" outlineLevel="0" collapsed="false">
      <c r="A46" s="1" t="n">
        <v>10</v>
      </c>
      <c r="B46" s="1" t="s">
        <v>132</v>
      </c>
      <c r="C46" s="1" t="s">
        <v>133</v>
      </c>
      <c r="D46" s="1" t="n">
        <v>20</v>
      </c>
      <c r="E46" s="1" t="s">
        <v>62</v>
      </c>
      <c r="F46" s="1" t="s">
        <v>63</v>
      </c>
      <c r="G46" s="2" t="n">
        <v>43466</v>
      </c>
      <c r="H46" s="3" t="s">
        <v>146</v>
      </c>
      <c r="I46" s="3" t="s">
        <v>147</v>
      </c>
      <c r="J46" s="3" t="s">
        <v>148</v>
      </c>
    </row>
    <row r="47" customFormat="false" ht="14.25" hidden="false" customHeight="true" outlineLevel="0" collapsed="false">
      <c r="A47" s="1" t="n">
        <v>114</v>
      </c>
      <c r="B47" s="1" t="s">
        <v>149</v>
      </c>
      <c r="C47" s="1" t="s">
        <v>150</v>
      </c>
      <c r="D47" s="1" t="n">
        <v>22</v>
      </c>
      <c r="E47" s="1" t="s">
        <v>12</v>
      </c>
      <c r="F47" s="1" t="s">
        <v>13</v>
      </c>
      <c r="G47" s="2" t="n">
        <v>42005</v>
      </c>
      <c r="H47" s="3" t="s">
        <v>151</v>
      </c>
      <c r="I47" s="3" t="s">
        <v>152</v>
      </c>
      <c r="J47" s="3" t="n">
        <v>107775</v>
      </c>
    </row>
    <row r="48" customFormat="false" ht="14.25" hidden="false" customHeight="true" outlineLevel="0" collapsed="false">
      <c r="A48" s="1" t="n">
        <v>114</v>
      </c>
      <c r="B48" s="1" t="s">
        <v>149</v>
      </c>
      <c r="C48" s="1" t="s">
        <v>150</v>
      </c>
      <c r="D48" s="1" t="n">
        <v>22</v>
      </c>
      <c r="E48" s="1" t="s">
        <v>12</v>
      </c>
      <c r="F48" s="1" t="s">
        <v>13</v>
      </c>
      <c r="G48" s="2" t="n">
        <v>42370</v>
      </c>
      <c r="H48" s="3" t="s">
        <v>153</v>
      </c>
      <c r="I48" s="3" t="s">
        <v>154</v>
      </c>
      <c r="J48" s="3" t="n">
        <v>107584</v>
      </c>
    </row>
    <row r="49" customFormat="false" ht="14.25" hidden="false" customHeight="true" outlineLevel="0" collapsed="false">
      <c r="A49" s="1" t="n">
        <v>114</v>
      </c>
      <c r="B49" s="1" t="s">
        <v>149</v>
      </c>
      <c r="C49" s="1" t="s">
        <v>150</v>
      </c>
      <c r="D49" s="1" t="n">
        <v>22</v>
      </c>
      <c r="E49" s="1" t="s">
        <v>12</v>
      </c>
      <c r="F49" s="1" t="s">
        <v>13</v>
      </c>
      <c r="G49" s="2" t="n">
        <v>42736</v>
      </c>
      <c r="H49" s="3" t="s">
        <v>155</v>
      </c>
      <c r="I49" s="3" t="s">
        <v>156</v>
      </c>
      <c r="J49" s="3" t="n">
        <v>107490</v>
      </c>
    </row>
    <row r="50" customFormat="false" ht="14.25" hidden="false" customHeight="true" outlineLevel="0" collapsed="false">
      <c r="A50" s="1" t="n">
        <v>114</v>
      </c>
      <c r="B50" s="1" t="s">
        <v>149</v>
      </c>
      <c r="C50" s="1" t="s">
        <v>150</v>
      </c>
      <c r="D50" s="1" t="n">
        <v>22</v>
      </c>
      <c r="E50" s="1" t="s">
        <v>12</v>
      </c>
      <c r="F50" s="1" t="s">
        <v>13</v>
      </c>
      <c r="G50" s="2" t="n">
        <v>43101</v>
      </c>
      <c r="H50" s="3" t="s">
        <v>157</v>
      </c>
      <c r="I50" s="3" t="s">
        <v>158</v>
      </c>
      <c r="J50" s="3" t="n">
        <v>107192</v>
      </c>
    </row>
    <row r="51" customFormat="false" ht="14.25" hidden="false" customHeight="true" outlineLevel="0" collapsed="false">
      <c r="A51" s="1" t="n">
        <v>114</v>
      </c>
      <c r="B51" s="1" t="s">
        <v>149</v>
      </c>
      <c r="C51" s="1" t="s">
        <v>150</v>
      </c>
      <c r="D51" s="1" t="n">
        <v>22</v>
      </c>
      <c r="E51" s="1" t="s">
        <v>12</v>
      </c>
      <c r="F51" s="1" t="s">
        <v>13</v>
      </c>
      <c r="G51" s="2" t="n">
        <v>43466</v>
      </c>
      <c r="H51" s="3" t="s">
        <v>159</v>
      </c>
      <c r="I51" s="3" t="s">
        <v>160</v>
      </c>
      <c r="J51" s="3" t="n">
        <v>107113</v>
      </c>
    </row>
    <row r="52" customFormat="false" ht="14.25" hidden="false" customHeight="true" outlineLevel="0" collapsed="false">
      <c r="A52" s="1" t="n">
        <v>1940</v>
      </c>
      <c r="B52" s="1" t="s">
        <v>161</v>
      </c>
      <c r="C52" s="1" t="s">
        <v>162</v>
      </c>
      <c r="D52" s="1" t="n">
        <v>21</v>
      </c>
      <c r="E52" s="1" t="s">
        <v>26</v>
      </c>
      <c r="F52" s="1" t="s">
        <v>27</v>
      </c>
      <c r="G52" s="2" t="n">
        <v>42005</v>
      </c>
      <c r="H52" s="3" t="s">
        <v>163</v>
      </c>
      <c r="I52" s="3" t="s">
        <v>164</v>
      </c>
      <c r="J52" s="3" t="s">
        <v>165</v>
      </c>
    </row>
    <row r="53" customFormat="false" ht="14.25" hidden="false" customHeight="true" outlineLevel="0" collapsed="false">
      <c r="A53" s="1" t="n">
        <v>1940</v>
      </c>
      <c r="B53" s="1" t="s">
        <v>161</v>
      </c>
      <c r="C53" s="1" t="s">
        <v>162</v>
      </c>
      <c r="D53" s="1" t="n">
        <v>21</v>
      </c>
      <c r="E53" s="1" t="s">
        <v>26</v>
      </c>
      <c r="F53" s="1" t="s">
        <v>27</v>
      </c>
      <c r="G53" s="2" t="n">
        <v>42370</v>
      </c>
      <c r="H53" s="3" t="s">
        <v>166</v>
      </c>
      <c r="I53" s="3" t="s">
        <v>167</v>
      </c>
      <c r="J53" s="3" t="s">
        <v>168</v>
      </c>
    </row>
    <row r="54" customFormat="false" ht="14.25" hidden="false" customHeight="true" outlineLevel="0" collapsed="false">
      <c r="A54" s="1" t="n">
        <v>1940</v>
      </c>
      <c r="B54" s="1" t="s">
        <v>161</v>
      </c>
      <c r="C54" s="1" t="s">
        <v>162</v>
      </c>
      <c r="D54" s="1" t="n">
        <v>21</v>
      </c>
      <c r="E54" s="1" t="s">
        <v>26</v>
      </c>
      <c r="F54" s="1" t="s">
        <v>27</v>
      </c>
      <c r="G54" s="2" t="n">
        <v>42736</v>
      </c>
      <c r="H54" s="3" t="s">
        <v>169</v>
      </c>
      <c r="I54" s="3" t="s">
        <v>170</v>
      </c>
      <c r="J54" s="3" t="s">
        <v>171</v>
      </c>
    </row>
    <row r="55" customFormat="false" ht="14.25" hidden="false" customHeight="true" outlineLevel="0" collapsed="false">
      <c r="A55" s="1" t="n">
        <v>1940</v>
      </c>
      <c r="B55" s="1" t="s">
        <v>161</v>
      </c>
      <c r="C55" s="1" t="s">
        <v>162</v>
      </c>
      <c r="D55" s="1" t="n">
        <v>21</v>
      </c>
      <c r="E55" s="1" t="s">
        <v>26</v>
      </c>
      <c r="F55" s="1" t="s">
        <v>27</v>
      </c>
      <c r="G55" s="2" t="n">
        <v>43101</v>
      </c>
      <c r="H55" s="3" t="s">
        <v>172</v>
      </c>
      <c r="I55" s="3" t="s">
        <v>173</v>
      </c>
      <c r="J55" s="3" t="s">
        <v>174</v>
      </c>
    </row>
    <row r="56" customFormat="false" ht="14.25" hidden="false" customHeight="true" outlineLevel="0" collapsed="false">
      <c r="A56" s="1" t="n">
        <v>1940</v>
      </c>
      <c r="B56" s="1" t="s">
        <v>161</v>
      </c>
      <c r="C56" s="1" t="s">
        <v>162</v>
      </c>
      <c r="D56" s="1" t="n">
        <v>21</v>
      </c>
      <c r="E56" s="1" t="s">
        <v>26</v>
      </c>
      <c r="F56" s="1" t="s">
        <v>27</v>
      </c>
      <c r="G56" s="2" t="n">
        <v>43466</v>
      </c>
      <c r="H56" s="3" t="s">
        <v>175</v>
      </c>
      <c r="I56" s="3" t="s">
        <v>176</v>
      </c>
      <c r="J56" s="3" t="s">
        <v>177</v>
      </c>
    </row>
    <row r="57" customFormat="false" ht="14.25" hidden="false" customHeight="true" outlineLevel="0" collapsed="false">
      <c r="A57" s="1" t="n">
        <v>14</v>
      </c>
      <c r="B57" s="1" t="s">
        <v>178</v>
      </c>
      <c r="C57" s="1" t="s">
        <v>63</v>
      </c>
      <c r="D57" s="1" t="n">
        <v>20</v>
      </c>
      <c r="E57" s="1" t="s">
        <v>62</v>
      </c>
      <c r="F57" s="1" t="s">
        <v>63</v>
      </c>
      <c r="G57" s="2" t="n">
        <v>42005</v>
      </c>
      <c r="H57" s="3" t="n">
        <f aca="false">3033+97905+8615</f>
        <v>109553</v>
      </c>
      <c r="I57" s="3" t="n">
        <v>187356</v>
      </c>
      <c r="J57" s="3" t="n">
        <f aca="false">7452+200336+18924</f>
        <v>226712</v>
      </c>
    </row>
    <row r="58" customFormat="false" ht="14.25" hidden="false" customHeight="true" outlineLevel="0" collapsed="false">
      <c r="A58" s="1" t="n">
        <v>14</v>
      </c>
      <c r="B58" s="1" t="s">
        <v>178</v>
      </c>
      <c r="C58" s="1" t="s">
        <v>63</v>
      </c>
      <c r="D58" s="1" t="n">
        <v>20</v>
      </c>
      <c r="E58" s="1" t="s">
        <v>62</v>
      </c>
      <c r="F58" s="1" t="s">
        <v>63</v>
      </c>
      <c r="G58" s="2" t="n">
        <v>42370</v>
      </c>
      <c r="H58" s="3" t="n">
        <f aca="false">3017+99250+8612</f>
        <v>110879</v>
      </c>
      <c r="I58" s="3" t="n">
        <v>196022</v>
      </c>
      <c r="J58" s="3" t="n">
        <f aca="false">7352+200952+19076</f>
        <v>227380</v>
      </c>
    </row>
    <row r="59" customFormat="false" ht="14.25" hidden="false" customHeight="true" outlineLevel="0" collapsed="false">
      <c r="A59" s="1" t="n">
        <v>14</v>
      </c>
      <c r="B59" s="1" t="s">
        <v>178</v>
      </c>
      <c r="C59" s="1" t="s">
        <v>63</v>
      </c>
      <c r="D59" s="1" t="n">
        <v>20</v>
      </c>
      <c r="E59" s="1" t="s">
        <v>62</v>
      </c>
      <c r="F59" s="1" t="s">
        <v>63</v>
      </c>
      <c r="G59" s="2" t="n">
        <v>42736</v>
      </c>
      <c r="H59" s="3" t="n">
        <f aca="false">3045+101169+8738</f>
        <v>112952</v>
      </c>
      <c r="I59" s="3" t="n">
        <v>216363</v>
      </c>
      <c r="J59" s="3" t="n">
        <f aca="false">7288+202636+19570</f>
        <v>229494</v>
      </c>
    </row>
    <row r="60" customFormat="false" ht="14.25" hidden="false" customHeight="true" outlineLevel="0" collapsed="false">
      <c r="A60" s="1" t="n">
        <v>14</v>
      </c>
      <c r="B60" s="1" t="s">
        <v>178</v>
      </c>
      <c r="C60" s="1" t="s">
        <v>63</v>
      </c>
      <c r="D60" s="1" t="n">
        <v>20</v>
      </c>
      <c r="E60" s="1" t="s">
        <v>62</v>
      </c>
      <c r="F60" s="1" t="s">
        <v>63</v>
      </c>
      <c r="G60" s="2" t="n">
        <v>43101</v>
      </c>
      <c r="H60" s="3" t="n">
        <f aca="false">3052+100946+8925</f>
        <v>112923</v>
      </c>
      <c r="I60" s="3" t="n">
        <v>237000</v>
      </c>
      <c r="J60" s="3" t="n">
        <f aca="false">7292+202810+19860</f>
        <v>229962</v>
      </c>
    </row>
    <row r="61" customFormat="false" ht="14.25" hidden="false" customHeight="true" outlineLevel="0" collapsed="false">
      <c r="A61" s="1" t="n">
        <v>14</v>
      </c>
      <c r="B61" s="1" t="s">
        <v>178</v>
      </c>
      <c r="C61" s="1" t="s">
        <v>63</v>
      </c>
      <c r="D61" s="1" t="n">
        <v>20</v>
      </c>
      <c r="E61" s="1" t="s">
        <v>62</v>
      </c>
      <c r="F61" s="1" t="s">
        <v>63</v>
      </c>
      <c r="G61" s="2" t="n">
        <v>43466</v>
      </c>
      <c r="H61" s="3" t="n">
        <v>114733</v>
      </c>
      <c r="I61" s="3" t="n">
        <v>258873</v>
      </c>
      <c r="J61" s="3" t="n">
        <v>231299</v>
      </c>
    </row>
    <row r="62" customFormat="false" ht="14.25" hidden="false" customHeight="true" outlineLevel="0" collapsed="false">
      <c r="A62" s="1" t="n">
        <v>72</v>
      </c>
      <c r="B62" s="1" t="s">
        <v>179</v>
      </c>
      <c r="C62" s="1" t="s">
        <v>180</v>
      </c>
      <c r="D62" s="1" t="n">
        <v>21</v>
      </c>
      <c r="E62" s="1" t="s">
        <v>26</v>
      </c>
      <c r="F62" s="1" t="s">
        <v>27</v>
      </c>
      <c r="G62" s="2" t="n">
        <v>42005</v>
      </c>
      <c r="H62" s="3" t="s">
        <v>181</v>
      </c>
      <c r="I62" s="3" t="s">
        <v>182</v>
      </c>
      <c r="J62" s="3" t="s">
        <v>183</v>
      </c>
    </row>
    <row r="63" customFormat="false" ht="14.25" hidden="false" customHeight="true" outlineLevel="0" collapsed="false">
      <c r="A63" s="1" t="n">
        <v>72</v>
      </c>
      <c r="B63" s="1" t="s">
        <v>179</v>
      </c>
      <c r="C63" s="1" t="s">
        <v>180</v>
      </c>
      <c r="D63" s="1" t="n">
        <v>21</v>
      </c>
      <c r="E63" s="1" t="s">
        <v>26</v>
      </c>
      <c r="F63" s="1" t="s">
        <v>27</v>
      </c>
      <c r="G63" s="2" t="n">
        <v>42370</v>
      </c>
      <c r="H63" s="3" t="s">
        <v>184</v>
      </c>
      <c r="I63" s="3" t="s">
        <v>185</v>
      </c>
      <c r="J63" s="3" t="s">
        <v>186</v>
      </c>
    </row>
    <row r="64" customFormat="false" ht="14.25" hidden="false" customHeight="true" outlineLevel="0" collapsed="false">
      <c r="A64" s="1" t="n">
        <v>72</v>
      </c>
      <c r="B64" s="1" t="s">
        <v>179</v>
      </c>
      <c r="C64" s="1" t="s">
        <v>180</v>
      </c>
      <c r="D64" s="1" t="n">
        <v>21</v>
      </c>
      <c r="E64" s="1" t="s">
        <v>26</v>
      </c>
      <c r="F64" s="1" t="s">
        <v>27</v>
      </c>
      <c r="G64" s="2" t="n">
        <v>42736</v>
      </c>
      <c r="H64" s="3" t="s">
        <v>187</v>
      </c>
      <c r="I64" s="3" t="s">
        <v>188</v>
      </c>
      <c r="J64" s="3" t="s">
        <v>189</v>
      </c>
    </row>
    <row r="65" customFormat="false" ht="14.25" hidden="false" customHeight="true" outlineLevel="0" collapsed="false">
      <c r="A65" s="1" t="n">
        <v>72</v>
      </c>
      <c r="B65" s="1" t="s">
        <v>179</v>
      </c>
      <c r="C65" s="1" t="s">
        <v>180</v>
      </c>
      <c r="D65" s="1" t="n">
        <v>21</v>
      </c>
      <c r="E65" s="1" t="s">
        <v>26</v>
      </c>
      <c r="F65" s="1" t="s">
        <v>27</v>
      </c>
      <c r="G65" s="2" t="n">
        <v>43101</v>
      </c>
      <c r="H65" s="3" t="s">
        <v>190</v>
      </c>
      <c r="I65" s="3" t="s">
        <v>191</v>
      </c>
      <c r="J65" s="3" t="s">
        <v>192</v>
      </c>
    </row>
    <row r="66" customFormat="false" ht="14.25" hidden="false" customHeight="true" outlineLevel="0" collapsed="false">
      <c r="A66" s="1" t="n">
        <v>72</v>
      </c>
      <c r="B66" s="1" t="s">
        <v>179</v>
      </c>
      <c r="C66" s="1" t="s">
        <v>180</v>
      </c>
      <c r="D66" s="1" t="n">
        <v>21</v>
      </c>
      <c r="E66" s="1" t="s">
        <v>26</v>
      </c>
      <c r="F66" s="1" t="s">
        <v>27</v>
      </c>
      <c r="G66" s="2" t="n">
        <v>43466</v>
      </c>
      <c r="H66" s="3" t="s">
        <v>193</v>
      </c>
      <c r="I66" s="3" t="s">
        <v>194</v>
      </c>
      <c r="J66" s="3" t="s">
        <v>195</v>
      </c>
    </row>
    <row r="67" customFormat="false" ht="14.25" hidden="false" customHeight="true" outlineLevel="0" collapsed="false">
      <c r="A67" s="1" t="n">
        <v>74</v>
      </c>
      <c r="B67" s="1" t="s">
        <v>196</v>
      </c>
      <c r="C67" s="1" t="s">
        <v>197</v>
      </c>
      <c r="D67" s="1" t="n">
        <v>21</v>
      </c>
      <c r="E67" s="1" t="s">
        <v>26</v>
      </c>
      <c r="F67" s="1" t="s">
        <v>27</v>
      </c>
      <c r="G67" s="2" t="n">
        <v>42005</v>
      </c>
      <c r="H67" s="3" t="s">
        <v>198</v>
      </c>
      <c r="I67" s="3" t="s">
        <v>199</v>
      </c>
      <c r="J67" s="3" t="n">
        <v>50141</v>
      </c>
    </row>
    <row r="68" customFormat="false" ht="14.25" hidden="false" customHeight="true" outlineLevel="0" collapsed="false">
      <c r="A68" s="1" t="n">
        <v>74</v>
      </c>
      <c r="B68" s="1" t="s">
        <v>196</v>
      </c>
      <c r="C68" s="1" t="s">
        <v>197</v>
      </c>
      <c r="D68" s="1" t="n">
        <v>21</v>
      </c>
      <c r="E68" s="1" t="s">
        <v>26</v>
      </c>
      <c r="F68" s="1" t="s">
        <v>27</v>
      </c>
      <c r="G68" s="2" t="n">
        <v>42370</v>
      </c>
      <c r="H68" s="3" t="n">
        <v>23230</v>
      </c>
      <c r="I68" s="3" t="s">
        <v>200</v>
      </c>
      <c r="J68" s="3" t="n">
        <v>50290</v>
      </c>
    </row>
    <row r="69" customFormat="false" ht="14.25" hidden="false" customHeight="true" outlineLevel="0" collapsed="false">
      <c r="A69" s="1" t="n">
        <v>74</v>
      </c>
      <c r="B69" s="1" t="s">
        <v>196</v>
      </c>
      <c r="C69" s="1" t="s">
        <v>197</v>
      </c>
      <c r="D69" s="1" t="n">
        <v>21</v>
      </c>
      <c r="E69" s="1" t="s">
        <v>26</v>
      </c>
      <c r="F69" s="1" t="s">
        <v>27</v>
      </c>
      <c r="G69" s="2" t="n">
        <v>42736</v>
      </c>
      <c r="H69" s="3" t="n">
        <v>23250</v>
      </c>
      <c r="I69" s="3" t="s">
        <v>201</v>
      </c>
      <c r="J69" s="3" t="n">
        <v>50203</v>
      </c>
    </row>
    <row r="70" customFormat="false" ht="14.25" hidden="false" customHeight="true" outlineLevel="0" collapsed="false">
      <c r="A70" s="1" t="n">
        <v>74</v>
      </c>
      <c r="B70" s="1" t="s">
        <v>196</v>
      </c>
      <c r="C70" s="1" t="s">
        <v>197</v>
      </c>
      <c r="D70" s="1" t="n">
        <v>21</v>
      </c>
      <c r="E70" s="1" t="s">
        <v>26</v>
      </c>
      <c r="F70" s="1" t="s">
        <v>27</v>
      </c>
      <c r="G70" s="2" t="n">
        <v>43101</v>
      </c>
      <c r="H70" s="3" t="n">
        <v>23367</v>
      </c>
      <c r="I70" s="3" t="s">
        <v>202</v>
      </c>
      <c r="J70" s="3" t="n">
        <v>50192</v>
      </c>
    </row>
    <row r="71" customFormat="false" ht="14.25" hidden="false" customHeight="true" outlineLevel="0" collapsed="false">
      <c r="A71" s="1" t="n">
        <v>74</v>
      </c>
      <c r="B71" s="1" t="s">
        <v>196</v>
      </c>
      <c r="C71" s="1" t="s">
        <v>197</v>
      </c>
      <c r="D71" s="1" t="n">
        <v>21</v>
      </c>
      <c r="E71" s="1" t="s">
        <v>26</v>
      </c>
      <c r="F71" s="1" t="s">
        <v>27</v>
      </c>
      <c r="G71" s="2" t="n">
        <v>43466</v>
      </c>
      <c r="H71" s="3" t="n">
        <v>23532</v>
      </c>
      <c r="I71" s="3" t="s">
        <v>203</v>
      </c>
      <c r="J71" s="3" t="n">
        <v>50257</v>
      </c>
    </row>
    <row r="72" customFormat="false" ht="14.25" hidden="false" customHeight="true" outlineLevel="0" collapsed="false">
      <c r="A72" s="1" t="n">
        <v>1966</v>
      </c>
      <c r="B72" s="1" t="s">
        <v>204</v>
      </c>
      <c r="C72" s="1" t="s">
        <v>205</v>
      </c>
      <c r="D72" s="1" t="n">
        <v>20</v>
      </c>
      <c r="E72" s="1" t="s">
        <v>62</v>
      </c>
      <c r="F72" s="1" t="s">
        <v>63</v>
      </c>
      <c r="G72" s="2" t="n">
        <v>42005</v>
      </c>
      <c r="H72" s="3" t="n">
        <v>22585</v>
      </c>
      <c r="I72" s="3" t="n">
        <v>158321</v>
      </c>
      <c r="J72" s="3" t="n">
        <v>48553</v>
      </c>
    </row>
    <row r="73" customFormat="false" ht="14.25" hidden="false" customHeight="true" outlineLevel="0" collapsed="false">
      <c r="A73" s="1" t="n">
        <v>1966</v>
      </c>
      <c r="B73" s="1" t="s">
        <v>204</v>
      </c>
      <c r="C73" s="1" t="s">
        <v>205</v>
      </c>
      <c r="D73" s="1" t="n">
        <v>20</v>
      </c>
      <c r="E73" s="1" t="s">
        <v>62</v>
      </c>
      <c r="F73" s="1" t="s">
        <v>63</v>
      </c>
      <c r="G73" s="2" t="n">
        <v>42370</v>
      </c>
      <c r="H73" s="3" t="n">
        <v>22599</v>
      </c>
      <c r="I73" s="3" t="n">
        <v>163627</v>
      </c>
      <c r="J73" s="3" t="n">
        <v>48409</v>
      </c>
    </row>
    <row r="74" customFormat="false" ht="14.25" hidden="false" customHeight="true" outlineLevel="0" collapsed="false">
      <c r="A74" s="1" t="n">
        <v>1966</v>
      </c>
      <c r="B74" s="1" t="s">
        <v>204</v>
      </c>
      <c r="C74" s="1" t="s">
        <v>205</v>
      </c>
      <c r="D74" s="1" t="n">
        <v>20</v>
      </c>
      <c r="E74" s="1" t="s">
        <v>62</v>
      </c>
      <c r="F74" s="1" t="s">
        <v>63</v>
      </c>
      <c r="G74" s="2" t="n">
        <v>42736</v>
      </c>
      <c r="H74" s="3" t="n">
        <v>22497</v>
      </c>
      <c r="I74" s="3" t="n">
        <v>177184</v>
      </c>
      <c r="J74" s="3" t="n">
        <v>48251</v>
      </c>
    </row>
    <row r="75" customFormat="false" ht="14.25" hidden="false" customHeight="true" outlineLevel="0" collapsed="false">
      <c r="A75" s="1" t="n">
        <v>1966</v>
      </c>
      <c r="B75" s="1" t="s">
        <v>204</v>
      </c>
      <c r="C75" s="1" t="s">
        <v>205</v>
      </c>
      <c r="D75" s="1" t="n">
        <v>20</v>
      </c>
      <c r="E75" s="1" t="s">
        <v>62</v>
      </c>
      <c r="F75" s="1" t="s">
        <v>63</v>
      </c>
      <c r="G75" s="2" t="n">
        <v>43101</v>
      </c>
      <c r="H75" s="4" t="n">
        <f aca="false">4614+7410+5208+6026*0.8788</f>
        <v>22527.6488</v>
      </c>
      <c r="I75" s="4" t="n">
        <f aca="false">(4614*214213+7410*176456+5208*155125+6026*0.8788*185837)/22528</f>
        <v>181460.23739549</v>
      </c>
      <c r="J75" s="3" t="n">
        <v>48082</v>
      </c>
    </row>
    <row r="76" customFormat="false" ht="14.25" hidden="false" customHeight="true" outlineLevel="0" collapsed="false">
      <c r="A76" s="1" t="n">
        <v>1966</v>
      </c>
      <c r="B76" s="1" t="s">
        <v>204</v>
      </c>
      <c r="C76" s="1" t="s">
        <v>205</v>
      </c>
      <c r="D76" s="1" t="n">
        <v>20</v>
      </c>
      <c r="E76" s="1" t="s">
        <v>62</v>
      </c>
      <c r="F76" s="1" t="s">
        <v>63</v>
      </c>
      <c r="G76" s="2" t="n">
        <v>43466</v>
      </c>
      <c r="H76" s="3" t="n">
        <v>22631</v>
      </c>
      <c r="I76" s="3" t="s">
        <v>206</v>
      </c>
      <c r="J76" s="3" t="n">
        <v>47888</v>
      </c>
    </row>
    <row r="77" customFormat="false" ht="14.25" hidden="false" customHeight="true" outlineLevel="0" collapsed="false">
      <c r="A77" s="1" t="n">
        <v>118</v>
      </c>
      <c r="B77" s="1" t="s">
        <v>207</v>
      </c>
      <c r="C77" s="1" t="s">
        <v>208</v>
      </c>
      <c r="D77" s="1" t="n">
        <v>22</v>
      </c>
      <c r="E77" s="1" t="s">
        <v>12</v>
      </c>
      <c r="F77" s="1" t="s">
        <v>13</v>
      </c>
      <c r="G77" s="2" t="n">
        <v>42005</v>
      </c>
      <c r="H77" s="3" t="s">
        <v>209</v>
      </c>
      <c r="I77" s="3" t="s">
        <v>210</v>
      </c>
      <c r="J77" s="5" t="n">
        <v>54860</v>
      </c>
    </row>
    <row r="78" customFormat="false" ht="14.25" hidden="false" customHeight="true" outlineLevel="0" collapsed="false">
      <c r="A78" s="1" t="n">
        <v>118</v>
      </c>
      <c r="B78" s="1" t="s">
        <v>207</v>
      </c>
      <c r="C78" s="1" t="s">
        <v>208</v>
      </c>
      <c r="D78" s="1" t="n">
        <v>22</v>
      </c>
      <c r="E78" s="1" t="s">
        <v>12</v>
      </c>
      <c r="F78" s="1" t="s">
        <v>13</v>
      </c>
      <c r="G78" s="2" t="n">
        <v>42370</v>
      </c>
      <c r="H78" s="3" t="s">
        <v>211</v>
      </c>
      <c r="I78" s="3" t="s">
        <v>212</v>
      </c>
      <c r="J78" s="5" t="n">
        <v>55240</v>
      </c>
    </row>
    <row r="79" customFormat="false" ht="14.25" hidden="false" customHeight="true" outlineLevel="0" collapsed="false">
      <c r="A79" s="1" t="n">
        <v>118</v>
      </c>
      <c r="B79" s="1" t="s">
        <v>207</v>
      </c>
      <c r="C79" s="1" t="s">
        <v>208</v>
      </c>
      <c r="D79" s="1" t="n">
        <v>22</v>
      </c>
      <c r="E79" s="1" t="s">
        <v>12</v>
      </c>
      <c r="F79" s="1" t="s">
        <v>13</v>
      </c>
      <c r="G79" s="2" t="n">
        <v>42736</v>
      </c>
      <c r="H79" s="3" t="s">
        <v>213</v>
      </c>
      <c r="I79" s="3" t="s">
        <v>214</v>
      </c>
      <c r="J79" s="3" t="n">
        <v>55311</v>
      </c>
    </row>
    <row r="80" customFormat="false" ht="14.25" hidden="false" customHeight="true" outlineLevel="0" collapsed="false">
      <c r="A80" s="1" t="n">
        <v>118</v>
      </c>
      <c r="B80" s="1" t="s">
        <v>207</v>
      </c>
      <c r="C80" s="1" t="s">
        <v>208</v>
      </c>
      <c r="D80" s="1" t="n">
        <v>22</v>
      </c>
      <c r="E80" s="1" t="s">
        <v>12</v>
      </c>
      <c r="F80" s="1" t="s">
        <v>13</v>
      </c>
      <c r="G80" s="2" t="n">
        <v>43101</v>
      </c>
      <c r="H80" s="3" t="s">
        <v>215</v>
      </c>
      <c r="I80" s="3" t="s">
        <v>216</v>
      </c>
      <c r="J80" s="3" t="n">
        <v>55677</v>
      </c>
    </row>
    <row r="81" customFormat="false" ht="14.25" hidden="false" customHeight="true" outlineLevel="0" collapsed="false">
      <c r="A81" s="1" t="n">
        <v>118</v>
      </c>
      <c r="B81" s="1" t="s">
        <v>207</v>
      </c>
      <c r="C81" s="1" t="s">
        <v>208</v>
      </c>
      <c r="D81" s="1" t="n">
        <v>22</v>
      </c>
      <c r="E81" s="1" t="s">
        <v>12</v>
      </c>
      <c r="F81" s="1" t="s">
        <v>13</v>
      </c>
      <c r="G81" s="2" t="n">
        <v>43466</v>
      </c>
      <c r="H81" s="3" t="s">
        <v>217</v>
      </c>
      <c r="I81" s="3" t="s">
        <v>218</v>
      </c>
      <c r="J81" s="3" t="n">
        <v>55662</v>
      </c>
    </row>
    <row r="82" customFormat="false" ht="14.25" hidden="false" customHeight="true" outlineLevel="0" collapsed="false">
      <c r="A82" s="1" t="n">
        <v>80</v>
      </c>
      <c r="B82" s="1" t="s">
        <v>219</v>
      </c>
      <c r="C82" s="1" t="s">
        <v>220</v>
      </c>
      <c r="D82" s="1" t="n">
        <v>21</v>
      </c>
      <c r="E82" s="1" t="s">
        <v>26</v>
      </c>
      <c r="F82" s="1" t="s">
        <v>27</v>
      </c>
      <c r="G82" s="2" t="n">
        <v>42005</v>
      </c>
      <c r="H82" s="4" t="n">
        <f aca="false">53792+4341+4527*0.3177</f>
        <v>59571.2279</v>
      </c>
      <c r="I82" s="4" t="n">
        <f aca="false">(53792*157690+4341*177736+4527*0.3177*175919)/including_population!$H82</f>
        <v>159590.869704737</v>
      </c>
      <c r="J82" s="3" t="n">
        <f aca="false">ROUND(107691+10221+10879*0.3177,0)</f>
        <v>121368</v>
      </c>
    </row>
    <row r="83" customFormat="false" ht="14.25" hidden="false" customHeight="true" outlineLevel="0" collapsed="false">
      <c r="A83" s="1" t="n">
        <v>80</v>
      </c>
      <c r="B83" s="1" t="s">
        <v>219</v>
      </c>
      <c r="C83" s="1" t="s">
        <v>220</v>
      </c>
      <c r="D83" s="1" t="n">
        <v>21</v>
      </c>
      <c r="E83" s="1" t="s">
        <v>26</v>
      </c>
      <c r="F83" s="1" t="s">
        <v>27</v>
      </c>
      <c r="G83" s="2" t="n">
        <v>42370</v>
      </c>
      <c r="H83" s="4" t="n">
        <f aca="false">54245+4352+4527*0.3177</f>
        <v>60035.2279</v>
      </c>
      <c r="I83" s="4" t="n">
        <f aca="false">(54245*164437+4352*182051+4527*0.3177*174378)/including_population!$H83</f>
        <v>165952.00301965</v>
      </c>
      <c r="J83" s="3" t="n">
        <f aca="false">ROUND(107897+10175+10833*0.3177,0)</f>
        <v>121514</v>
      </c>
    </row>
    <row r="84" customFormat="false" ht="14.25" hidden="false" customHeight="true" outlineLevel="0" collapsed="false">
      <c r="A84" s="1" t="n">
        <v>80</v>
      </c>
      <c r="B84" s="1" t="s">
        <v>219</v>
      </c>
      <c r="C84" s="1" t="s">
        <v>220</v>
      </c>
      <c r="D84" s="1" t="n">
        <v>21</v>
      </c>
      <c r="E84" s="1" t="s">
        <v>26</v>
      </c>
      <c r="F84" s="1" t="s">
        <v>27</v>
      </c>
      <c r="G84" s="2" t="n">
        <v>42736</v>
      </c>
      <c r="H84" s="4" t="n">
        <f aca="false">54461+4353+4528*0.3177</f>
        <v>60252.5456</v>
      </c>
      <c r="I84" s="4" t="n">
        <f aca="false">(54461*177737+4353*184494+4528*0.3177*206713)/including_population!$H84</f>
        <v>178916.9753454</v>
      </c>
      <c r="J84" s="3" t="n">
        <f aca="false">ROUND(108667+10108+10746*0.3177,0)</f>
        <v>122189</v>
      </c>
    </row>
    <row r="85" customFormat="false" ht="14.25" hidden="false" customHeight="true" outlineLevel="0" collapsed="false">
      <c r="A85" s="1" t="n">
        <v>80</v>
      </c>
      <c r="B85" s="1" t="s">
        <v>219</v>
      </c>
      <c r="C85" s="1" t="s">
        <v>220</v>
      </c>
      <c r="D85" s="1" t="n">
        <v>21</v>
      </c>
      <c r="E85" s="1" t="s">
        <v>26</v>
      </c>
      <c r="F85" s="1" t="s">
        <v>27</v>
      </c>
      <c r="G85" s="2" t="n">
        <v>43101</v>
      </c>
      <c r="H85" s="3" t="n">
        <v>60905</v>
      </c>
      <c r="I85" s="3" t="s">
        <v>221</v>
      </c>
      <c r="J85" s="3" t="n">
        <v>122415</v>
      </c>
    </row>
    <row r="86" customFormat="false" ht="14.25" hidden="false" customHeight="true" outlineLevel="0" collapsed="false">
      <c r="A86" s="1" t="n">
        <v>80</v>
      </c>
      <c r="B86" s="1" t="s">
        <v>219</v>
      </c>
      <c r="C86" s="1" t="s">
        <v>220</v>
      </c>
      <c r="D86" s="1" t="n">
        <v>21</v>
      </c>
      <c r="E86" s="1" t="s">
        <v>26</v>
      </c>
      <c r="F86" s="1" t="s">
        <v>27</v>
      </c>
      <c r="G86" s="2" t="n">
        <v>43466</v>
      </c>
      <c r="H86" s="3" t="n">
        <v>61492</v>
      </c>
      <c r="I86" s="3" t="s">
        <v>222</v>
      </c>
      <c r="J86" s="3" t="n">
        <v>123107</v>
      </c>
    </row>
    <row r="87" customFormat="false" ht="14.25" hidden="false" customHeight="true" outlineLevel="0" collapsed="false">
      <c r="A87" s="1" t="n">
        <v>24</v>
      </c>
      <c r="B87" s="1" t="s">
        <v>223</v>
      </c>
      <c r="C87" s="1" t="s">
        <v>224</v>
      </c>
      <c r="D87" s="1" t="n">
        <v>20</v>
      </c>
      <c r="E87" s="1" t="s">
        <v>62</v>
      </c>
      <c r="F87" s="1" t="s">
        <v>63</v>
      </c>
      <c r="G87" s="2" t="n">
        <v>42005</v>
      </c>
      <c r="H87" s="3" t="s">
        <v>225</v>
      </c>
      <c r="I87" s="3" t="s">
        <v>226</v>
      </c>
      <c r="J87" s="3" t="s">
        <v>227</v>
      </c>
    </row>
    <row r="88" customFormat="false" ht="14.25" hidden="false" customHeight="true" outlineLevel="0" collapsed="false">
      <c r="A88" s="1" t="n">
        <v>24</v>
      </c>
      <c r="B88" s="1" t="s">
        <v>223</v>
      </c>
      <c r="C88" s="1" t="s">
        <v>224</v>
      </c>
      <c r="D88" s="1" t="n">
        <v>20</v>
      </c>
      <c r="E88" s="1" t="s">
        <v>62</v>
      </c>
      <c r="F88" s="1" t="s">
        <v>63</v>
      </c>
      <c r="G88" s="2" t="n">
        <v>42370</v>
      </c>
      <c r="H88" s="3" t="s">
        <v>228</v>
      </c>
      <c r="I88" s="3" t="s">
        <v>229</v>
      </c>
      <c r="J88" s="3" t="s">
        <v>230</v>
      </c>
    </row>
    <row r="89" customFormat="false" ht="14.25" hidden="false" customHeight="true" outlineLevel="0" collapsed="false">
      <c r="A89" s="1" t="n">
        <v>24</v>
      </c>
      <c r="B89" s="1" t="s">
        <v>223</v>
      </c>
      <c r="C89" s="1" t="s">
        <v>224</v>
      </c>
      <c r="D89" s="1" t="n">
        <v>20</v>
      </c>
      <c r="E89" s="1" t="s">
        <v>62</v>
      </c>
      <c r="F89" s="1" t="s">
        <v>63</v>
      </c>
      <c r="G89" s="2" t="n">
        <v>42736</v>
      </c>
      <c r="H89" s="3" t="s">
        <v>231</v>
      </c>
      <c r="I89" s="3" t="s">
        <v>232</v>
      </c>
      <c r="J89" s="3" t="s">
        <v>233</v>
      </c>
    </row>
    <row r="90" customFormat="false" ht="14.25" hidden="false" customHeight="true" outlineLevel="0" collapsed="false">
      <c r="A90" s="1" t="n">
        <v>24</v>
      </c>
      <c r="B90" s="1" t="s">
        <v>223</v>
      </c>
      <c r="C90" s="1" t="s">
        <v>224</v>
      </c>
      <c r="D90" s="1" t="n">
        <v>20</v>
      </c>
      <c r="E90" s="1" t="s">
        <v>62</v>
      </c>
      <c r="F90" s="1" t="s">
        <v>63</v>
      </c>
      <c r="G90" s="2" t="n">
        <v>43101</v>
      </c>
      <c r="H90" s="3" t="s">
        <v>234</v>
      </c>
      <c r="I90" s="3" t="s">
        <v>235</v>
      </c>
      <c r="J90" s="3" t="s">
        <v>236</v>
      </c>
    </row>
    <row r="91" customFormat="false" ht="14.25" hidden="false" customHeight="true" outlineLevel="0" collapsed="false">
      <c r="A91" s="1" t="n">
        <v>24</v>
      </c>
      <c r="B91" s="1" t="s">
        <v>223</v>
      </c>
      <c r="C91" s="1" t="s">
        <v>224</v>
      </c>
      <c r="D91" s="1" t="n">
        <v>20</v>
      </c>
      <c r="E91" s="1" t="s">
        <v>62</v>
      </c>
      <c r="F91" s="1" t="s">
        <v>63</v>
      </c>
      <c r="G91" s="2" t="n">
        <v>43466</v>
      </c>
      <c r="H91" s="3" t="s">
        <v>237</v>
      </c>
      <c r="I91" s="3" t="s">
        <v>238</v>
      </c>
      <c r="J91" s="3" t="s">
        <v>239</v>
      </c>
    </row>
    <row r="92" customFormat="false" ht="14.25" hidden="false" customHeight="true" outlineLevel="0" collapsed="false">
      <c r="A92" s="1" t="n">
        <v>119</v>
      </c>
      <c r="B92" s="1" t="s">
        <v>240</v>
      </c>
      <c r="C92" s="1" t="s">
        <v>241</v>
      </c>
      <c r="D92" s="1" t="n">
        <v>22</v>
      </c>
      <c r="E92" s="1" t="s">
        <v>12</v>
      </c>
      <c r="F92" s="1" t="s">
        <v>13</v>
      </c>
      <c r="G92" s="2" t="n">
        <v>42005</v>
      </c>
      <c r="H92" s="3" t="s">
        <v>242</v>
      </c>
      <c r="I92" s="3" t="s">
        <v>243</v>
      </c>
      <c r="J92" s="3" t="n">
        <v>32799</v>
      </c>
    </row>
    <row r="93" customFormat="false" ht="14.25" hidden="false" customHeight="true" outlineLevel="0" collapsed="false">
      <c r="A93" s="1" t="n">
        <v>119</v>
      </c>
      <c r="B93" s="1" t="s">
        <v>240</v>
      </c>
      <c r="C93" s="1" t="s">
        <v>241</v>
      </c>
      <c r="D93" s="1" t="n">
        <v>22</v>
      </c>
      <c r="E93" s="1" t="s">
        <v>12</v>
      </c>
      <c r="F93" s="1" t="s">
        <v>13</v>
      </c>
      <c r="G93" s="2" t="n">
        <v>42370</v>
      </c>
      <c r="H93" s="3" t="s">
        <v>244</v>
      </c>
      <c r="I93" s="3" t="s">
        <v>245</v>
      </c>
      <c r="J93" s="3" t="n">
        <v>32794</v>
      </c>
    </row>
    <row r="94" customFormat="false" ht="14.25" hidden="false" customHeight="true" outlineLevel="0" collapsed="false">
      <c r="A94" s="1" t="n">
        <v>119</v>
      </c>
      <c r="B94" s="1" t="s">
        <v>240</v>
      </c>
      <c r="C94" s="1" t="s">
        <v>241</v>
      </c>
      <c r="D94" s="1" t="n">
        <v>22</v>
      </c>
      <c r="E94" s="1" t="s">
        <v>12</v>
      </c>
      <c r="F94" s="1" t="s">
        <v>13</v>
      </c>
      <c r="G94" s="2" t="n">
        <v>42736</v>
      </c>
      <c r="H94" s="3" t="s">
        <v>105</v>
      </c>
      <c r="I94" s="3" t="s">
        <v>246</v>
      </c>
      <c r="J94" s="3" t="n">
        <v>33025</v>
      </c>
    </row>
    <row r="95" customFormat="false" ht="14.25" hidden="false" customHeight="true" outlineLevel="0" collapsed="false">
      <c r="A95" s="1" t="n">
        <v>119</v>
      </c>
      <c r="B95" s="1" t="s">
        <v>240</v>
      </c>
      <c r="C95" s="1" t="s">
        <v>241</v>
      </c>
      <c r="D95" s="1" t="n">
        <v>22</v>
      </c>
      <c r="E95" s="1" t="s">
        <v>12</v>
      </c>
      <c r="F95" s="1" t="s">
        <v>13</v>
      </c>
      <c r="G95" s="2" t="n">
        <v>43101</v>
      </c>
      <c r="H95" s="3" t="s">
        <v>247</v>
      </c>
      <c r="I95" s="3" t="s">
        <v>248</v>
      </c>
      <c r="J95" s="3" t="n">
        <v>33410</v>
      </c>
    </row>
    <row r="96" customFormat="false" ht="14.25" hidden="false" customHeight="true" outlineLevel="0" collapsed="false">
      <c r="A96" s="1" t="n">
        <v>119</v>
      </c>
      <c r="B96" s="1" t="s">
        <v>240</v>
      </c>
      <c r="C96" s="1" t="s">
        <v>241</v>
      </c>
      <c r="D96" s="1" t="n">
        <v>22</v>
      </c>
      <c r="E96" s="1" t="s">
        <v>12</v>
      </c>
      <c r="F96" s="1" t="s">
        <v>13</v>
      </c>
      <c r="G96" s="2" t="n">
        <v>43466</v>
      </c>
      <c r="H96" s="3" t="s">
        <v>249</v>
      </c>
      <c r="I96" s="3" t="s">
        <v>250</v>
      </c>
      <c r="J96" s="3" t="n">
        <v>33564</v>
      </c>
    </row>
    <row r="97" customFormat="false" ht="14.25" hidden="false" customHeight="true" outlineLevel="0" collapsed="false">
      <c r="A97" s="1" t="n">
        <v>1731</v>
      </c>
      <c r="B97" s="1" t="s">
        <v>251</v>
      </c>
      <c r="C97" s="1" t="s">
        <v>252</v>
      </c>
      <c r="D97" s="1" t="n">
        <v>22</v>
      </c>
      <c r="E97" s="1" t="s">
        <v>12</v>
      </c>
      <c r="F97" s="1" t="s">
        <v>13</v>
      </c>
      <c r="G97" s="2" t="n">
        <v>42005</v>
      </c>
      <c r="H97" s="3" t="s">
        <v>253</v>
      </c>
      <c r="I97" s="3" t="s">
        <v>254</v>
      </c>
      <c r="J97" s="3" t="s">
        <v>255</v>
      </c>
    </row>
    <row r="98" customFormat="false" ht="14.25" hidden="false" customHeight="true" outlineLevel="0" collapsed="false">
      <c r="A98" s="1" t="n">
        <v>1731</v>
      </c>
      <c r="B98" s="1" t="s">
        <v>251</v>
      </c>
      <c r="C98" s="1" t="s">
        <v>252</v>
      </c>
      <c r="D98" s="1" t="n">
        <v>22</v>
      </c>
      <c r="E98" s="1" t="s">
        <v>12</v>
      </c>
      <c r="F98" s="1" t="s">
        <v>13</v>
      </c>
      <c r="G98" s="2" t="n">
        <v>42370</v>
      </c>
      <c r="H98" s="3" t="s">
        <v>256</v>
      </c>
      <c r="I98" s="3" t="s">
        <v>257</v>
      </c>
      <c r="J98" s="3" t="s">
        <v>258</v>
      </c>
    </row>
    <row r="99" customFormat="false" ht="14.25" hidden="false" customHeight="true" outlineLevel="0" collapsed="false">
      <c r="A99" s="1" t="n">
        <v>1731</v>
      </c>
      <c r="B99" s="1" t="s">
        <v>251</v>
      </c>
      <c r="C99" s="1" t="s">
        <v>252</v>
      </c>
      <c r="D99" s="1" t="n">
        <v>22</v>
      </c>
      <c r="E99" s="1" t="s">
        <v>12</v>
      </c>
      <c r="F99" s="1" t="s">
        <v>13</v>
      </c>
      <c r="G99" s="2" t="n">
        <v>42736</v>
      </c>
      <c r="H99" s="3" t="s">
        <v>259</v>
      </c>
      <c r="I99" s="3" t="s">
        <v>260</v>
      </c>
      <c r="J99" s="3" t="s">
        <v>261</v>
      </c>
    </row>
    <row r="100" customFormat="false" ht="14.25" hidden="false" customHeight="true" outlineLevel="0" collapsed="false">
      <c r="A100" s="1" t="n">
        <v>1731</v>
      </c>
      <c r="B100" s="1" t="s">
        <v>251</v>
      </c>
      <c r="C100" s="1" t="s">
        <v>252</v>
      </c>
      <c r="D100" s="1" t="n">
        <v>22</v>
      </c>
      <c r="E100" s="1" t="s">
        <v>12</v>
      </c>
      <c r="F100" s="1" t="s">
        <v>13</v>
      </c>
      <c r="G100" s="2" t="n">
        <v>43101</v>
      </c>
      <c r="H100" s="3" t="s">
        <v>262</v>
      </c>
      <c r="I100" s="3" t="s">
        <v>263</v>
      </c>
      <c r="J100" s="3" t="s">
        <v>264</v>
      </c>
    </row>
    <row r="101" customFormat="false" ht="14.25" hidden="false" customHeight="true" outlineLevel="0" collapsed="false">
      <c r="A101" s="1" t="n">
        <v>1731</v>
      </c>
      <c r="B101" s="1" t="s">
        <v>251</v>
      </c>
      <c r="C101" s="1" t="s">
        <v>252</v>
      </c>
      <c r="D101" s="1" t="n">
        <v>22</v>
      </c>
      <c r="E101" s="1" t="s">
        <v>12</v>
      </c>
      <c r="F101" s="1" t="s">
        <v>13</v>
      </c>
      <c r="G101" s="2" t="n">
        <v>43466</v>
      </c>
      <c r="H101" s="3" t="s">
        <v>265</v>
      </c>
      <c r="I101" s="3" t="s">
        <v>266</v>
      </c>
      <c r="J101" s="3" t="s">
        <v>267</v>
      </c>
    </row>
    <row r="102" customFormat="false" ht="14.25" hidden="false" customHeight="true" outlineLevel="0" collapsed="false">
      <c r="A102" s="1" t="n">
        <v>1952</v>
      </c>
      <c r="B102" s="1" t="s">
        <v>268</v>
      </c>
      <c r="C102" s="1" t="s">
        <v>269</v>
      </c>
      <c r="D102" s="1" t="n">
        <v>20</v>
      </c>
      <c r="E102" s="1" t="s">
        <v>62</v>
      </c>
      <c r="F102" s="1" t="s">
        <v>63</v>
      </c>
      <c r="G102" s="2" t="n">
        <v>42005</v>
      </c>
      <c r="H102" s="3" t="s">
        <v>270</v>
      </c>
      <c r="I102" s="3" t="n">
        <v>166538</v>
      </c>
      <c r="J102" s="3" t="s">
        <v>271</v>
      </c>
    </row>
    <row r="103" customFormat="false" ht="14.25" hidden="false" customHeight="true" outlineLevel="0" collapsed="false">
      <c r="A103" s="1" t="n">
        <v>1952</v>
      </c>
      <c r="B103" s="1" t="s">
        <v>268</v>
      </c>
      <c r="C103" s="1" t="s">
        <v>269</v>
      </c>
      <c r="D103" s="1" t="n">
        <v>20</v>
      </c>
      <c r="E103" s="1" t="s">
        <v>62</v>
      </c>
      <c r="F103" s="1" t="s">
        <v>63</v>
      </c>
      <c r="G103" s="2" t="n">
        <v>42370</v>
      </c>
      <c r="H103" s="3" t="s">
        <v>272</v>
      </c>
      <c r="I103" s="3" t="n">
        <v>182944</v>
      </c>
      <c r="J103" s="3" t="s">
        <v>273</v>
      </c>
    </row>
    <row r="104" customFormat="false" ht="14.25" hidden="false" customHeight="true" outlineLevel="0" collapsed="false">
      <c r="A104" s="1" t="n">
        <v>1952</v>
      </c>
      <c r="B104" s="1" t="s">
        <v>268</v>
      </c>
      <c r="C104" s="1" t="s">
        <v>269</v>
      </c>
      <c r="D104" s="1" t="n">
        <v>20</v>
      </c>
      <c r="E104" s="1" t="s">
        <v>62</v>
      </c>
      <c r="F104" s="1" t="s">
        <v>63</v>
      </c>
      <c r="G104" s="2" t="n">
        <v>42736</v>
      </c>
      <c r="H104" s="3" t="s">
        <v>274</v>
      </c>
      <c r="I104" s="3" t="n">
        <v>190427</v>
      </c>
      <c r="J104" s="3" t="s">
        <v>275</v>
      </c>
    </row>
    <row r="105" customFormat="false" ht="14.25" hidden="false" customHeight="true" outlineLevel="0" collapsed="false">
      <c r="A105" s="1" t="n">
        <v>1952</v>
      </c>
      <c r="B105" s="1" t="s">
        <v>268</v>
      </c>
      <c r="C105" s="1" t="s">
        <v>269</v>
      </c>
      <c r="D105" s="1" t="n">
        <v>20</v>
      </c>
      <c r="E105" s="1" t="s">
        <v>62</v>
      </c>
      <c r="F105" s="1" t="s">
        <v>63</v>
      </c>
      <c r="G105" s="2" t="n">
        <v>43101</v>
      </c>
      <c r="H105" s="3" t="s">
        <v>276</v>
      </c>
      <c r="I105" s="3" t="s">
        <v>277</v>
      </c>
      <c r="J105" s="3" t="s">
        <v>278</v>
      </c>
    </row>
    <row r="106" customFormat="false" ht="14.25" hidden="false" customHeight="true" outlineLevel="0" collapsed="false">
      <c r="A106" s="1" t="n">
        <v>1952</v>
      </c>
      <c r="B106" s="1" t="s">
        <v>268</v>
      </c>
      <c r="C106" s="1" t="s">
        <v>269</v>
      </c>
      <c r="D106" s="1" t="n">
        <v>20</v>
      </c>
      <c r="E106" s="1" t="s">
        <v>62</v>
      </c>
      <c r="F106" s="1" t="s">
        <v>63</v>
      </c>
      <c r="G106" s="2" t="n">
        <v>43466</v>
      </c>
      <c r="H106" s="3" t="s">
        <v>279</v>
      </c>
      <c r="I106" s="3" t="s">
        <v>280</v>
      </c>
      <c r="J106" s="3" t="s">
        <v>281</v>
      </c>
    </row>
    <row r="107" customFormat="false" ht="14.25" hidden="false" customHeight="true" outlineLevel="0" collapsed="false">
      <c r="A107" s="1" t="n">
        <v>1970</v>
      </c>
      <c r="B107" s="1" t="s">
        <v>282</v>
      </c>
      <c r="C107" s="1" t="s">
        <v>283</v>
      </c>
      <c r="D107" s="1" t="n">
        <v>21</v>
      </c>
      <c r="E107" s="1" t="s">
        <v>26</v>
      </c>
      <c r="F107" s="1" t="s">
        <v>27</v>
      </c>
      <c r="G107" s="2" t="n">
        <v>42005</v>
      </c>
      <c r="H107" s="3" t="s">
        <v>284</v>
      </c>
      <c r="I107" s="3" t="n">
        <v>163821</v>
      </c>
      <c r="J107" s="3" t="s">
        <v>285</v>
      </c>
    </row>
    <row r="108" customFormat="false" ht="14.25" hidden="false" customHeight="true" outlineLevel="0" collapsed="false">
      <c r="A108" s="1" t="n">
        <v>1970</v>
      </c>
      <c r="B108" s="1" t="s">
        <v>282</v>
      </c>
      <c r="C108" s="1" t="s">
        <v>283</v>
      </c>
      <c r="D108" s="1" t="n">
        <v>21</v>
      </c>
      <c r="E108" s="1" t="s">
        <v>26</v>
      </c>
      <c r="F108" s="1" t="s">
        <v>27</v>
      </c>
      <c r="G108" s="2" t="n">
        <v>42370</v>
      </c>
      <c r="H108" s="3" t="s">
        <v>286</v>
      </c>
      <c r="I108" s="3" t="n">
        <v>165395</v>
      </c>
      <c r="J108" s="3" t="s">
        <v>287</v>
      </c>
    </row>
    <row r="109" customFormat="false" ht="14.25" hidden="false" customHeight="true" outlineLevel="0" collapsed="false">
      <c r="A109" s="1" t="n">
        <v>1970</v>
      </c>
      <c r="B109" s="1" t="s">
        <v>282</v>
      </c>
      <c r="C109" s="1" t="s">
        <v>283</v>
      </c>
      <c r="D109" s="1" t="n">
        <v>21</v>
      </c>
      <c r="E109" s="1" t="s">
        <v>26</v>
      </c>
      <c r="F109" s="1" t="s">
        <v>27</v>
      </c>
      <c r="G109" s="2" t="n">
        <v>42736</v>
      </c>
      <c r="H109" s="3" t="s">
        <v>288</v>
      </c>
      <c r="I109" s="3" t="n">
        <v>180195</v>
      </c>
      <c r="J109" s="3" t="s">
        <v>289</v>
      </c>
    </row>
    <row r="110" customFormat="false" ht="14.25" hidden="false" customHeight="true" outlineLevel="0" collapsed="false">
      <c r="A110" s="1" t="n">
        <v>1970</v>
      </c>
      <c r="B110" s="1" t="s">
        <v>282</v>
      </c>
      <c r="C110" s="1" t="s">
        <v>283</v>
      </c>
      <c r="D110" s="1" t="n">
        <v>21</v>
      </c>
      <c r="E110" s="1" t="s">
        <v>26</v>
      </c>
      <c r="F110" s="1" t="s">
        <v>27</v>
      </c>
      <c r="G110" s="2" t="n">
        <v>43101</v>
      </c>
      <c r="H110" s="3" t="s">
        <v>290</v>
      </c>
      <c r="I110" s="3" t="n">
        <v>184136</v>
      </c>
      <c r="J110" s="3" t="s">
        <v>291</v>
      </c>
    </row>
    <row r="111" customFormat="false" ht="14.25" hidden="false" customHeight="true" outlineLevel="0" collapsed="false">
      <c r="A111" s="1" t="n">
        <v>1970</v>
      </c>
      <c r="B111" s="1" t="s">
        <v>282</v>
      </c>
      <c r="C111" s="1" t="s">
        <v>283</v>
      </c>
      <c r="D111" s="1" t="n">
        <v>21</v>
      </c>
      <c r="E111" s="1" t="s">
        <v>26</v>
      </c>
      <c r="F111" s="1" t="s">
        <v>27</v>
      </c>
      <c r="G111" s="2" t="n">
        <v>43466</v>
      </c>
      <c r="H111" s="3" t="s">
        <v>290</v>
      </c>
      <c r="I111" s="3" t="s">
        <v>292</v>
      </c>
      <c r="J111" s="3" t="s">
        <v>293</v>
      </c>
    </row>
    <row r="112" customFormat="false" ht="14.25" hidden="false" customHeight="true" outlineLevel="0" collapsed="false">
      <c r="A112" s="1" t="n">
        <v>1699</v>
      </c>
      <c r="B112" s="1" t="s">
        <v>294</v>
      </c>
      <c r="C112" s="1" t="s">
        <v>295</v>
      </c>
      <c r="D112" s="1" t="n">
        <v>22</v>
      </c>
      <c r="E112" s="1" t="s">
        <v>12</v>
      </c>
      <c r="F112" s="1" t="s">
        <v>13</v>
      </c>
      <c r="G112" s="2" t="n">
        <v>42005</v>
      </c>
      <c r="H112" s="3" t="s">
        <v>296</v>
      </c>
      <c r="I112" s="3" t="s">
        <v>297</v>
      </c>
      <c r="J112" s="3" t="n">
        <v>31137</v>
      </c>
    </row>
    <row r="113" customFormat="false" ht="14.25" hidden="false" customHeight="true" outlineLevel="0" collapsed="false">
      <c r="A113" s="1" t="n">
        <v>1699</v>
      </c>
      <c r="B113" s="1" t="s">
        <v>294</v>
      </c>
      <c r="C113" s="1" t="s">
        <v>295</v>
      </c>
      <c r="D113" s="1" t="n">
        <v>22</v>
      </c>
      <c r="E113" s="1" t="s">
        <v>12</v>
      </c>
      <c r="F113" s="1" t="s">
        <v>13</v>
      </c>
      <c r="G113" s="2" t="n">
        <v>42370</v>
      </c>
      <c r="H113" s="3" t="s">
        <v>298</v>
      </c>
      <c r="I113" s="3" t="s">
        <v>299</v>
      </c>
      <c r="J113" s="3" t="n">
        <v>31039</v>
      </c>
    </row>
    <row r="114" customFormat="false" ht="14.25" hidden="false" customHeight="true" outlineLevel="0" collapsed="false">
      <c r="A114" s="1" t="n">
        <v>1699</v>
      </c>
      <c r="B114" s="1" t="s">
        <v>294</v>
      </c>
      <c r="C114" s="1" t="s">
        <v>295</v>
      </c>
      <c r="D114" s="1" t="n">
        <v>22</v>
      </c>
      <c r="E114" s="1" t="s">
        <v>12</v>
      </c>
      <c r="F114" s="1" t="s">
        <v>13</v>
      </c>
      <c r="G114" s="2" t="n">
        <v>42736</v>
      </c>
      <c r="H114" s="3" t="s">
        <v>300</v>
      </c>
      <c r="I114" s="3" t="s">
        <v>301</v>
      </c>
      <c r="J114" s="3" t="n">
        <v>32981</v>
      </c>
    </row>
    <row r="115" customFormat="false" ht="14.25" hidden="false" customHeight="true" outlineLevel="0" collapsed="false">
      <c r="A115" s="1" t="n">
        <v>1699</v>
      </c>
      <c r="B115" s="1" t="s">
        <v>294</v>
      </c>
      <c r="C115" s="1" t="s">
        <v>295</v>
      </c>
      <c r="D115" s="1" t="n">
        <v>22</v>
      </c>
      <c r="E115" s="1" t="s">
        <v>12</v>
      </c>
      <c r="F115" s="1" t="s">
        <v>13</v>
      </c>
      <c r="G115" s="2" t="n">
        <v>43101</v>
      </c>
      <c r="H115" s="3" t="s">
        <v>302</v>
      </c>
      <c r="I115" s="3" t="s">
        <v>303</v>
      </c>
      <c r="J115" s="3" t="n">
        <v>32370</v>
      </c>
    </row>
    <row r="116" customFormat="false" ht="14.25" hidden="false" customHeight="true" outlineLevel="0" collapsed="false">
      <c r="A116" s="1" t="n">
        <v>1699</v>
      </c>
      <c r="B116" s="1" t="s">
        <v>294</v>
      </c>
      <c r="C116" s="1" t="s">
        <v>295</v>
      </c>
      <c r="D116" s="1" t="n">
        <v>22</v>
      </c>
      <c r="E116" s="1" t="s">
        <v>12</v>
      </c>
      <c r="F116" s="1" t="s">
        <v>13</v>
      </c>
      <c r="G116" s="2" t="n">
        <v>43466</v>
      </c>
      <c r="H116" s="3" t="s">
        <v>304</v>
      </c>
      <c r="I116" s="3" t="s">
        <v>305</v>
      </c>
      <c r="J116" s="3" t="n">
        <v>31290</v>
      </c>
    </row>
    <row r="117" customFormat="false" ht="14.25" hidden="false" customHeight="true" outlineLevel="0" collapsed="false">
      <c r="A117" s="1" t="n">
        <v>1895</v>
      </c>
      <c r="B117" s="1" t="s">
        <v>306</v>
      </c>
      <c r="C117" s="1" t="s">
        <v>307</v>
      </c>
      <c r="D117" s="1" t="n">
        <v>20</v>
      </c>
      <c r="E117" s="1" t="s">
        <v>62</v>
      </c>
      <c r="F117" s="1" t="s">
        <v>63</v>
      </c>
      <c r="G117" s="2" t="n">
        <v>42005</v>
      </c>
      <c r="H117" s="3" t="s">
        <v>308</v>
      </c>
      <c r="I117" s="3" t="s">
        <v>309</v>
      </c>
      <c r="J117" s="3" t="n">
        <v>38420</v>
      </c>
    </row>
    <row r="118" customFormat="false" ht="14.25" hidden="false" customHeight="true" outlineLevel="0" collapsed="false">
      <c r="A118" s="1" t="n">
        <v>1895</v>
      </c>
      <c r="B118" s="1" t="s">
        <v>306</v>
      </c>
      <c r="C118" s="1" t="s">
        <v>307</v>
      </c>
      <c r="D118" s="1" t="n">
        <v>20</v>
      </c>
      <c r="E118" s="1" t="s">
        <v>62</v>
      </c>
      <c r="F118" s="1" t="s">
        <v>63</v>
      </c>
      <c r="G118" s="2" t="n">
        <v>42370</v>
      </c>
      <c r="H118" s="3" t="s">
        <v>310</v>
      </c>
      <c r="I118" s="3" t="s">
        <v>311</v>
      </c>
      <c r="J118" s="3" t="n">
        <v>38228</v>
      </c>
    </row>
    <row r="119" customFormat="false" ht="14.25" hidden="false" customHeight="true" outlineLevel="0" collapsed="false">
      <c r="A119" s="1" t="n">
        <v>1895</v>
      </c>
      <c r="B119" s="1" t="s">
        <v>306</v>
      </c>
      <c r="C119" s="1" t="s">
        <v>307</v>
      </c>
      <c r="D119" s="1" t="n">
        <v>20</v>
      </c>
      <c r="E119" s="1" t="s">
        <v>62</v>
      </c>
      <c r="F119" s="1" t="s">
        <v>63</v>
      </c>
      <c r="G119" s="2" t="n">
        <v>42736</v>
      </c>
      <c r="H119" s="3" t="s">
        <v>312</v>
      </c>
      <c r="I119" s="3" t="s">
        <v>313</v>
      </c>
      <c r="J119" s="3" t="n">
        <v>38108</v>
      </c>
    </row>
    <row r="120" customFormat="false" ht="14.25" hidden="false" customHeight="true" outlineLevel="0" collapsed="false">
      <c r="A120" s="1" t="n">
        <v>1895</v>
      </c>
      <c r="B120" s="1" t="s">
        <v>306</v>
      </c>
      <c r="C120" s="1" t="s">
        <v>307</v>
      </c>
      <c r="D120" s="1" t="n">
        <v>20</v>
      </c>
      <c r="E120" s="1" t="s">
        <v>62</v>
      </c>
      <c r="F120" s="1" t="s">
        <v>63</v>
      </c>
      <c r="G120" s="2" t="n">
        <v>43101</v>
      </c>
      <c r="H120" s="3" t="s">
        <v>312</v>
      </c>
      <c r="I120" s="3" t="s">
        <v>314</v>
      </c>
      <c r="J120" s="3" t="n">
        <v>38075</v>
      </c>
    </row>
    <row r="121" customFormat="false" ht="14.25" hidden="false" customHeight="true" outlineLevel="0" collapsed="false">
      <c r="A121" s="1" t="n">
        <v>1895</v>
      </c>
      <c r="B121" s="1" t="s">
        <v>306</v>
      </c>
      <c r="C121" s="1" t="s">
        <v>307</v>
      </c>
      <c r="D121" s="1" t="n">
        <v>20</v>
      </c>
      <c r="E121" s="1" t="s">
        <v>62</v>
      </c>
      <c r="F121" s="1" t="s">
        <v>63</v>
      </c>
      <c r="G121" s="2" t="n">
        <v>43466</v>
      </c>
      <c r="H121" s="3" t="s">
        <v>315</v>
      </c>
      <c r="I121" s="3" t="s">
        <v>316</v>
      </c>
      <c r="J121" s="3" t="n">
        <v>38129</v>
      </c>
    </row>
    <row r="122" customFormat="false" ht="14.25" hidden="false" customHeight="true" outlineLevel="0" collapsed="false">
      <c r="A122" s="1" t="n">
        <v>85</v>
      </c>
      <c r="B122" s="1" t="s">
        <v>317</v>
      </c>
      <c r="C122" s="1" t="s">
        <v>318</v>
      </c>
      <c r="D122" s="1" t="n">
        <v>21</v>
      </c>
      <c r="E122" s="1" t="s">
        <v>26</v>
      </c>
      <c r="F122" s="1" t="s">
        <v>27</v>
      </c>
      <c r="G122" s="2" t="n">
        <v>42005</v>
      </c>
      <c r="H122" s="3" t="s">
        <v>319</v>
      </c>
      <c r="I122" s="3" t="s">
        <v>320</v>
      </c>
      <c r="J122" s="3" t="s">
        <v>321</v>
      </c>
    </row>
    <row r="123" customFormat="false" ht="14.25" hidden="false" customHeight="true" outlineLevel="0" collapsed="false">
      <c r="A123" s="1" t="n">
        <v>85</v>
      </c>
      <c r="B123" s="1" t="s">
        <v>317</v>
      </c>
      <c r="C123" s="1" t="s">
        <v>318</v>
      </c>
      <c r="D123" s="1" t="n">
        <v>21</v>
      </c>
      <c r="E123" s="1" t="s">
        <v>26</v>
      </c>
      <c r="F123" s="1" t="s">
        <v>27</v>
      </c>
      <c r="G123" s="2" t="n">
        <v>42370</v>
      </c>
      <c r="H123" s="3" t="s">
        <v>322</v>
      </c>
      <c r="I123" s="3" t="s">
        <v>323</v>
      </c>
      <c r="J123" s="3" t="s">
        <v>324</v>
      </c>
    </row>
    <row r="124" customFormat="false" ht="14.25" hidden="false" customHeight="true" outlineLevel="0" collapsed="false">
      <c r="A124" s="1" t="n">
        <v>85</v>
      </c>
      <c r="B124" s="1" t="s">
        <v>317</v>
      </c>
      <c r="C124" s="1" t="s">
        <v>318</v>
      </c>
      <c r="D124" s="1" t="n">
        <v>21</v>
      </c>
      <c r="E124" s="1" t="s">
        <v>26</v>
      </c>
      <c r="F124" s="1" t="s">
        <v>27</v>
      </c>
      <c r="G124" s="2" t="n">
        <v>42736</v>
      </c>
      <c r="H124" s="3" t="s">
        <v>325</v>
      </c>
      <c r="I124" s="3" t="s">
        <v>326</v>
      </c>
      <c r="J124" s="3" t="s">
        <v>327</v>
      </c>
    </row>
    <row r="125" customFormat="false" ht="14.25" hidden="false" customHeight="true" outlineLevel="0" collapsed="false">
      <c r="A125" s="1" t="n">
        <v>85</v>
      </c>
      <c r="B125" s="1" t="s">
        <v>317</v>
      </c>
      <c r="C125" s="1" t="s">
        <v>318</v>
      </c>
      <c r="D125" s="1" t="n">
        <v>21</v>
      </c>
      <c r="E125" s="1" t="s">
        <v>26</v>
      </c>
      <c r="F125" s="1" t="s">
        <v>27</v>
      </c>
      <c r="G125" s="2" t="n">
        <v>43101</v>
      </c>
      <c r="H125" s="3" t="s">
        <v>328</v>
      </c>
      <c r="I125" s="3" t="s">
        <v>329</v>
      </c>
      <c r="J125" s="3" t="s">
        <v>330</v>
      </c>
    </row>
    <row r="126" customFormat="false" ht="14.25" hidden="false" customHeight="true" outlineLevel="0" collapsed="false">
      <c r="A126" s="1" t="n">
        <v>85</v>
      </c>
      <c r="B126" s="1" t="s">
        <v>317</v>
      </c>
      <c r="C126" s="1" t="s">
        <v>318</v>
      </c>
      <c r="D126" s="1" t="n">
        <v>21</v>
      </c>
      <c r="E126" s="1" t="s">
        <v>26</v>
      </c>
      <c r="F126" s="1" t="s">
        <v>27</v>
      </c>
      <c r="G126" s="2" t="n">
        <v>43466</v>
      </c>
      <c r="H126" s="3" t="s">
        <v>331</v>
      </c>
      <c r="I126" s="3" t="s">
        <v>332</v>
      </c>
      <c r="J126" s="3" t="s">
        <v>333</v>
      </c>
    </row>
    <row r="127" customFormat="false" ht="14.25" hidden="false" customHeight="true" outlineLevel="0" collapsed="false">
      <c r="A127" s="1" t="n">
        <v>86</v>
      </c>
      <c r="B127" s="1" t="s">
        <v>334</v>
      </c>
      <c r="C127" s="1" t="s">
        <v>335</v>
      </c>
      <c r="D127" s="1" t="n">
        <v>21</v>
      </c>
      <c r="E127" s="1" t="s">
        <v>26</v>
      </c>
      <c r="F127" s="1" t="s">
        <v>27</v>
      </c>
      <c r="G127" s="2" t="n">
        <v>42005</v>
      </c>
      <c r="H127" s="3" t="s">
        <v>336</v>
      </c>
      <c r="I127" s="3" t="s">
        <v>337</v>
      </c>
      <c r="J127" s="3" t="s">
        <v>338</v>
      </c>
    </row>
    <row r="128" customFormat="false" ht="14.25" hidden="false" customHeight="true" outlineLevel="0" collapsed="false">
      <c r="A128" s="1" t="n">
        <v>86</v>
      </c>
      <c r="B128" s="1" t="s">
        <v>334</v>
      </c>
      <c r="C128" s="1" t="s">
        <v>335</v>
      </c>
      <c r="D128" s="1" t="n">
        <v>21</v>
      </c>
      <c r="E128" s="1" t="s">
        <v>26</v>
      </c>
      <c r="F128" s="1" t="s">
        <v>27</v>
      </c>
      <c r="G128" s="2" t="n">
        <v>42370</v>
      </c>
      <c r="H128" s="3" t="s">
        <v>339</v>
      </c>
      <c r="I128" s="3" t="s">
        <v>340</v>
      </c>
      <c r="J128" s="3" t="s">
        <v>341</v>
      </c>
    </row>
    <row r="129" customFormat="false" ht="14.25" hidden="false" customHeight="true" outlineLevel="0" collapsed="false">
      <c r="A129" s="1" t="n">
        <v>86</v>
      </c>
      <c r="B129" s="1" t="s">
        <v>334</v>
      </c>
      <c r="C129" s="1" t="s">
        <v>335</v>
      </c>
      <c r="D129" s="1" t="n">
        <v>21</v>
      </c>
      <c r="E129" s="1" t="s">
        <v>26</v>
      </c>
      <c r="F129" s="1" t="s">
        <v>27</v>
      </c>
      <c r="G129" s="2" t="n">
        <v>42736</v>
      </c>
      <c r="H129" s="3" t="s">
        <v>342</v>
      </c>
      <c r="I129" s="3" t="s">
        <v>343</v>
      </c>
      <c r="J129" s="3" t="s">
        <v>344</v>
      </c>
    </row>
    <row r="130" customFormat="false" ht="14.25" hidden="false" customHeight="true" outlineLevel="0" collapsed="false">
      <c r="A130" s="1" t="n">
        <v>86</v>
      </c>
      <c r="B130" s="1" t="s">
        <v>334</v>
      </c>
      <c r="C130" s="1" t="s">
        <v>335</v>
      </c>
      <c r="D130" s="1" t="n">
        <v>21</v>
      </c>
      <c r="E130" s="1" t="s">
        <v>26</v>
      </c>
      <c r="F130" s="1" t="s">
        <v>27</v>
      </c>
      <c r="G130" s="2" t="n">
        <v>43101</v>
      </c>
      <c r="H130" s="3" t="s">
        <v>345</v>
      </c>
      <c r="I130" s="3" t="s">
        <v>346</v>
      </c>
      <c r="J130" s="3" t="s">
        <v>347</v>
      </c>
    </row>
    <row r="131" customFormat="false" ht="14.25" hidden="false" customHeight="true" outlineLevel="0" collapsed="false">
      <c r="A131" s="1" t="n">
        <v>86</v>
      </c>
      <c r="B131" s="1" t="s">
        <v>334</v>
      </c>
      <c r="C131" s="1" t="s">
        <v>335</v>
      </c>
      <c r="D131" s="1" t="n">
        <v>21</v>
      </c>
      <c r="E131" s="1" t="s">
        <v>26</v>
      </c>
      <c r="F131" s="1" t="s">
        <v>27</v>
      </c>
      <c r="G131" s="2" t="n">
        <v>43466</v>
      </c>
      <c r="H131" s="3" t="s">
        <v>348</v>
      </c>
      <c r="I131" s="3" t="s">
        <v>349</v>
      </c>
      <c r="J131" s="3" t="s">
        <v>350</v>
      </c>
    </row>
    <row r="132" customFormat="false" ht="14.25" hidden="false" customHeight="true" outlineLevel="0" collapsed="false">
      <c r="A132" s="1" t="n">
        <v>765</v>
      </c>
      <c r="B132" s="1" t="s">
        <v>351</v>
      </c>
      <c r="C132" s="1" t="s">
        <v>352</v>
      </c>
      <c r="D132" s="1" t="n">
        <v>20</v>
      </c>
      <c r="E132" s="1" t="s">
        <v>62</v>
      </c>
      <c r="F132" s="1" t="s">
        <v>63</v>
      </c>
      <c r="G132" s="2" t="n">
        <v>42005</v>
      </c>
      <c r="H132" s="3" t="s">
        <v>353</v>
      </c>
      <c r="I132" s="3" t="s">
        <v>354</v>
      </c>
      <c r="J132" s="3" t="s">
        <v>355</v>
      </c>
    </row>
    <row r="133" customFormat="false" ht="14.25" hidden="false" customHeight="true" outlineLevel="0" collapsed="false">
      <c r="A133" s="1" t="n">
        <v>765</v>
      </c>
      <c r="B133" s="1" t="s">
        <v>351</v>
      </c>
      <c r="C133" s="1" t="s">
        <v>352</v>
      </c>
      <c r="D133" s="1" t="n">
        <v>20</v>
      </c>
      <c r="E133" s="1" t="s">
        <v>62</v>
      </c>
      <c r="F133" s="1" t="s">
        <v>63</v>
      </c>
      <c r="G133" s="2" t="n">
        <v>42370</v>
      </c>
      <c r="H133" s="3" t="s">
        <v>356</v>
      </c>
      <c r="I133" s="3" t="s">
        <v>357</v>
      </c>
      <c r="J133" s="3" t="s">
        <v>358</v>
      </c>
    </row>
    <row r="134" customFormat="false" ht="14.25" hidden="false" customHeight="true" outlineLevel="0" collapsed="false">
      <c r="A134" s="1" t="n">
        <v>765</v>
      </c>
      <c r="B134" s="1" t="s">
        <v>351</v>
      </c>
      <c r="C134" s="1" t="s">
        <v>352</v>
      </c>
      <c r="D134" s="1" t="n">
        <v>20</v>
      </c>
      <c r="E134" s="1" t="s">
        <v>62</v>
      </c>
      <c r="F134" s="1" t="s">
        <v>63</v>
      </c>
      <c r="G134" s="2" t="n">
        <v>42736</v>
      </c>
      <c r="H134" s="3" t="s">
        <v>359</v>
      </c>
      <c r="I134" s="3" t="s">
        <v>360</v>
      </c>
      <c r="J134" s="3" t="s">
        <v>361</v>
      </c>
    </row>
    <row r="135" customFormat="false" ht="14.25" hidden="false" customHeight="true" outlineLevel="0" collapsed="false">
      <c r="A135" s="1" t="n">
        <v>765</v>
      </c>
      <c r="B135" s="1" t="s">
        <v>351</v>
      </c>
      <c r="C135" s="1" t="s">
        <v>352</v>
      </c>
      <c r="D135" s="1" t="n">
        <v>20</v>
      </c>
      <c r="E135" s="1" t="s">
        <v>62</v>
      </c>
      <c r="F135" s="1" t="s">
        <v>63</v>
      </c>
      <c r="G135" s="2" t="n">
        <v>43101</v>
      </c>
      <c r="H135" s="3" t="s">
        <v>362</v>
      </c>
      <c r="I135" s="3" t="s">
        <v>363</v>
      </c>
      <c r="J135" s="3" t="s">
        <v>364</v>
      </c>
    </row>
    <row r="136" customFormat="false" ht="14.25" hidden="false" customHeight="true" outlineLevel="0" collapsed="false">
      <c r="A136" s="1" t="n">
        <v>765</v>
      </c>
      <c r="B136" s="1" t="s">
        <v>351</v>
      </c>
      <c r="C136" s="1" t="s">
        <v>352</v>
      </c>
      <c r="D136" s="1" t="n">
        <v>20</v>
      </c>
      <c r="E136" s="1" t="s">
        <v>62</v>
      </c>
      <c r="F136" s="1" t="s">
        <v>63</v>
      </c>
      <c r="G136" s="2" t="n">
        <v>43466</v>
      </c>
      <c r="H136" s="3" t="s">
        <v>365</v>
      </c>
      <c r="I136" s="3" t="s">
        <v>366</v>
      </c>
      <c r="J136" s="3" t="s">
        <v>367</v>
      </c>
    </row>
    <row r="137" customFormat="false" ht="14.25" hidden="false" customHeight="true" outlineLevel="0" collapsed="false">
      <c r="A137" s="1" t="n">
        <v>88</v>
      </c>
      <c r="B137" s="1" t="s">
        <v>368</v>
      </c>
      <c r="C137" s="1" t="s">
        <v>369</v>
      </c>
      <c r="D137" s="1" t="n">
        <v>21</v>
      </c>
      <c r="E137" s="1" t="s">
        <v>26</v>
      </c>
      <c r="F137" s="1" t="s">
        <v>27</v>
      </c>
      <c r="G137" s="2" t="n">
        <v>42005</v>
      </c>
      <c r="H137" s="3" t="s">
        <v>370</v>
      </c>
      <c r="I137" s="3" t="s">
        <v>371</v>
      </c>
      <c r="J137" s="3" t="n">
        <v>926</v>
      </c>
    </row>
    <row r="138" customFormat="false" ht="14.25" hidden="false" customHeight="true" outlineLevel="0" collapsed="false">
      <c r="A138" s="1" t="n">
        <v>88</v>
      </c>
      <c r="B138" s="1" t="s">
        <v>368</v>
      </c>
      <c r="C138" s="1" t="s">
        <v>369</v>
      </c>
      <c r="D138" s="1" t="n">
        <v>21</v>
      </c>
      <c r="E138" s="1" t="s">
        <v>26</v>
      </c>
      <c r="F138" s="1" t="s">
        <v>27</v>
      </c>
      <c r="G138" s="2" t="n">
        <v>42370</v>
      </c>
      <c r="H138" s="3" t="s">
        <v>372</v>
      </c>
      <c r="I138" s="3" t="s">
        <v>373</v>
      </c>
      <c r="J138" s="3" t="n">
        <v>919</v>
      </c>
    </row>
    <row r="139" customFormat="false" ht="14.25" hidden="false" customHeight="true" outlineLevel="0" collapsed="false">
      <c r="A139" s="1" t="n">
        <v>88</v>
      </c>
      <c r="B139" s="1" t="s">
        <v>368</v>
      </c>
      <c r="C139" s="1" t="s">
        <v>369</v>
      </c>
      <c r="D139" s="1" t="n">
        <v>21</v>
      </c>
      <c r="E139" s="1" t="s">
        <v>26</v>
      </c>
      <c r="F139" s="1" t="s">
        <v>27</v>
      </c>
      <c r="G139" s="2" t="n">
        <v>42736</v>
      </c>
      <c r="H139" s="3" t="s">
        <v>374</v>
      </c>
      <c r="I139" s="3" t="s">
        <v>375</v>
      </c>
      <c r="J139" s="3" t="n">
        <v>941</v>
      </c>
    </row>
    <row r="140" customFormat="false" ht="14.25" hidden="false" customHeight="true" outlineLevel="0" collapsed="false">
      <c r="A140" s="1" t="n">
        <v>88</v>
      </c>
      <c r="B140" s="1" t="s">
        <v>368</v>
      </c>
      <c r="C140" s="1" t="s">
        <v>369</v>
      </c>
      <c r="D140" s="1" t="n">
        <v>21</v>
      </c>
      <c r="E140" s="1" t="s">
        <v>26</v>
      </c>
      <c r="F140" s="1" t="s">
        <v>27</v>
      </c>
      <c r="G140" s="2" t="n">
        <v>43101</v>
      </c>
      <c r="H140" s="3" t="s">
        <v>376</v>
      </c>
      <c r="I140" s="3" t="s">
        <v>377</v>
      </c>
      <c r="J140" s="3" t="n">
        <v>932</v>
      </c>
    </row>
    <row r="141" customFormat="false" ht="14.25" hidden="false" customHeight="true" outlineLevel="0" collapsed="false">
      <c r="A141" s="1" t="n">
        <v>88</v>
      </c>
      <c r="B141" s="1" t="s">
        <v>368</v>
      </c>
      <c r="C141" s="1" t="s">
        <v>369</v>
      </c>
      <c r="D141" s="1" t="n">
        <v>21</v>
      </c>
      <c r="E141" s="1" t="s">
        <v>26</v>
      </c>
      <c r="F141" s="1" t="s">
        <v>27</v>
      </c>
      <c r="G141" s="2" t="n">
        <v>43466</v>
      </c>
      <c r="H141" s="3" t="s">
        <v>378</v>
      </c>
      <c r="I141" s="3" t="s">
        <v>379</v>
      </c>
      <c r="J141" s="3" t="n">
        <v>936</v>
      </c>
    </row>
    <row r="142" customFormat="false" ht="14.25" hidden="false" customHeight="true" outlineLevel="0" collapsed="false">
      <c r="A142" s="1" t="n">
        <v>90</v>
      </c>
      <c r="B142" s="1" t="s">
        <v>380</v>
      </c>
      <c r="C142" s="1" t="s">
        <v>381</v>
      </c>
      <c r="D142" s="1" t="n">
        <v>21</v>
      </c>
      <c r="E142" s="1" t="s">
        <v>26</v>
      </c>
      <c r="F142" s="1" t="s">
        <v>27</v>
      </c>
      <c r="G142" s="2" t="n">
        <v>42005</v>
      </c>
      <c r="H142" s="3" t="s">
        <v>382</v>
      </c>
      <c r="I142" s="3" t="s">
        <v>383</v>
      </c>
      <c r="J142" s="3" t="n">
        <v>55635</v>
      </c>
    </row>
    <row r="143" customFormat="false" ht="14.25" hidden="false" customHeight="true" outlineLevel="0" collapsed="false">
      <c r="A143" s="1" t="n">
        <v>90</v>
      </c>
      <c r="B143" s="1" t="s">
        <v>380</v>
      </c>
      <c r="C143" s="1" t="s">
        <v>381</v>
      </c>
      <c r="D143" s="1" t="n">
        <v>21</v>
      </c>
      <c r="E143" s="1" t="s">
        <v>26</v>
      </c>
      <c r="F143" s="1" t="s">
        <v>27</v>
      </c>
      <c r="G143" s="2" t="n">
        <v>42370</v>
      </c>
      <c r="H143" s="3" t="s">
        <v>384</v>
      </c>
      <c r="I143" s="3" t="s">
        <v>385</v>
      </c>
      <c r="J143" s="3" t="n">
        <v>55439</v>
      </c>
    </row>
    <row r="144" customFormat="false" ht="14.25" hidden="false" customHeight="true" outlineLevel="0" collapsed="false">
      <c r="A144" s="1" t="n">
        <v>90</v>
      </c>
      <c r="B144" s="1" t="s">
        <v>380</v>
      </c>
      <c r="C144" s="1" t="s">
        <v>381</v>
      </c>
      <c r="D144" s="1" t="n">
        <v>21</v>
      </c>
      <c r="E144" s="1" t="s">
        <v>26</v>
      </c>
      <c r="F144" s="1" t="s">
        <v>27</v>
      </c>
      <c r="G144" s="2" t="n">
        <v>42736</v>
      </c>
      <c r="H144" s="3" t="s">
        <v>386</v>
      </c>
      <c r="I144" s="3" t="s">
        <v>387</v>
      </c>
      <c r="J144" s="3" t="n">
        <v>55695</v>
      </c>
    </row>
    <row r="145" customFormat="false" ht="14.25" hidden="false" customHeight="true" outlineLevel="0" collapsed="false">
      <c r="A145" s="1" t="n">
        <v>90</v>
      </c>
      <c r="B145" s="1" t="s">
        <v>380</v>
      </c>
      <c r="C145" s="1" t="s">
        <v>381</v>
      </c>
      <c r="D145" s="1" t="n">
        <v>21</v>
      </c>
      <c r="E145" s="1" t="s">
        <v>26</v>
      </c>
      <c r="F145" s="1" t="s">
        <v>27</v>
      </c>
      <c r="G145" s="2" t="n">
        <v>43101</v>
      </c>
      <c r="H145" s="3" t="s">
        <v>388</v>
      </c>
      <c r="I145" s="3" t="s">
        <v>389</v>
      </c>
      <c r="J145" s="3" t="n">
        <v>55889</v>
      </c>
    </row>
    <row r="146" customFormat="false" ht="14.25" hidden="false" customHeight="true" outlineLevel="0" collapsed="false">
      <c r="A146" s="1" t="n">
        <v>90</v>
      </c>
      <c r="B146" s="1" t="s">
        <v>380</v>
      </c>
      <c r="C146" s="1" t="s">
        <v>381</v>
      </c>
      <c r="D146" s="1" t="n">
        <v>21</v>
      </c>
      <c r="E146" s="1" t="s">
        <v>26</v>
      </c>
      <c r="F146" s="1" t="s">
        <v>27</v>
      </c>
      <c r="G146" s="2" t="n">
        <v>43466</v>
      </c>
      <c r="H146" s="3" t="s">
        <v>390</v>
      </c>
      <c r="I146" s="3" t="s">
        <v>391</v>
      </c>
      <c r="J146" s="3" t="n">
        <v>55938</v>
      </c>
    </row>
    <row r="147" customFormat="false" ht="14.25" hidden="false" customHeight="true" outlineLevel="0" collapsed="false">
      <c r="A147" s="1" t="n">
        <v>37</v>
      </c>
      <c r="B147" s="1" t="s">
        <v>392</v>
      </c>
      <c r="C147" s="1" t="s">
        <v>393</v>
      </c>
      <c r="D147" s="1" t="n">
        <v>20</v>
      </c>
      <c r="E147" s="1" t="s">
        <v>62</v>
      </c>
      <c r="F147" s="1" t="s">
        <v>63</v>
      </c>
      <c r="G147" s="2" t="n">
        <v>42005</v>
      </c>
      <c r="H147" s="3" t="s">
        <v>394</v>
      </c>
      <c r="I147" s="3" t="s">
        <v>395</v>
      </c>
      <c r="J147" s="3" t="s">
        <v>396</v>
      </c>
    </row>
    <row r="148" customFormat="false" ht="14.25" hidden="false" customHeight="true" outlineLevel="0" collapsed="false">
      <c r="A148" s="1" t="n">
        <v>37</v>
      </c>
      <c r="B148" s="1" t="s">
        <v>392</v>
      </c>
      <c r="C148" s="1" t="s">
        <v>393</v>
      </c>
      <c r="D148" s="1" t="n">
        <v>20</v>
      </c>
      <c r="E148" s="1" t="s">
        <v>62</v>
      </c>
      <c r="F148" s="1" t="s">
        <v>63</v>
      </c>
      <c r="G148" s="2" t="n">
        <v>42370</v>
      </c>
      <c r="H148" s="3" t="s">
        <v>397</v>
      </c>
      <c r="I148" s="3" t="s">
        <v>398</v>
      </c>
      <c r="J148" s="3" t="s">
        <v>399</v>
      </c>
    </row>
    <row r="149" customFormat="false" ht="14.25" hidden="false" customHeight="true" outlineLevel="0" collapsed="false">
      <c r="A149" s="1" t="n">
        <v>37</v>
      </c>
      <c r="B149" s="1" t="s">
        <v>392</v>
      </c>
      <c r="C149" s="1" t="s">
        <v>393</v>
      </c>
      <c r="D149" s="1" t="n">
        <v>20</v>
      </c>
      <c r="E149" s="1" t="s">
        <v>62</v>
      </c>
      <c r="F149" s="1" t="s">
        <v>63</v>
      </c>
      <c r="G149" s="2" t="n">
        <v>42736</v>
      </c>
      <c r="H149" s="3" t="s">
        <v>400</v>
      </c>
      <c r="I149" s="3" t="s">
        <v>401</v>
      </c>
      <c r="J149" s="3" t="s">
        <v>402</v>
      </c>
    </row>
    <row r="150" customFormat="false" ht="14.25" hidden="false" customHeight="true" outlineLevel="0" collapsed="false">
      <c r="A150" s="1" t="n">
        <v>37</v>
      </c>
      <c r="B150" s="1" t="s">
        <v>392</v>
      </c>
      <c r="C150" s="1" t="s">
        <v>393</v>
      </c>
      <c r="D150" s="1" t="n">
        <v>20</v>
      </c>
      <c r="E150" s="1" t="s">
        <v>62</v>
      </c>
      <c r="F150" s="1" t="s">
        <v>63</v>
      </c>
      <c r="G150" s="2" t="n">
        <v>43101</v>
      </c>
      <c r="H150" s="3" t="s">
        <v>403</v>
      </c>
      <c r="I150" s="3" t="s">
        <v>404</v>
      </c>
      <c r="J150" s="3" t="s">
        <v>405</v>
      </c>
    </row>
    <row r="151" customFormat="false" ht="14.25" hidden="false" customHeight="true" outlineLevel="0" collapsed="false">
      <c r="A151" s="1" t="n">
        <v>37</v>
      </c>
      <c r="B151" s="1" t="s">
        <v>392</v>
      </c>
      <c r="C151" s="1" t="s">
        <v>393</v>
      </c>
      <c r="D151" s="1" t="n">
        <v>20</v>
      </c>
      <c r="E151" s="1" t="s">
        <v>62</v>
      </c>
      <c r="F151" s="1" t="s">
        <v>63</v>
      </c>
      <c r="G151" s="2" t="n">
        <v>43466</v>
      </c>
      <c r="H151" s="3" t="s">
        <v>406</v>
      </c>
      <c r="I151" s="3" t="s">
        <v>407</v>
      </c>
      <c r="J151" s="3" t="s">
        <v>408</v>
      </c>
    </row>
    <row r="152" customFormat="false" ht="14.25" hidden="false" customHeight="true" outlineLevel="0" collapsed="false">
      <c r="A152" s="1" t="n">
        <v>1900</v>
      </c>
      <c r="B152" s="1" t="s">
        <v>409</v>
      </c>
      <c r="C152" s="1" t="s">
        <v>410</v>
      </c>
      <c r="D152" s="1" t="n">
        <v>21</v>
      </c>
      <c r="E152" s="1" t="s">
        <v>26</v>
      </c>
      <c r="F152" s="1" t="s">
        <v>27</v>
      </c>
      <c r="G152" s="2" t="n">
        <v>42005</v>
      </c>
      <c r="H152" s="4" t="n">
        <f aca="false">4527*0.5113+38939</f>
        <v>41253.6551</v>
      </c>
      <c r="I152" s="4" t="n">
        <f aca="false">(4527*0.5113*175919+38939*190035)/including_population!$H152</f>
        <v>189242.981176155</v>
      </c>
      <c r="J152" s="3" t="n">
        <f aca="false">ROUND(10879*0.5065+84164,0)</f>
        <v>89674</v>
      </c>
    </row>
    <row r="153" customFormat="false" ht="14.25" hidden="false" customHeight="true" outlineLevel="0" collapsed="false">
      <c r="A153" s="1" t="n">
        <v>1900</v>
      </c>
      <c r="B153" s="1" t="s">
        <v>409</v>
      </c>
      <c r="C153" s="1" t="s">
        <v>410</v>
      </c>
      <c r="D153" s="1" t="n">
        <v>21</v>
      </c>
      <c r="E153" s="1" t="s">
        <v>26</v>
      </c>
      <c r="F153" s="1" t="s">
        <v>27</v>
      </c>
      <c r="G153" s="2" t="n">
        <v>42370</v>
      </c>
      <c r="H153" s="4" t="n">
        <f aca="false">4515*0.5113+39013</f>
        <v>41321.5195</v>
      </c>
      <c r="I153" s="4" t="n">
        <f aca="false">(4515*0.5113*174378+39013*199005)/including_population!$H153</f>
        <v>197629.157329778</v>
      </c>
      <c r="J153" s="3" t="n">
        <f aca="false">ROUND(10833*0.5065+84048,0)</f>
        <v>89535</v>
      </c>
    </row>
    <row r="154" customFormat="false" ht="14.25" hidden="false" customHeight="true" outlineLevel="0" collapsed="false">
      <c r="A154" s="1" t="n">
        <v>1900</v>
      </c>
      <c r="B154" s="1" t="s">
        <v>409</v>
      </c>
      <c r="C154" s="1" t="s">
        <v>410</v>
      </c>
      <c r="D154" s="1" t="n">
        <v>21</v>
      </c>
      <c r="E154" s="1" t="s">
        <v>26</v>
      </c>
      <c r="F154" s="1" t="s">
        <v>27</v>
      </c>
      <c r="G154" s="2" t="n">
        <v>42736</v>
      </c>
      <c r="H154" s="4" t="n">
        <f aca="false">39117+4528*0.5113</f>
        <v>41432.1664</v>
      </c>
      <c r="I154" s="4" t="n">
        <f aca="false">(39117*206713+4528*0.5113*213070)/including_population!$H154</f>
        <v>207068.219484849</v>
      </c>
      <c r="J154" s="3" t="n">
        <f aca="false">ROUND(10746*0.5065+84158,0)</f>
        <v>89601</v>
      </c>
    </row>
    <row r="155" customFormat="false" ht="14.25" hidden="false" customHeight="true" outlineLevel="0" collapsed="false">
      <c r="A155" s="1" t="n">
        <v>1900</v>
      </c>
      <c r="B155" s="1" t="s">
        <v>409</v>
      </c>
      <c r="C155" s="1" t="s">
        <v>410</v>
      </c>
      <c r="D155" s="1" t="n">
        <v>21</v>
      </c>
      <c r="E155" s="1" t="s">
        <v>26</v>
      </c>
      <c r="F155" s="1" t="s">
        <v>27</v>
      </c>
      <c r="G155" s="2" t="n">
        <v>43101</v>
      </c>
      <c r="H155" s="3" t="n">
        <v>41599</v>
      </c>
      <c r="I155" s="3" t="s">
        <v>411</v>
      </c>
      <c r="J155" s="3" t="n">
        <v>89594</v>
      </c>
    </row>
    <row r="156" customFormat="false" ht="14.25" hidden="false" customHeight="true" outlineLevel="0" collapsed="false">
      <c r="A156" s="1" t="n">
        <v>1900</v>
      </c>
      <c r="B156" s="1" t="s">
        <v>409</v>
      </c>
      <c r="C156" s="1" t="s">
        <v>410</v>
      </c>
      <c r="D156" s="1" t="n">
        <v>21</v>
      </c>
      <c r="E156" s="1" t="s">
        <v>26</v>
      </c>
      <c r="F156" s="1" t="s">
        <v>27</v>
      </c>
      <c r="G156" s="2" t="n">
        <v>43466</v>
      </c>
      <c r="H156" s="3" t="n">
        <v>41915</v>
      </c>
      <c r="I156" s="3" t="s">
        <v>412</v>
      </c>
      <c r="J156" s="3" t="n">
        <v>89710</v>
      </c>
    </row>
    <row r="157" customFormat="false" ht="14.25" hidden="false" customHeight="true" outlineLevel="0" collapsed="false">
      <c r="A157" s="1" t="n">
        <v>93</v>
      </c>
      <c r="B157" s="1" t="s">
        <v>413</v>
      </c>
      <c r="C157" s="1" t="s">
        <v>414</v>
      </c>
      <c r="D157" s="1" t="n">
        <v>21</v>
      </c>
      <c r="E157" s="1" t="s">
        <v>26</v>
      </c>
      <c r="F157" s="1" t="s">
        <v>27</v>
      </c>
      <c r="G157" s="2" t="n">
        <v>42005</v>
      </c>
      <c r="H157" s="3" t="s">
        <v>415</v>
      </c>
      <c r="I157" s="3" t="s">
        <v>416</v>
      </c>
      <c r="J157" s="3" t="s">
        <v>417</v>
      </c>
    </row>
    <row r="158" customFormat="false" ht="14.25" hidden="false" customHeight="true" outlineLevel="0" collapsed="false">
      <c r="A158" s="1" t="n">
        <v>93</v>
      </c>
      <c r="B158" s="1" t="s">
        <v>413</v>
      </c>
      <c r="C158" s="1" t="s">
        <v>414</v>
      </c>
      <c r="D158" s="1" t="n">
        <v>21</v>
      </c>
      <c r="E158" s="1" t="s">
        <v>26</v>
      </c>
      <c r="F158" s="1" t="s">
        <v>27</v>
      </c>
      <c r="G158" s="2" t="n">
        <v>42370</v>
      </c>
      <c r="H158" s="3" t="s">
        <v>418</v>
      </c>
      <c r="I158" s="3" t="s">
        <v>419</v>
      </c>
      <c r="J158" s="3" t="s">
        <v>420</v>
      </c>
    </row>
    <row r="159" customFormat="false" ht="14.25" hidden="false" customHeight="true" outlineLevel="0" collapsed="false">
      <c r="A159" s="1" t="n">
        <v>93</v>
      </c>
      <c r="B159" s="1" t="s">
        <v>413</v>
      </c>
      <c r="C159" s="1" t="s">
        <v>414</v>
      </c>
      <c r="D159" s="1" t="n">
        <v>21</v>
      </c>
      <c r="E159" s="1" t="s">
        <v>26</v>
      </c>
      <c r="F159" s="1" t="s">
        <v>27</v>
      </c>
      <c r="G159" s="2" t="n">
        <v>42736</v>
      </c>
      <c r="H159" s="3" t="s">
        <v>421</v>
      </c>
      <c r="I159" s="3" t="s">
        <v>422</v>
      </c>
      <c r="J159" s="3" t="s">
        <v>423</v>
      </c>
    </row>
    <row r="160" customFormat="false" ht="14.25" hidden="false" customHeight="true" outlineLevel="0" collapsed="false">
      <c r="A160" s="1" t="n">
        <v>93</v>
      </c>
      <c r="B160" s="1" t="s">
        <v>413</v>
      </c>
      <c r="C160" s="1" t="s">
        <v>414</v>
      </c>
      <c r="D160" s="1" t="n">
        <v>21</v>
      </c>
      <c r="E160" s="1" t="s">
        <v>26</v>
      </c>
      <c r="F160" s="1" t="s">
        <v>27</v>
      </c>
      <c r="G160" s="2" t="n">
        <v>43101</v>
      </c>
      <c r="H160" s="3" t="s">
        <v>424</v>
      </c>
      <c r="I160" s="3" t="s">
        <v>425</v>
      </c>
      <c r="J160" s="3" t="s">
        <v>426</v>
      </c>
    </row>
    <row r="161" customFormat="false" ht="14.25" hidden="false" customHeight="true" outlineLevel="0" collapsed="false">
      <c r="A161" s="1" t="n">
        <v>93</v>
      </c>
      <c r="B161" s="1" t="s">
        <v>413</v>
      </c>
      <c r="C161" s="1" t="s">
        <v>414</v>
      </c>
      <c r="D161" s="1" t="n">
        <v>21</v>
      </c>
      <c r="E161" s="1" t="s">
        <v>26</v>
      </c>
      <c r="F161" s="1" t="s">
        <v>27</v>
      </c>
      <c r="G161" s="2" t="n">
        <v>43466</v>
      </c>
      <c r="H161" s="3" t="s">
        <v>427</v>
      </c>
      <c r="I161" s="3" t="s">
        <v>428</v>
      </c>
      <c r="J161" s="3" t="s">
        <v>429</v>
      </c>
    </row>
    <row r="162" customFormat="false" ht="14.25" hidden="false" customHeight="true" outlineLevel="0" collapsed="false">
      <c r="A162" s="1" t="n">
        <v>1730</v>
      </c>
      <c r="B162" s="1" t="s">
        <v>430</v>
      </c>
      <c r="C162" s="1" t="s">
        <v>431</v>
      </c>
      <c r="D162" s="1" t="n">
        <v>22</v>
      </c>
      <c r="E162" s="1" t="s">
        <v>12</v>
      </c>
      <c r="F162" s="1" t="s">
        <v>13</v>
      </c>
      <c r="G162" s="2" t="n">
        <v>42005</v>
      </c>
      <c r="H162" s="3" t="s">
        <v>432</v>
      </c>
      <c r="I162" s="3" t="s">
        <v>433</v>
      </c>
      <c r="J162" s="3" t="n">
        <v>32570</v>
      </c>
    </row>
    <row r="163" customFormat="false" ht="14.25" hidden="false" customHeight="true" outlineLevel="0" collapsed="false">
      <c r="A163" s="1" t="n">
        <v>1730</v>
      </c>
      <c r="B163" s="1" t="s">
        <v>430</v>
      </c>
      <c r="C163" s="1" t="s">
        <v>431</v>
      </c>
      <c r="D163" s="1" t="n">
        <v>22</v>
      </c>
      <c r="E163" s="1" t="s">
        <v>12</v>
      </c>
      <c r="F163" s="1" t="s">
        <v>13</v>
      </c>
      <c r="G163" s="2" t="n">
        <v>42370</v>
      </c>
      <c r="H163" s="3" t="s">
        <v>434</v>
      </c>
      <c r="I163" s="3" t="s">
        <v>435</v>
      </c>
      <c r="J163" s="3" t="n">
        <v>32804</v>
      </c>
    </row>
    <row r="164" customFormat="false" ht="14.25" hidden="false" customHeight="true" outlineLevel="0" collapsed="false">
      <c r="A164" s="1" t="n">
        <v>1730</v>
      </c>
      <c r="B164" s="1" t="s">
        <v>430</v>
      </c>
      <c r="C164" s="1" t="s">
        <v>431</v>
      </c>
      <c r="D164" s="1" t="n">
        <v>22</v>
      </c>
      <c r="E164" s="1" t="s">
        <v>12</v>
      </c>
      <c r="F164" s="1" t="s">
        <v>13</v>
      </c>
      <c r="G164" s="2" t="n">
        <v>42736</v>
      </c>
      <c r="H164" s="3" t="s">
        <v>436</v>
      </c>
      <c r="I164" s="3" t="s">
        <v>437</v>
      </c>
      <c r="J164" s="3" t="n">
        <v>33280</v>
      </c>
    </row>
    <row r="165" customFormat="false" ht="14.25" hidden="false" customHeight="true" outlineLevel="0" collapsed="false">
      <c r="A165" s="1" t="n">
        <v>1730</v>
      </c>
      <c r="B165" s="1" t="s">
        <v>430</v>
      </c>
      <c r="C165" s="1" t="s">
        <v>431</v>
      </c>
      <c r="D165" s="1" t="n">
        <v>22</v>
      </c>
      <c r="E165" s="1" t="s">
        <v>12</v>
      </c>
      <c r="F165" s="1" t="s">
        <v>13</v>
      </c>
      <c r="G165" s="2" t="n">
        <v>43101</v>
      </c>
      <c r="H165" s="3" t="s">
        <v>438</v>
      </c>
      <c r="I165" s="3" t="s">
        <v>439</v>
      </c>
      <c r="J165" s="3" t="n">
        <v>33462</v>
      </c>
    </row>
    <row r="166" customFormat="false" ht="14.25" hidden="false" customHeight="true" outlineLevel="0" collapsed="false">
      <c r="A166" s="1" t="n">
        <v>1730</v>
      </c>
      <c r="B166" s="1" t="s">
        <v>430</v>
      </c>
      <c r="C166" s="1" t="s">
        <v>431</v>
      </c>
      <c r="D166" s="1" t="n">
        <v>22</v>
      </c>
      <c r="E166" s="1" t="s">
        <v>12</v>
      </c>
      <c r="F166" s="1" t="s">
        <v>13</v>
      </c>
      <c r="G166" s="2" t="n">
        <v>43466</v>
      </c>
      <c r="H166" s="3" t="s">
        <v>440</v>
      </c>
      <c r="I166" s="3" t="s">
        <v>441</v>
      </c>
      <c r="J166" s="3" t="n">
        <v>33698</v>
      </c>
    </row>
    <row r="167" customFormat="false" ht="14.25" hidden="false" customHeight="true" outlineLevel="0" collapsed="false">
      <c r="A167" s="1" t="n">
        <v>737</v>
      </c>
      <c r="B167" s="1" t="s">
        <v>442</v>
      </c>
      <c r="C167" s="1" t="s">
        <v>443</v>
      </c>
      <c r="D167" s="1" t="n">
        <v>21</v>
      </c>
      <c r="E167" s="1" t="s">
        <v>26</v>
      </c>
      <c r="F167" s="1" t="s">
        <v>27</v>
      </c>
      <c r="G167" s="2" t="n">
        <v>42005</v>
      </c>
      <c r="H167" s="3" t="s">
        <v>444</v>
      </c>
      <c r="I167" s="3" t="s">
        <v>445</v>
      </c>
      <c r="J167" s="3" t="s">
        <v>446</v>
      </c>
    </row>
    <row r="168" customFormat="false" ht="14.25" hidden="false" customHeight="true" outlineLevel="0" collapsed="false">
      <c r="A168" s="1" t="n">
        <v>737</v>
      </c>
      <c r="B168" s="1" t="s">
        <v>442</v>
      </c>
      <c r="C168" s="1" t="s">
        <v>443</v>
      </c>
      <c r="D168" s="1" t="n">
        <v>21</v>
      </c>
      <c r="E168" s="1" t="s">
        <v>26</v>
      </c>
      <c r="F168" s="1" t="s">
        <v>27</v>
      </c>
      <c r="G168" s="2" t="n">
        <v>42370</v>
      </c>
      <c r="H168" s="3" t="s">
        <v>447</v>
      </c>
      <c r="I168" s="3" t="s">
        <v>448</v>
      </c>
      <c r="J168" s="3" t="s">
        <v>449</v>
      </c>
    </row>
    <row r="169" customFormat="false" ht="14.25" hidden="false" customHeight="true" outlineLevel="0" collapsed="false">
      <c r="A169" s="1" t="n">
        <v>737</v>
      </c>
      <c r="B169" s="1" t="s">
        <v>442</v>
      </c>
      <c r="C169" s="1" t="s">
        <v>443</v>
      </c>
      <c r="D169" s="1" t="n">
        <v>21</v>
      </c>
      <c r="E169" s="1" t="s">
        <v>26</v>
      </c>
      <c r="F169" s="1" t="s">
        <v>27</v>
      </c>
      <c r="G169" s="2" t="n">
        <v>42736</v>
      </c>
      <c r="H169" s="3" t="s">
        <v>450</v>
      </c>
      <c r="I169" s="3" t="s">
        <v>451</v>
      </c>
      <c r="J169" s="3" t="s">
        <v>452</v>
      </c>
    </row>
    <row r="170" customFormat="false" ht="14.25" hidden="false" customHeight="true" outlineLevel="0" collapsed="false">
      <c r="A170" s="1" t="n">
        <v>737</v>
      </c>
      <c r="B170" s="1" t="s">
        <v>442</v>
      </c>
      <c r="C170" s="1" t="s">
        <v>443</v>
      </c>
      <c r="D170" s="1" t="n">
        <v>21</v>
      </c>
      <c r="E170" s="1" t="s">
        <v>26</v>
      </c>
      <c r="F170" s="1" t="s">
        <v>27</v>
      </c>
      <c r="G170" s="2" t="n">
        <v>43101</v>
      </c>
      <c r="H170" s="3" t="s">
        <v>453</v>
      </c>
      <c r="I170" s="3" t="s">
        <v>454</v>
      </c>
      <c r="J170" s="3" t="s">
        <v>455</v>
      </c>
    </row>
    <row r="171" customFormat="false" ht="14.25" hidden="false" customHeight="true" outlineLevel="0" collapsed="false">
      <c r="A171" s="1" t="n">
        <v>737</v>
      </c>
      <c r="B171" s="1" t="s">
        <v>442</v>
      </c>
      <c r="C171" s="1" t="s">
        <v>443</v>
      </c>
      <c r="D171" s="1" t="n">
        <v>21</v>
      </c>
      <c r="E171" s="1" t="s">
        <v>26</v>
      </c>
      <c r="F171" s="1" t="s">
        <v>27</v>
      </c>
      <c r="G171" s="2" t="n">
        <v>43466</v>
      </c>
      <c r="H171" s="3" t="s">
        <v>456</v>
      </c>
      <c r="I171" s="3" t="s">
        <v>457</v>
      </c>
      <c r="J171" s="3" t="s">
        <v>458</v>
      </c>
    </row>
    <row r="172" customFormat="false" ht="14.25" hidden="false" customHeight="true" outlineLevel="0" collapsed="false">
      <c r="A172" s="1" t="n">
        <v>47</v>
      </c>
      <c r="B172" s="1" t="s">
        <v>459</v>
      </c>
      <c r="C172" s="1" t="s">
        <v>460</v>
      </c>
      <c r="D172" s="1" t="n">
        <v>20</v>
      </c>
      <c r="E172" s="1" t="s">
        <v>62</v>
      </c>
      <c r="F172" s="1" t="s">
        <v>63</v>
      </c>
      <c r="G172" s="2" t="n">
        <v>42005</v>
      </c>
      <c r="H172" s="3" t="s">
        <v>461</v>
      </c>
      <c r="I172" s="3" t="s">
        <v>462</v>
      </c>
      <c r="J172" s="3" t="s">
        <v>463</v>
      </c>
    </row>
    <row r="173" customFormat="false" ht="14.25" hidden="false" customHeight="true" outlineLevel="0" collapsed="false">
      <c r="A173" s="1" t="n">
        <v>47</v>
      </c>
      <c r="B173" s="1" t="s">
        <v>459</v>
      </c>
      <c r="C173" s="1" t="s">
        <v>460</v>
      </c>
      <c r="D173" s="1" t="n">
        <v>20</v>
      </c>
      <c r="E173" s="1" t="s">
        <v>62</v>
      </c>
      <c r="F173" s="1" t="s">
        <v>63</v>
      </c>
      <c r="G173" s="2" t="n">
        <v>42370</v>
      </c>
      <c r="H173" s="3" t="s">
        <v>464</v>
      </c>
      <c r="I173" s="3" t="s">
        <v>465</v>
      </c>
      <c r="J173" s="3" t="s">
        <v>466</v>
      </c>
    </row>
    <row r="174" customFormat="false" ht="14.25" hidden="false" customHeight="true" outlineLevel="0" collapsed="false">
      <c r="A174" s="1" t="n">
        <v>47</v>
      </c>
      <c r="B174" s="1" t="s">
        <v>459</v>
      </c>
      <c r="C174" s="1" t="s">
        <v>460</v>
      </c>
      <c r="D174" s="1" t="n">
        <v>20</v>
      </c>
      <c r="E174" s="1" t="s">
        <v>62</v>
      </c>
      <c r="F174" s="1" t="s">
        <v>63</v>
      </c>
      <c r="G174" s="2" t="n">
        <v>42736</v>
      </c>
      <c r="H174" s="3" t="s">
        <v>467</v>
      </c>
      <c r="I174" s="3" t="s">
        <v>468</v>
      </c>
      <c r="J174" s="3" t="s">
        <v>469</v>
      </c>
    </row>
    <row r="175" customFormat="false" ht="14.25" hidden="false" customHeight="true" outlineLevel="0" collapsed="false">
      <c r="A175" s="1" t="n">
        <v>47</v>
      </c>
      <c r="B175" s="1" t="s">
        <v>459</v>
      </c>
      <c r="C175" s="1" t="s">
        <v>460</v>
      </c>
      <c r="D175" s="1" t="n">
        <v>20</v>
      </c>
      <c r="E175" s="1" t="s">
        <v>62</v>
      </c>
      <c r="F175" s="1" t="s">
        <v>63</v>
      </c>
      <c r="G175" s="2" t="n">
        <v>43101</v>
      </c>
      <c r="H175" s="3" t="s">
        <v>470</v>
      </c>
      <c r="I175" s="3" t="s">
        <v>471</v>
      </c>
      <c r="J175" s="3" t="s">
        <v>472</v>
      </c>
    </row>
    <row r="176" customFormat="false" ht="14.25" hidden="false" customHeight="true" outlineLevel="0" collapsed="false">
      <c r="A176" s="1" t="n">
        <v>47</v>
      </c>
      <c r="B176" s="1" t="s">
        <v>459</v>
      </c>
      <c r="C176" s="1" t="s">
        <v>460</v>
      </c>
      <c r="D176" s="1" t="n">
        <v>20</v>
      </c>
      <c r="E176" s="1" t="s">
        <v>62</v>
      </c>
      <c r="F176" s="1" t="s">
        <v>63</v>
      </c>
      <c r="G176" s="2" t="n">
        <v>43466</v>
      </c>
      <c r="H176" s="3" t="s">
        <v>473</v>
      </c>
      <c r="I176" s="3" t="s">
        <v>474</v>
      </c>
      <c r="J176" s="3" t="s">
        <v>475</v>
      </c>
    </row>
    <row r="177" customFormat="false" ht="14.25" hidden="false" customHeight="true" outlineLevel="0" collapsed="false">
      <c r="A177" s="1" t="n">
        <v>96</v>
      </c>
      <c r="B177" s="1" t="s">
        <v>476</v>
      </c>
      <c r="C177" s="1" t="s">
        <v>477</v>
      </c>
      <c r="D177" s="1" t="n">
        <v>21</v>
      </c>
      <c r="E177" s="1" t="s">
        <v>26</v>
      </c>
      <c r="F177" s="1" t="s">
        <v>27</v>
      </c>
      <c r="G177" s="2" t="n">
        <v>42005</v>
      </c>
      <c r="H177" s="3" t="s">
        <v>478</v>
      </c>
      <c r="I177" s="3" t="s">
        <v>479</v>
      </c>
      <c r="J177" s="3" t="s">
        <v>480</v>
      </c>
    </row>
    <row r="178" customFormat="false" ht="14.25" hidden="false" customHeight="true" outlineLevel="0" collapsed="false">
      <c r="A178" s="1" t="n">
        <v>96</v>
      </c>
      <c r="B178" s="1" t="s">
        <v>476</v>
      </c>
      <c r="C178" s="1" t="s">
        <v>477</v>
      </c>
      <c r="D178" s="1" t="n">
        <v>21</v>
      </c>
      <c r="E178" s="1" t="s">
        <v>26</v>
      </c>
      <c r="F178" s="1" t="s">
        <v>27</v>
      </c>
      <c r="G178" s="2" t="n">
        <v>42370</v>
      </c>
      <c r="H178" s="3" t="s">
        <v>481</v>
      </c>
      <c r="I178" s="3" t="s">
        <v>482</v>
      </c>
      <c r="J178" s="3" t="s">
        <v>483</v>
      </c>
    </row>
    <row r="179" customFormat="false" ht="14.25" hidden="false" customHeight="true" outlineLevel="0" collapsed="false">
      <c r="A179" s="1" t="n">
        <v>96</v>
      </c>
      <c r="B179" s="1" t="s">
        <v>476</v>
      </c>
      <c r="C179" s="1" t="s">
        <v>477</v>
      </c>
      <c r="D179" s="1" t="n">
        <v>21</v>
      </c>
      <c r="E179" s="1" t="s">
        <v>26</v>
      </c>
      <c r="F179" s="1" t="s">
        <v>27</v>
      </c>
      <c r="G179" s="2" t="n">
        <v>42736</v>
      </c>
      <c r="H179" s="3" t="s">
        <v>484</v>
      </c>
      <c r="I179" s="3" t="s">
        <v>485</v>
      </c>
      <c r="J179" s="3" t="s">
        <v>486</v>
      </c>
    </row>
    <row r="180" customFormat="false" ht="14.25" hidden="false" customHeight="true" outlineLevel="0" collapsed="false">
      <c r="A180" s="1" t="n">
        <v>96</v>
      </c>
      <c r="B180" s="1" t="s">
        <v>476</v>
      </c>
      <c r="C180" s="1" t="s">
        <v>477</v>
      </c>
      <c r="D180" s="1" t="n">
        <v>21</v>
      </c>
      <c r="E180" s="1" t="s">
        <v>26</v>
      </c>
      <c r="F180" s="1" t="s">
        <v>27</v>
      </c>
      <c r="G180" s="2" t="n">
        <v>43101</v>
      </c>
      <c r="H180" s="3" t="s">
        <v>487</v>
      </c>
      <c r="I180" s="3" t="s">
        <v>488</v>
      </c>
      <c r="J180" s="3" t="s">
        <v>489</v>
      </c>
    </row>
    <row r="181" customFormat="false" ht="14.25" hidden="false" customHeight="true" outlineLevel="0" collapsed="false">
      <c r="A181" s="1" t="n">
        <v>96</v>
      </c>
      <c r="B181" s="1" t="s">
        <v>476</v>
      </c>
      <c r="C181" s="1" t="s">
        <v>477</v>
      </c>
      <c r="D181" s="1" t="n">
        <v>21</v>
      </c>
      <c r="E181" s="1" t="s">
        <v>26</v>
      </c>
      <c r="F181" s="1" t="s">
        <v>27</v>
      </c>
      <c r="G181" s="2" t="n">
        <v>43466</v>
      </c>
      <c r="H181" s="3" t="s">
        <v>490</v>
      </c>
      <c r="I181" s="3" t="s">
        <v>491</v>
      </c>
      <c r="J181" s="3" t="s">
        <v>492</v>
      </c>
    </row>
    <row r="182" customFormat="false" ht="14.25" hidden="false" customHeight="true" outlineLevel="0" collapsed="false">
      <c r="A182" s="1" t="n">
        <v>1949</v>
      </c>
      <c r="B182" s="1" t="s">
        <v>493</v>
      </c>
      <c r="C182" s="1" t="s">
        <v>494</v>
      </c>
      <c r="D182" s="1" t="n">
        <v>21</v>
      </c>
      <c r="E182" s="1" t="s">
        <v>26</v>
      </c>
      <c r="F182" s="1" t="s">
        <v>27</v>
      </c>
      <c r="G182" s="2" t="n">
        <v>42005</v>
      </c>
      <c r="H182" s="3" t="n">
        <v>20796</v>
      </c>
      <c r="I182" s="3" t="n">
        <v>155572</v>
      </c>
      <c r="J182" s="3" t="n">
        <v>46444</v>
      </c>
    </row>
    <row r="183" customFormat="false" ht="14.25" hidden="false" customHeight="true" outlineLevel="0" collapsed="false">
      <c r="A183" s="1" t="n">
        <v>1949</v>
      </c>
      <c r="B183" s="1" t="s">
        <v>493</v>
      </c>
      <c r="C183" s="1" t="s">
        <v>494</v>
      </c>
      <c r="D183" s="1" t="n">
        <v>21</v>
      </c>
      <c r="E183" s="1" t="s">
        <v>26</v>
      </c>
      <c r="F183" s="1" t="s">
        <v>27</v>
      </c>
      <c r="G183" s="2" t="n">
        <v>42370</v>
      </c>
      <c r="H183" s="3" t="n">
        <v>20848</v>
      </c>
      <c r="I183" s="3" t="n">
        <v>167234</v>
      </c>
      <c r="J183" s="3" t="n">
        <v>46237</v>
      </c>
    </row>
    <row r="184" customFormat="false" ht="14.25" hidden="false" customHeight="true" outlineLevel="0" collapsed="false">
      <c r="A184" s="1" t="n">
        <v>1949</v>
      </c>
      <c r="B184" s="1" t="s">
        <v>493</v>
      </c>
      <c r="C184" s="1" t="s">
        <v>494</v>
      </c>
      <c r="D184" s="1" t="n">
        <v>21</v>
      </c>
      <c r="E184" s="1" t="s">
        <v>26</v>
      </c>
      <c r="F184" s="1" t="s">
        <v>27</v>
      </c>
      <c r="G184" s="2" t="n">
        <v>42736</v>
      </c>
      <c r="H184" s="3" t="n">
        <v>20846</v>
      </c>
      <c r="I184" s="3" t="n">
        <v>181019</v>
      </c>
      <c r="J184" s="3" t="n">
        <v>46051</v>
      </c>
    </row>
    <row r="185" customFormat="false" ht="14.25" hidden="false" customHeight="true" outlineLevel="0" collapsed="false">
      <c r="A185" s="1" t="n">
        <v>1949</v>
      </c>
      <c r="B185" s="1" t="s">
        <v>493</v>
      </c>
      <c r="C185" s="1" t="s">
        <v>494</v>
      </c>
      <c r="D185" s="1" t="n">
        <v>21</v>
      </c>
      <c r="E185" s="1" t="s">
        <v>26</v>
      </c>
      <c r="F185" s="1" t="s">
        <v>27</v>
      </c>
      <c r="G185" s="2" t="n">
        <v>43101</v>
      </c>
      <c r="H185" s="3" t="n">
        <v>21003</v>
      </c>
      <c r="I185" s="3" t="s">
        <v>495</v>
      </c>
      <c r="J185" s="3" t="n">
        <v>46101</v>
      </c>
    </row>
    <row r="186" customFormat="false" ht="14.25" hidden="false" customHeight="true" outlineLevel="0" collapsed="false">
      <c r="A186" s="1" t="n">
        <v>1949</v>
      </c>
      <c r="B186" s="1" t="s">
        <v>493</v>
      </c>
      <c r="C186" s="1" t="s">
        <v>494</v>
      </c>
      <c r="D186" s="1" t="n">
        <v>21</v>
      </c>
      <c r="E186" s="1" t="s">
        <v>26</v>
      </c>
      <c r="F186" s="1" t="s">
        <v>27</v>
      </c>
      <c r="G186" s="2" t="n">
        <v>43466</v>
      </c>
      <c r="H186" s="3" t="n">
        <v>21112</v>
      </c>
      <c r="I186" s="3" t="s">
        <v>496</v>
      </c>
      <c r="J186" s="3" t="n">
        <v>46039</v>
      </c>
    </row>
    <row r="187" customFormat="false" ht="14.25" hidden="false" customHeight="true" outlineLevel="0" collapsed="false">
      <c r="A187" s="1" t="n">
        <v>1969</v>
      </c>
      <c r="B187" s="1" t="s">
        <v>497</v>
      </c>
      <c r="C187" s="1" t="s">
        <v>498</v>
      </c>
      <c r="D187" s="1" t="n">
        <v>20</v>
      </c>
      <c r="E187" s="1" t="s">
        <v>62</v>
      </c>
      <c r="F187" s="1" t="s">
        <v>63</v>
      </c>
      <c r="G187" s="2" t="n">
        <v>42005</v>
      </c>
      <c r="H187" s="3" t="n">
        <v>26068</v>
      </c>
      <c r="I187" s="3" t="n">
        <v>187156</v>
      </c>
      <c r="J187" s="3" t="n">
        <v>62234</v>
      </c>
    </row>
    <row r="188" customFormat="false" ht="14.25" hidden="false" customHeight="true" outlineLevel="0" collapsed="false">
      <c r="A188" s="1" t="n">
        <v>1969</v>
      </c>
      <c r="B188" s="1" t="s">
        <v>497</v>
      </c>
      <c r="C188" s="1" t="s">
        <v>498</v>
      </c>
      <c r="D188" s="1" t="n">
        <v>20</v>
      </c>
      <c r="E188" s="1" t="s">
        <v>62</v>
      </c>
      <c r="F188" s="1" t="s">
        <v>63</v>
      </c>
      <c r="G188" s="2" t="n">
        <v>42370</v>
      </c>
      <c r="H188" s="3" t="n">
        <v>26255</v>
      </c>
      <c r="I188" s="3" t="n">
        <v>202790</v>
      </c>
      <c r="J188" s="3" t="n">
        <v>62363</v>
      </c>
    </row>
    <row r="189" customFormat="false" ht="14.25" hidden="false" customHeight="true" outlineLevel="0" collapsed="false">
      <c r="A189" s="1" t="n">
        <v>1969</v>
      </c>
      <c r="B189" s="1" t="s">
        <v>497</v>
      </c>
      <c r="C189" s="1" t="s">
        <v>498</v>
      </c>
      <c r="D189" s="1" t="n">
        <v>20</v>
      </c>
      <c r="E189" s="1" t="s">
        <v>62</v>
      </c>
      <c r="F189" s="1" t="s">
        <v>63</v>
      </c>
      <c r="G189" s="2" t="n">
        <v>42736</v>
      </c>
      <c r="H189" s="3" t="n">
        <v>26450</v>
      </c>
      <c r="I189" s="3" t="n">
        <v>213904</v>
      </c>
      <c r="J189" s="3" t="n">
        <v>62624</v>
      </c>
    </row>
    <row r="190" customFormat="false" ht="14.25" hidden="false" customHeight="true" outlineLevel="0" collapsed="false">
      <c r="A190" s="1" t="n">
        <v>1969</v>
      </c>
      <c r="B190" s="1" t="s">
        <v>497</v>
      </c>
      <c r="C190" s="1" t="s">
        <v>498</v>
      </c>
      <c r="D190" s="1" t="n">
        <v>20</v>
      </c>
      <c r="E190" s="1" t="s">
        <v>62</v>
      </c>
      <c r="F190" s="1" t="s">
        <v>63</v>
      </c>
      <c r="G190" s="2" t="n">
        <v>43101</v>
      </c>
      <c r="H190" s="3" t="n">
        <v>26630</v>
      </c>
      <c r="I190" s="3" t="n">
        <v>225377</v>
      </c>
      <c r="J190" s="3" t="n">
        <v>62781</v>
      </c>
    </row>
    <row r="191" customFormat="false" ht="14.25" hidden="false" customHeight="true" outlineLevel="0" collapsed="false">
      <c r="A191" s="1" t="n">
        <v>1969</v>
      </c>
      <c r="B191" s="1" t="s">
        <v>497</v>
      </c>
      <c r="C191" s="1" t="s">
        <v>498</v>
      </c>
      <c r="D191" s="1" t="n">
        <v>20</v>
      </c>
      <c r="E191" s="1" t="s">
        <v>62</v>
      </c>
      <c r="F191" s="1" t="s">
        <v>63</v>
      </c>
      <c r="G191" s="2" t="n">
        <v>43466</v>
      </c>
      <c r="H191" s="3" t="n">
        <v>27045</v>
      </c>
      <c r="I191" s="3" t="s">
        <v>499</v>
      </c>
      <c r="J191" s="3" t="n">
        <v>63031</v>
      </c>
    </row>
    <row r="192" customFormat="false" ht="14.25" hidden="false" customHeight="true" outlineLevel="0" collapsed="false">
      <c r="A192" s="1" t="n">
        <v>1701</v>
      </c>
      <c r="B192" s="1" t="s">
        <v>500</v>
      </c>
      <c r="C192" s="1" t="s">
        <v>501</v>
      </c>
      <c r="D192" s="1" t="n">
        <v>22</v>
      </c>
      <c r="E192" s="1" t="s">
        <v>12</v>
      </c>
      <c r="F192" s="1" t="s">
        <v>13</v>
      </c>
      <c r="G192" s="2" t="n">
        <v>42005</v>
      </c>
      <c r="H192" s="3" t="s">
        <v>502</v>
      </c>
      <c r="I192" s="3" t="s">
        <v>503</v>
      </c>
      <c r="J192" s="3" t="n">
        <v>19085</v>
      </c>
    </row>
    <row r="193" customFormat="false" ht="14.25" hidden="false" customHeight="true" outlineLevel="0" collapsed="false">
      <c r="A193" s="1" t="n">
        <v>1701</v>
      </c>
      <c r="B193" s="1" t="s">
        <v>500</v>
      </c>
      <c r="C193" s="1" t="s">
        <v>501</v>
      </c>
      <c r="D193" s="1" t="n">
        <v>22</v>
      </c>
      <c r="E193" s="1" t="s">
        <v>12</v>
      </c>
      <c r="F193" s="1" t="s">
        <v>13</v>
      </c>
      <c r="G193" s="2" t="n">
        <v>42370</v>
      </c>
      <c r="H193" s="3" t="s">
        <v>504</v>
      </c>
      <c r="I193" s="3" t="s">
        <v>505</v>
      </c>
      <c r="J193" s="3" t="n">
        <v>18940</v>
      </c>
    </row>
    <row r="194" customFormat="false" ht="14.25" hidden="false" customHeight="true" outlineLevel="0" collapsed="false">
      <c r="A194" s="1" t="n">
        <v>1701</v>
      </c>
      <c r="B194" s="1" t="s">
        <v>500</v>
      </c>
      <c r="C194" s="1" t="s">
        <v>501</v>
      </c>
      <c r="D194" s="1" t="n">
        <v>22</v>
      </c>
      <c r="E194" s="1" t="s">
        <v>12</v>
      </c>
      <c r="F194" s="1" t="s">
        <v>13</v>
      </c>
      <c r="G194" s="2" t="n">
        <v>42736</v>
      </c>
      <c r="H194" s="3" t="s">
        <v>506</v>
      </c>
      <c r="I194" s="3" t="s">
        <v>507</v>
      </c>
      <c r="J194" s="3" t="n">
        <v>19084</v>
      </c>
    </row>
    <row r="195" customFormat="false" ht="14.25" hidden="false" customHeight="true" outlineLevel="0" collapsed="false">
      <c r="A195" s="1" t="n">
        <v>1701</v>
      </c>
      <c r="B195" s="1" t="s">
        <v>500</v>
      </c>
      <c r="C195" s="1" t="s">
        <v>501</v>
      </c>
      <c r="D195" s="1" t="n">
        <v>22</v>
      </c>
      <c r="E195" s="1" t="s">
        <v>12</v>
      </c>
      <c r="F195" s="1" t="s">
        <v>13</v>
      </c>
      <c r="G195" s="2" t="n">
        <v>43101</v>
      </c>
      <c r="H195" s="3" t="s">
        <v>508</v>
      </c>
      <c r="I195" s="3" t="s">
        <v>509</v>
      </c>
      <c r="J195" s="3" t="n">
        <v>19152</v>
      </c>
    </row>
    <row r="196" customFormat="false" ht="14.25" hidden="false" customHeight="true" outlineLevel="0" collapsed="false">
      <c r="A196" s="1" t="n">
        <v>1701</v>
      </c>
      <c r="B196" s="1" t="s">
        <v>500</v>
      </c>
      <c r="C196" s="1" t="s">
        <v>501</v>
      </c>
      <c r="D196" s="1" t="n">
        <v>22</v>
      </c>
      <c r="E196" s="1" t="s">
        <v>12</v>
      </c>
      <c r="F196" s="1" t="s">
        <v>13</v>
      </c>
      <c r="G196" s="2" t="n">
        <v>43466</v>
      </c>
      <c r="H196" s="3" t="s">
        <v>510</v>
      </c>
      <c r="I196" s="3" t="s">
        <v>511</v>
      </c>
      <c r="J196" s="3" t="n">
        <v>19348</v>
      </c>
    </row>
    <row r="197" customFormat="false" ht="14.25" hidden="false" customHeight="true" outlineLevel="0" collapsed="false">
      <c r="A197" s="1" t="n">
        <v>1950</v>
      </c>
      <c r="B197" s="1" t="s">
        <v>512</v>
      </c>
      <c r="C197" s="1" t="s">
        <v>513</v>
      </c>
      <c r="D197" s="1" t="n">
        <v>20</v>
      </c>
      <c r="E197" s="1" t="s">
        <v>62</v>
      </c>
      <c r="F197" s="1" t="s">
        <v>63</v>
      </c>
      <c r="G197" s="2" t="n">
        <v>42005</v>
      </c>
      <c r="H197" s="3" t="s">
        <v>514</v>
      </c>
      <c r="I197" s="3" t="n">
        <v>160512</v>
      </c>
      <c r="J197" s="3" t="s">
        <v>515</v>
      </c>
    </row>
    <row r="198" customFormat="false" ht="14.25" hidden="false" customHeight="true" outlineLevel="0" collapsed="false">
      <c r="A198" s="1" t="n">
        <v>1950</v>
      </c>
      <c r="B198" s="1" t="s">
        <v>512</v>
      </c>
      <c r="C198" s="1" t="s">
        <v>513</v>
      </c>
      <c r="D198" s="1" t="n">
        <v>20</v>
      </c>
      <c r="E198" s="1" t="s">
        <v>62</v>
      </c>
      <c r="F198" s="1" t="s">
        <v>63</v>
      </c>
      <c r="G198" s="2" t="n">
        <v>42370</v>
      </c>
      <c r="H198" s="3" t="s">
        <v>516</v>
      </c>
      <c r="I198" s="3" t="n">
        <v>167048</v>
      </c>
      <c r="J198" s="3" t="s">
        <v>517</v>
      </c>
    </row>
    <row r="199" customFormat="false" ht="14.25" hidden="false" customHeight="true" outlineLevel="0" collapsed="false">
      <c r="A199" s="1" t="n">
        <v>1950</v>
      </c>
      <c r="B199" s="1" t="s">
        <v>512</v>
      </c>
      <c r="C199" s="1" t="s">
        <v>513</v>
      </c>
      <c r="D199" s="1" t="n">
        <v>20</v>
      </c>
      <c r="E199" s="1" t="s">
        <v>62</v>
      </c>
      <c r="F199" s="1" t="s">
        <v>63</v>
      </c>
      <c r="G199" s="2" t="n">
        <v>42736</v>
      </c>
      <c r="H199" s="3" t="s">
        <v>518</v>
      </c>
      <c r="I199" s="3" t="n">
        <v>187919</v>
      </c>
      <c r="J199" s="3" t="s">
        <v>519</v>
      </c>
    </row>
    <row r="200" customFormat="false" ht="14.25" hidden="false" customHeight="true" outlineLevel="0" collapsed="false">
      <c r="A200" s="1" t="n">
        <v>1950</v>
      </c>
      <c r="B200" s="1" t="s">
        <v>512</v>
      </c>
      <c r="C200" s="1" t="s">
        <v>513</v>
      </c>
      <c r="D200" s="1" t="n">
        <v>20</v>
      </c>
      <c r="E200" s="1" t="s">
        <v>62</v>
      </c>
      <c r="F200" s="1" t="s">
        <v>63</v>
      </c>
      <c r="G200" s="2" t="n">
        <v>43101</v>
      </c>
      <c r="H200" s="3" t="s">
        <v>520</v>
      </c>
      <c r="I200" s="3" t="s">
        <v>521</v>
      </c>
      <c r="J200" s="3" t="s">
        <v>213</v>
      </c>
    </row>
    <row r="201" customFormat="false" ht="14.25" hidden="false" customHeight="true" outlineLevel="0" collapsed="false">
      <c r="A201" s="1" t="n">
        <v>1950</v>
      </c>
      <c r="B201" s="1" t="s">
        <v>512</v>
      </c>
      <c r="C201" s="1" t="s">
        <v>513</v>
      </c>
      <c r="D201" s="1" t="n">
        <v>20</v>
      </c>
      <c r="E201" s="1" t="s">
        <v>62</v>
      </c>
      <c r="F201" s="1" t="s">
        <v>63</v>
      </c>
      <c r="G201" s="2" t="n">
        <v>43466</v>
      </c>
      <c r="H201" s="3" t="s">
        <v>522</v>
      </c>
      <c r="I201" s="3" t="s">
        <v>523</v>
      </c>
      <c r="J201" s="3" t="s">
        <v>524</v>
      </c>
    </row>
    <row r="202" customFormat="false" ht="14.25" hidden="false" customHeight="true" outlineLevel="0" collapsed="false">
      <c r="A202" s="1" t="n">
        <v>98</v>
      </c>
      <c r="B202" s="1" t="s">
        <v>525</v>
      </c>
      <c r="C202" s="1" t="s">
        <v>526</v>
      </c>
      <c r="D202" s="1" t="n">
        <v>21</v>
      </c>
      <c r="E202" s="1" t="s">
        <v>26</v>
      </c>
      <c r="F202" s="1" t="s">
        <v>27</v>
      </c>
      <c r="G202" s="2" t="n">
        <v>42005</v>
      </c>
      <c r="H202" s="3" t="s">
        <v>527</v>
      </c>
      <c r="I202" s="3" t="s">
        <v>528</v>
      </c>
      <c r="J202" s="3" t="s">
        <v>529</v>
      </c>
    </row>
    <row r="203" customFormat="false" ht="14.25" hidden="false" customHeight="true" outlineLevel="0" collapsed="false">
      <c r="A203" s="1" t="n">
        <v>98</v>
      </c>
      <c r="B203" s="1" t="s">
        <v>525</v>
      </c>
      <c r="C203" s="1" t="s">
        <v>526</v>
      </c>
      <c r="D203" s="1" t="n">
        <v>21</v>
      </c>
      <c r="E203" s="1" t="s">
        <v>26</v>
      </c>
      <c r="F203" s="1" t="s">
        <v>27</v>
      </c>
      <c r="G203" s="2" t="n">
        <v>42370</v>
      </c>
      <c r="H203" s="3" t="s">
        <v>530</v>
      </c>
      <c r="I203" s="3" t="s">
        <v>531</v>
      </c>
      <c r="J203" s="3" t="s">
        <v>532</v>
      </c>
    </row>
    <row r="204" customFormat="false" ht="14.25" hidden="false" customHeight="true" outlineLevel="0" collapsed="false">
      <c r="A204" s="1" t="n">
        <v>98</v>
      </c>
      <c r="B204" s="1" t="s">
        <v>525</v>
      </c>
      <c r="C204" s="1" t="s">
        <v>526</v>
      </c>
      <c r="D204" s="1" t="n">
        <v>21</v>
      </c>
      <c r="E204" s="1" t="s">
        <v>26</v>
      </c>
      <c r="F204" s="1" t="s">
        <v>27</v>
      </c>
      <c r="G204" s="2" t="n">
        <v>42736</v>
      </c>
      <c r="H204" s="3" t="s">
        <v>533</v>
      </c>
      <c r="I204" s="3" t="s">
        <v>534</v>
      </c>
      <c r="J204" s="3" t="s">
        <v>535</v>
      </c>
    </row>
    <row r="205" customFormat="false" ht="14.25" hidden="false" customHeight="true" outlineLevel="0" collapsed="false">
      <c r="A205" s="1" t="n">
        <v>98</v>
      </c>
      <c r="B205" s="1" t="s">
        <v>525</v>
      </c>
      <c r="C205" s="1" t="s">
        <v>526</v>
      </c>
      <c r="D205" s="1" t="n">
        <v>21</v>
      </c>
      <c r="E205" s="1" t="s">
        <v>26</v>
      </c>
      <c r="F205" s="1" t="s">
        <v>27</v>
      </c>
      <c r="G205" s="2" t="n">
        <v>43101</v>
      </c>
      <c r="H205" s="3" t="s">
        <v>536</v>
      </c>
      <c r="I205" s="3" t="s">
        <v>537</v>
      </c>
      <c r="J205" s="3" t="s">
        <v>538</v>
      </c>
    </row>
    <row r="206" customFormat="false" ht="14.25" hidden="false" customHeight="true" outlineLevel="0" collapsed="false">
      <c r="A206" s="1" t="n">
        <v>98</v>
      </c>
      <c r="B206" s="1" t="s">
        <v>525</v>
      </c>
      <c r="C206" s="1" t="s">
        <v>526</v>
      </c>
      <c r="D206" s="1" t="n">
        <v>21</v>
      </c>
      <c r="E206" s="1" t="s">
        <v>26</v>
      </c>
      <c r="F206" s="1" t="s">
        <v>27</v>
      </c>
      <c r="G206" s="2" t="n">
        <v>43466</v>
      </c>
      <c r="H206" s="3" t="s">
        <v>539</v>
      </c>
      <c r="I206" s="3" t="s">
        <v>540</v>
      </c>
      <c r="J206" s="3" t="s">
        <v>541</v>
      </c>
    </row>
    <row r="207" customFormat="false" ht="14.25" hidden="false" customHeight="true" outlineLevel="0" collapsed="false">
      <c r="A207" s="1" t="n">
        <v>1690</v>
      </c>
      <c r="B207" s="1" t="s">
        <v>542</v>
      </c>
      <c r="C207" s="1" t="s">
        <v>543</v>
      </c>
      <c r="D207" s="1" t="n">
        <v>22</v>
      </c>
      <c r="E207" s="1" t="s">
        <v>12</v>
      </c>
      <c r="F207" s="1" t="s">
        <v>13</v>
      </c>
      <c r="G207" s="2" t="n">
        <v>42005</v>
      </c>
      <c r="H207" s="3" t="s">
        <v>544</v>
      </c>
      <c r="I207" s="3" t="s">
        <v>545</v>
      </c>
      <c r="J207" s="3" t="n">
        <v>23661</v>
      </c>
    </row>
    <row r="208" customFormat="false" ht="14.25" hidden="false" customHeight="true" outlineLevel="0" collapsed="false">
      <c r="A208" s="1" t="n">
        <v>1690</v>
      </c>
      <c r="B208" s="1" t="s">
        <v>542</v>
      </c>
      <c r="C208" s="1" t="s">
        <v>543</v>
      </c>
      <c r="D208" s="1" t="n">
        <v>22</v>
      </c>
      <c r="E208" s="1" t="s">
        <v>12</v>
      </c>
      <c r="F208" s="1" t="s">
        <v>13</v>
      </c>
      <c r="G208" s="2" t="n">
        <v>42370</v>
      </c>
      <c r="H208" s="3" t="s">
        <v>546</v>
      </c>
      <c r="I208" s="3" t="s">
        <v>547</v>
      </c>
      <c r="J208" s="3" t="n">
        <v>23722</v>
      </c>
    </row>
    <row r="209" customFormat="false" ht="14.25" hidden="false" customHeight="true" outlineLevel="0" collapsed="false">
      <c r="A209" s="1" t="n">
        <v>1690</v>
      </c>
      <c r="B209" s="1" t="s">
        <v>542</v>
      </c>
      <c r="C209" s="1" t="s">
        <v>543</v>
      </c>
      <c r="D209" s="1" t="n">
        <v>22</v>
      </c>
      <c r="E209" s="1" t="s">
        <v>12</v>
      </c>
      <c r="F209" s="1" t="s">
        <v>13</v>
      </c>
      <c r="G209" s="2" t="n">
        <v>42736</v>
      </c>
      <c r="H209" s="3" t="s">
        <v>548</v>
      </c>
      <c r="I209" s="3" t="s">
        <v>549</v>
      </c>
      <c r="J209" s="3" t="n">
        <v>23744</v>
      </c>
    </row>
    <row r="210" customFormat="false" ht="14.25" hidden="false" customHeight="true" outlineLevel="0" collapsed="false">
      <c r="A210" s="1" t="n">
        <v>1690</v>
      </c>
      <c r="B210" s="1" t="s">
        <v>542</v>
      </c>
      <c r="C210" s="1" t="s">
        <v>543</v>
      </c>
      <c r="D210" s="1" t="n">
        <v>22</v>
      </c>
      <c r="E210" s="1" t="s">
        <v>12</v>
      </c>
      <c r="F210" s="1" t="s">
        <v>13</v>
      </c>
      <c r="G210" s="2" t="n">
        <v>43101</v>
      </c>
      <c r="H210" s="3" t="s">
        <v>550</v>
      </c>
      <c r="I210" s="3" t="s">
        <v>551</v>
      </c>
      <c r="J210" s="3" t="n">
        <v>23917</v>
      </c>
    </row>
    <row r="211" customFormat="false" ht="14.25" hidden="false" customHeight="true" outlineLevel="0" collapsed="false">
      <c r="A211" s="1" t="n">
        <v>1690</v>
      </c>
      <c r="B211" s="1" t="s">
        <v>542</v>
      </c>
      <c r="C211" s="1" t="s">
        <v>543</v>
      </c>
      <c r="D211" s="1" t="n">
        <v>22</v>
      </c>
      <c r="E211" s="1" t="s">
        <v>12</v>
      </c>
      <c r="F211" s="1" t="s">
        <v>13</v>
      </c>
      <c r="G211" s="2" t="n">
        <v>43466</v>
      </c>
      <c r="H211" s="3" t="s">
        <v>552</v>
      </c>
      <c r="I211" s="3" t="s">
        <v>553</v>
      </c>
      <c r="J211" s="3" t="n">
        <v>24110</v>
      </c>
    </row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08:C111 A1"/>
    </sheetView>
  </sheetViews>
  <sheetFormatPr defaultColWidth="12.65625" defaultRowHeight="15" zeroHeight="false" outlineLevelRow="0" outlineLevelCol="0"/>
  <cols>
    <col collapsed="false" customWidth="true" hidden="false" outlineLevel="0" max="26" min="1" style="0" width="7.66"/>
  </cols>
  <sheetData>
    <row r="1" customFormat="false" ht="14.25" hidden="false" customHeight="true" outlineLevel="0" collapsed="false"/>
    <row r="2" customFormat="false" ht="14.25" hidden="false" customHeight="true" outlineLevel="0" collapsed="false"/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LibreOffice/6.4.6.2$Windows_X86_64 LibreOffice_project/0ce51a4fd21bff07a5c061082cc82c5ed232f115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2020-12-15T11:05:04Z</dcterms:created>
  <dc:creator>Rik Keppel</dc:creator>
  <dc:description/>
  <dc:language>nl-NL</dc:language>
  <cp:lastModifiedBy>TM Kramer</cp:lastModifiedBy>
  <dcterms:modified xsi:type="dcterms:W3CDTF">2021-01-18T13:59:19Z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