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請求書" sheetId="1" r:id="rId1"/>
    <sheet name="商品リスト" sheetId="2" r:id="rId2"/>
    <sheet name="見積書" sheetId="3" r:id="rId3"/>
    <sheet name="納品書" sheetId="5" r:id="rId4"/>
  </sheets>
  <calcPr calcId="152511"/>
</workbook>
</file>

<file path=xl/calcChain.xml><?xml version="1.0" encoding="utf-8"?>
<calcChain xmlns="http://schemas.openxmlformats.org/spreadsheetml/2006/main">
  <c r="E17" i="5" l="1"/>
  <c r="C17" i="5"/>
  <c r="B17" i="5"/>
  <c r="C16" i="5"/>
  <c r="E16" i="5" s="1"/>
  <c r="B16" i="5"/>
  <c r="E15" i="5"/>
  <c r="C15" i="5"/>
  <c r="B15" i="5"/>
  <c r="C14" i="5"/>
  <c r="E14" i="5" s="1"/>
  <c r="B14" i="5"/>
  <c r="E13" i="5"/>
  <c r="C13" i="5"/>
  <c r="B13" i="5"/>
  <c r="C12" i="5"/>
  <c r="E12" i="5" s="1"/>
  <c r="B12" i="5"/>
  <c r="E11" i="5"/>
  <c r="C11" i="5"/>
  <c r="B11" i="5"/>
  <c r="D4" i="5"/>
  <c r="E17" i="3"/>
  <c r="C17" i="3"/>
  <c r="B17" i="3"/>
  <c r="C16" i="3"/>
  <c r="E16" i="3" s="1"/>
  <c r="B16" i="3"/>
  <c r="E15" i="3"/>
  <c r="C15" i="3"/>
  <c r="B15" i="3"/>
  <c r="C14" i="3"/>
  <c r="E14" i="3" s="1"/>
  <c r="B14" i="3"/>
  <c r="E13" i="3"/>
  <c r="C13" i="3"/>
  <c r="B13" i="3"/>
  <c r="C12" i="3"/>
  <c r="E12" i="3" s="1"/>
  <c r="B12" i="3"/>
  <c r="E11" i="3"/>
  <c r="C11" i="3"/>
  <c r="B11" i="3"/>
  <c r="D4" i="3"/>
  <c r="D4" i="1"/>
  <c r="E15" i="1"/>
  <c r="E16" i="1"/>
  <c r="E17" i="1"/>
  <c r="B11" i="1"/>
  <c r="C12" i="1"/>
  <c r="E12" i="1" s="1"/>
  <c r="C13" i="1"/>
  <c r="E13" i="1" s="1"/>
  <c r="C14" i="1"/>
  <c r="E14" i="1" s="1"/>
  <c r="C15" i="1"/>
  <c r="C16" i="1"/>
  <c r="C17" i="1"/>
  <c r="B12" i="1"/>
  <c r="B13" i="1"/>
  <c r="B14" i="1"/>
  <c r="B15" i="1"/>
  <c r="B16" i="1"/>
  <c r="B17" i="1"/>
  <c r="C11" i="1"/>
  <c r="E11" i="1" s="1"/>
  <c r="E18" i="5" l="1"/>
  <c r="E18" i="3"/>
  <c r="E18" i="1"/>
  <c r="E19" i="1" s="1"/>
  <c r="E20" i="1" s="1"/>
  <c r="A7" i="1" s="1"/>
  <c r="E19" i="5" l="1"/>
  <c r="E20" i="5" s="1"/>
  <c r="E19" i="3"/>
  <c r="E20" i="3" s="1"/>
  <c r="A7" i="3" s="1"/>
</calcChain>
</file>

<file path=xl/sharedStrings.xml><?xml version="1.0" encoding="utf-8"?>
<sst xmlns="http://schemas.openxmlformats.org/spreadsheetml/2006/main" count="71" uniqueCount="40">
  <si>
    <t>請　求　書</t>
    <rPh sb="0" eb="1">
      <t>ショウ</t>
    </rPh>
    <rPh sb="2" eb="3">
      <t>モトム</t>
    </rPh>
    <rPh sb="4" eb="5">
      <t>ショ</t>
    </rPh>
    <phoneticPr fontId="2"/>
  </si>
  <si>
    <t>様</t>
    <rPh sb="0" eb="1">
      <t>サマ</t>
    </rPh>
    <phoneticPr fontId="2"/>
  </si>
  <si>
    <t>下記のとおり、ご請求申し上げます。</t>
    <rPh sb="0" eb="2">
      <t>カキ</t>
    </rPh>
    <rPh sb="8" eb="11">
      <t>セイキュウモウ</t>
    </rPh>
    <rPh sb="12" eb="13">
      <t>ア</t>
    </rPh>
    <phoneticPr fontId="2"/>
  </si>
  <si>
    <t>東京都品川区西五反田ｘ－ｘ－ｘ</t>
    <rPh sb="0" eb="3">
      <t>トウキョウト</t>
    </rPh>
    <rPh sb="3" eb="6">
      <t>シナガワク</t>
    </rPh>
    <rPh sb="6" eb="7">
      <t>ニシ</t>
    </rPh>
    <rPh sb="7" eb="10">
      <t>ゴタンダ</t>
    </rPh>
    <phoneticPr fontId="2"/>
  </si>
  <si>
    <t>〒141-0000</t>
    <phoneticPr fontId="2"/>
  </si>
  <si>
    <t>株式会社　学研オフィス什器販売</t>
    <rPh sb="0" eb="4">
      <t>カブシキガイシャ</t>
    </rPh>
    <rPh sb="5" eb="7">
      <t>ガッケン</t>
    </rPh>
    <rPh sb="11" eb="13">
      <t>ジュウキ</t>
    </rPh>
    <rPh sb="13" eb="15">
      <t>ハンバイ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</si>
  <si>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</si>
  <si>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</si>
  <si>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</si>
  <si>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</si>
  <si>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</si>
  <si>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</si>
  <si>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</si>
  <si>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税込合計金額</t>
    <rPh sb="0" eb="2">
      <t>ゼイコ</t>
    </rPh>
    <rPh sb="2" eb="6">
      <t>ゴウケイキンガク</t>
    </rPh>
    <phoneticPr fontId="2"/>
  </si>
  <si>
    <t>【振込先】</t>
    <rPh sb="1" eb="4">
      <t>フリコミサキ</t>
    </rPh>
    <phoneticPr fontId="2"/>
  </si>
  <si>
    <t>〇〇銀行　五反田支店</t>
    <rPh sb="2" eb="4">
      <t>ギンコウ</t>
    </rPh>
    <rPh sb="5" eb="8">
      <t>ゴタンダ</t>
    </rPh>
    <rPh sb="8" eb="10">
      <t>シテン</t>
    </rPh>
    <phoneticPr fontId="2"/>
  </si>
  <si>
    <t>普通ｘｘｘｘｘｘ</t>
    <rPh sb="0" eb="2">
      <t>フツウ</t>
    </rPh>
    <phoneticPr fontId="2"/>
  </si>
  <si>
    <t>請求番号：</t>
    <rPh sb="0" eb="4">
      <t>セイキュウバンゴウ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</si>
  <si>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</si>
  <si>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</si>
  <si>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</si>
  <si>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</si>
  <si>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</si>
  <si>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</si>
  <si>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</si>
  <si>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</si>
  <si>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</si>
  <si>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</si>
  <si>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←TODAY（）</t>
    <phoneticPr fontId="2"/>
  </si>
  <si>
    <t>←[Ctrl]＋[；]</t>
    <phoneticPr fontId="2"/>
  </si>
  <si>
    <t>見　積　書</t>
    <rPh sb="0" eb="1">
      <t>ミ</t>
    </rPh>
    <rPh sb="2" eb="3">
      <t>セキ</t>
    </rPh>
    <rPh sb="4" eb="5">
      <t>ショ</t>
    </rPh>
    <phoneticPr fontId="2"/>
  </si>
  <si>
    <t>見積番号：</t>
    <rPh sb="0" eb="2">
      <t>ミツモリ</t>
    </rPh>
    <rPh sb="2" eb="4">
      <t>バンゴウ</t>
    </rPh>
    <phoneticPr fontId="2"/>
  </si>
  <si>
    <t>下記のとおり、御見積もり申し上げます。</t>
    <rPh sb="0" eb="2">
      <t>カキ</t>
    </rPh>
    <rPh sb="7" eb="8">
      <t>ゴ</t>
    </rPh>
    <rPh sb="8" eb="10">
      <t>ミツモ</t>
    </rPh>
    <rPh sb="12" eb="13">
      <t>モウ</t>
    </rPh>
    <rPh sb="14" eb="15">
      <t>ア</t>
    </rPh>
    <phoneticPr fontId="2"/>
  </si>
  <si>
    <t>納品場所：</t>
    <rPh sb="0" eb="4">
      <t>ノウヒンバショ</t>
    </rPh>
    <phoneticPr fontId="2"/>
  </si>
  <si>
    <t>有効期限：</t>
    <rPh sb="0" eb="4">
      <t>ユウコウキゲン</t>
    </rPh>
    <phoneticPr fontId="2"/>
  </si>
  <si>
    <t>発行日から３０日</t>
    <rPh sb="0" eb="3">
      <t>ハッコウビ</t>
    </rPh>
    <rPh sb="7" eb="8">
      <t>ニチ</t>
    </rPh>
    <phoneticPr fontId="2"/>
  </si>
  <si>
    <t>納　品　書</t>
    <rPh sb="0" eb="1">
      <t>オサメ</t>
    </rPh>
    <rPh sb="2" eb="3">
      <t>ヒン</t>
    </rPh>
    <rPh sb="4" eb="5">
      <t>ショ</t>
    </rPh>
    <phoneticPr fontId="2"/>
  </si>
  <si>
    <t>下記のとおり、納品いたしました。</t>
    <rPh sb="0" eb="2">
      <t>カキ</t>
    </rPh>
    <rPh sb="7" eb="9">
      <t>ノウヒン</t>
    </rPh>
    <phoneticPr fontId="2"/>
  </si>
  <si>
    <t>適用：</t>
    <rPh sb="0" eb="2">
      <t>テキヨウ</t>
    </rPh>
    <phoneticPr fontId="2"/>
  </si>
  <si>
    <t>毎度ありがとうございます。</t>
    <rPh sb="0" eb="2">
      <t>マイド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</si>
</sst>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&quot;円&quot;"/>
    <numFmt numFmtId="179" formatCode="[$-411]ggge&quot;年&quot;m&quot;月&quot;d&quot;日&quot;;@"/>
  </numFmts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0"/>
      <name val="ＭＳ Ｐゴシック"/>
      <family val="2"/>
      <scheme val="minor"/>
    </font>
    <font>
      <sz val="14"/>
      <color theme="0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9" fontId="0" fillId="0" borderId="2" xfId="0" applyNumberFormat="1" applyBorder="1"/>
    <xf numFmtId="0" fontId="0" fillId="3" borderId="2" xfId="0" applyFill="1" applyBorder="1" applyAlignment="1">
      <alignment horizontal="center"/>
    </xf>
    <xf numFmtId="38" fontId="0" fillId="0" borderId="0" xfId="1" applyFont="1" applyAlignment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38" fontId="0" fillId="0" borderId="2" xfId="1" applyFont="1" applyBorder="1" applyAlignment="1"/>
    <xf numFmtId="38" fontId="0" fillId="0" borderId="2" xfId="0" applyNumberFormat="1" applyBorder="1"/>
    <xf numFmtId="1" fontId="0" fillId="0" borderId="2" xfId="0" applyNumberFormat="1" applyBorder="1"/>
    <xf numFmtId="0" fontId="0" fillId="0" borderId="1" xfId="0" applyBorder="1" applyAlignment="1">
      <alignment horizontal="right"/>
    </xf>
    <xf numFmtId="0" fontId="0" fillId="0" borderId="6" xfId="0" applyBorder="1"/>
    <xf numFmtId="0" fontId="0" fillId="0" borderId="7" xfId="0" applyBorder="1"/>
    <xf numFmtId="177" fontId="5" fillId="3" borderId="0" xfId="0" applyNumberFormat="1" applyFont="1" applyFill="1" applyAlignment="1">
      <alignment horizontal="center"/>
    </xf>
    <xf numFmtId="179" fontId="0" fillId="0" borderId="0" xfId="0" applyNumberFormat="1"/>
    <xf numFmtId="179" fontId="0" fillId="0" borderId="7" xfId="0" applyNumberFormat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7" fontId="5" fillId="5" borderId="0" xfId="0" applyNumberFormat="1" applyFont="1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/>
    <xf numFmtId="0" fontId="0" fillId="0" borderId="0" xfId="0" applyBorder="1" applyAlignment="1">
      <alignment horizontal="right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/>
    <xf numFmtId="0" fontId="0" fillId="0" borderId="0" xfId="0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0" fillId="0" borderId="6" xfId="0" applyBorder="1" applyProtection="1">
      <protection locked="0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colors>
    <mruColors>
      <color rgb="FFFFFF66"/>
      <color rgb="FFFFCC00"/>
      <color rgb="FFFFCC66"/>
      <color rgb="FFFF6600"/>
      <color rgb="FF99FF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C10" totalsRowShown="0">
  <autoFilter ref="A1:C10"/>
  <tableColumns count="3">
    <tableColumn id="1" name="注文番号"/>
    <tableColumn id="2" name="商品名"/>
    <tableColumn id="3" name="本体価格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98" zoomScaleNormal="98" workbookViewId="0">
      <selection activeCell="A11" sqref="A11"/>
    </sheetView>
  </sheetViews>
  <sheetFormatPr defaultRowHeight="13.2" x14ac:dyDescent="0.2"/>
  <cols>
    <col min="1" max="1" width="12.21875" customWidth="1"/>
    <col min="2" max="2" width="21.88671875" bestFit="1" customWidth="1"/>
    <col min="3" max="3" width="13.88671875" bestFit="1" customWidth="1"/>
    <col min="4" max="4" width="10.77734375" bestFit="1" customWidth="1"/>
    <col min="5" max="5" width="11.6640625" bestFit="1" customWidth="1"/>
    <col min="6" max="6" width="15" bestFit="1" customWidth="1"/>
    <col min="7" max="7" width="12.5546875" bestFit="1" customWidth="1"/>
  </cols>
  <sheetData>
    <row r="1" spans="1:7" ht="21" customHeight="1" x14ac:dyDescent="0.2">
      <c r="A1" s="10" t="s">
        <v>0</v>
      </c>
      <c r="B1" s="11"/>
      <c r="C1" s="11"/>
      <c r="D1" s="11"/>
      <c r="E1" s="11"/>
      <c r="G1" s="26"/>
    </row>
    <row r="2" spans="1:7" ht="7.2" customHeight="1" x14ac:dyDescent="0.2"/>
    <row r="3" spans="1:7" x14ac:dyDescent="0.2">
      <c r="A3" s="41" t="s">
        <v>1</v>
      </c>
      <c r="B3" s="41"/>
      <c r="D3" s="1" t="s">
        <v>17</v>
      </c>
      <c r="E3" s="42"/>
    </row>
    <row r="4" spans="1:7" x14ac:dyDescent="0.2">
      <c r="A4" s="41"/>
      <c r="B4" s="41"/>
      <c r="D4" s="25">
        <f ca="1">TODAY()</f>
        <v>44963</v>
      </c>
      <c r="E4" s="25"/>
      <c r="F4" s="26" t="s">
        <v>28</v>
      </c>
    </row>
    <row r="5" spans="1:7" ht="7.8" customHeight="1" x14ac:dyDescent="0.2"/>
    <row r="6" spans="1:7" x14ac:dyDescent="0.2">
      <c r="A6" s="27" t="s">
        <v>2</v>
      </c>
      <c r="B6" s="27"/>
      <c r="E6" s="2" t="s">
        <v>4</v>
      </c>
      <c r="F6" s="24">
        <v>44963</v>
      </c>
      <c r="G6" t="s">
        <v>29</v>
      </c>
    </row>
    <row r="7" spans="1:7" x14ac:dyDescent="0.2">
      <c r="A7" s="23">
        <f>E20</f>
        <v>0</v>
      </c>
      <c r="B7" s="23"/>
      <c r="C7" s="13" t="s">
        <v>3</v>
      </c>
      <c r="D7" s="13"/>
      <c r="E7" s="13"/>
    </row>
    <row r="8" spans="1:7" x14ac:dyDescent="0.2">
      <c r="A8" s="23"/>
      <c r="B8" s="23"/>
      <c r="C8" s="13" t="s">
        <v>5</v>
      </c>
      <c r="D8" s="13"/>
      <c r="E8" s="13"/>
    </row>
    <row r="10" spans="1:7" x14ac:dyDescent="0.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</row>
    <row r="11" spans="1:7" x14ac:dyDescent="0.2">
      <c r="A11" s="43"/>
      <c r="B11" s="3" t="str">
        <f>IFERROR(VLOOKUP(A11,テーブル1[],2,FALSE),"")</f>
        <v/>
      </c>
      <c r="C11" s="3" t="str">
        <f>IFERROR(VLOOKUP(A11,テーブル1[],3,FALSE),"")</f>
        <v/>
      </c>
      <c r="D11" s="43"/>
      <c r="E11" s="17">
        <f>IFERROR(C11*D11,0)</f>
        <v>0</v>
      </c>
    </row>
    <row r="12" spans="1:7" x14ac:dyDescent="0.2">
      <c r="A12" s="43"/>
      <c r="B12" s="3" t="str">
        <f>IFERROR(VLOOKUP(A12,テーブル1[],2,FALSE),"")</f>
        <v/>
      </c>
      <c r="C12" s="3" t="str">
        <f>IFERROR(VLOOKUP(A12,テーブル1[],3,FALSE),"")</f>
        <v/>
      </c>
      <c r="D12" s="43"/>
      <c r="E12" s="17">
        <f t="shared" ref="E12:E17" si="0">IFERROR(C12*D12,0)</f>
        <v>0</v>
      </c>
    </row>
    <row r="13" spans="1:7" x14ac:dyDescent="0.2">
      <c r="A13" s="43"/>
      <c r="B13" s="3" t="str">
        <f>IFERROR(VLOOKUP(A13,テーブル1[],2,FALSE),"")</f>
        <v/>
      </c>
      <c r="C13" s="3" t="str">
        <f>IFERROR(VLOOKUP(A13,テーブル1[],3,FALSE),"")</f>
        <v/>
      </c>
      <c r="D13" s="43"/>
      <c r="E13" s="17">
        <f t="shared" si="0"/>
        <v>0</v>
      </c>
    </row>
    <row r="14" spans="1:7" x14ac:dyDescent="0.2">
      <c r="A14" s="43"/>
      <c r="B14" s="3" t="str">
        <f>IFERROR(VLOOKUP(A14,テーブル1[],2,FALSE),"")</f>
        <v/>
      </c>
      <c r="C14" s="3" t="str">
        <f>IFERROR(VLOOKUP(A14,テーブル1[],3,FALSE),"")</f>
        <v/>
      </c>
      <c r="D14" s="43"/>
      <c r="E14" s="17">
        <f t="shared" si="0"/>
        <v>0</v>
      </c>
    </row>
    <row r="15" spans="1:7" x14ac:dyDescent="0.2">
      <c r="A15" s="43"/>
      <c r="B15" s="3" t="str">
        <f>IFERROR(VLOOKUP(A15,テーブル1[],2,FALSE),"")</f>
        <v/>
      </c>
      <c r="C15" s="3" t="str">
        <f>IFERROR(VLOOKUP(A15,テーブル1[],3,FALSE),"")</f>
        <v/>
      </c>
      <c r="D15" s="43"/>
      <c r="E15" s="17">
        <f t="shared" si="0"/>
        <v>0</v>
      </c>
    </row>
    <row r="16" spans="1:7" x14ac:dyDescent="0.2">
      <c r="A16" s="43"/>
      <c r="B16" s="3" t="str">
        <f>IFERROR(VLOOKUP(A16,テーブル1[],2,FALSE),"")</f>
        <v/>
      </c>
      <c r="C16" s="3" t="str">
        <f>IFERROR(VLOOKUP(A16,テーブル1[],3,FALSE),"")</f>
        <v/>
      </c>
      <c r="D16" s="43"/>
      <c r="E16" s="17">
        <f t="shared" si="0"/>
        <v>0</v>
      </c>
    </row>
    <row r="17" spans="1:5" x14ac:dyDescent="0.2">
      <c r="A17" s="44"/>
      <c r="B17" s="3" t="str">
        <f>IFERROR(VLOOKUP(A17,テーブル1[],2,FALSE),"")</f>
        <v/>
      </c>
      <c r="C17" s="3" t="str">
        <f>IFERROR(VLOOKUP(A17,テーブル1[],3,FALSE),"")</f>
        <v/>
      </c>
      <c r="D17" s="43"/>
      <c r="E17" s="17">
        <f t="shared" si="0"/>
        <v>0</v>
      </c>
    </row>
    <row r="18" spans="1:5" x14ac:dyDescent="0.2">
      <c r="A18" s="22"/>
      <c r="B18" s="8"/>
      <c r="C18" s="16" t="s">
        <v>11</v>
      </c>
      <c r="D18" s="15"/>
      <c r="E18" s="18">
        <f>IFERROR(SUM(E11:E16),"")</f>
        <v>0</v>
      </c>
    </row>
    <row r="19" spans="1:5" x14ac:dyDescent="0.2">
      <c r="A19" s="14" t="s">
        <v>14</v>
      </c>
      <c r="B19" s="9" t="s">
        <v>15</v>
      </c>
      <c r="C19" s="7" t="s">
        <v>12</v>
      </c>
      <c r="D19" s="4">
        <v>0.08</v>
      </c>
      <c r="E19" s="19">
        <f>ROUNDDOWN(E18*D19, 0)</f>
        <v>0</v>
      </c>
    </row>
    <row r="20" spans="1:5" x14ac:dyDescent="0.2">
      <c r="A20" s="14"/>
      <c r="B20" s="9" t="s">
        <v>16</v>
      </c>
      <c r="C20" s="16" t="s">
        <v>13</v>
      </c>
      <c r="D20" s="15"/>
      <c r="E20" s="18">
        <f>E18+E19</f>
        <v>0</v>
      </c>
    </row>
  </sheetData>
  <sheetProtection sheet="1" objects="1" scenarios="1"/>
  <mergeCells count="10">
    <mergeCell ref="A19:A20"/>
    <mergeCell ref="C18:D18"/>
    <mergeCell ref="C20:D20"/>
    <mergeCell ref="D4:E4"/>
    <mergeCell ref="A6:B6"/>
    <mergeCell ref="A1:E1"/>
    <mergeCell ref="A3:B4"/>
    <mergeCell ref="A7:B8"/>
    <mergeCell ref="C7:E7"/>
    <mergeCell ref="C8:E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8" sqref="A8:A10"/>
    </sheetView>
  </sheetViews>
  <sheetFormatPr defaultRowHeight="13.2" x14ac:dyDescent="0.2"/>
  <cols>
    <col min="1" max="1" width="12.21875" bestFit="1" customWidth="1"/>
    <col min="2" max="2" width="19" bestFit="1" customWidth="1"/>
    <col min="3" max="3" width="12.21875" bestFit="1" customWidth="1"/>
  </cols>
  <sheetData>
    <row r="1" spans="1:3" x14ac:dyDescent="0.2">
      <c r="A1" t="s">
        <v>6</v>
      </c>
      <c r="B1" t="s">
        <v>7</v>
      </c>
      <c r="C1" t="s">
        <v>18</v>
      </c>
    </row>
    <row r="2" spans="1:3" x14ac:dyDescent="0.2">
      <c r="A2">
        <v>1001</v>
      </c>
      <c r="B2" t="s">
        <v>19</v>
      </c>
      <c r="C2" s="6">
        <v>15900</v>
      </c>
    </row>
    <row r="3" spans="1:3" x14ac:dyDescent="0.2">
      <c r="A3">
        <v>1002</v>
      </c>
      <c r="B3" t="s">
        <v>20</v>
      </c>
      <c r="C3" s="6">
        <v>19900</v>
      </c>
    </row>
    <row r="4" spans="1:3" x14ac:dyDescent="0.2">
      <c r="A4">
        <v>1003</v>
      </c>
      <c r="B4" t="s">
        <v>21</v>
      </c>
      <c r="C4" s="6">
        <v>49400</v>
      </c>
    </row>
    <row r="5" spans="1:3" x14ac:dyDescent="0.2">
      <c r="A5">
        <v>2001</v>
      </c>
      <c r="B5" t="s">
        <v>22</v>
      </c>
      <c r="C5" s="6">
        <v>9800</v>
      </c>
    </row>
    <row r="6" spans="1:3" x14ac:dyDescent="0.2">
      <c r="A6">
        <v>2002</v>
      </c>
      <c r="B6" t="s">
        <v>23</v>
      </c>
      <c r="C6" s="6">
        <v>14000</v>
      </c>
    </row>
    <row r="7" spans="1:3" x14ac:dyDescent="0.2">
      <c r="A7">
        <v>2003</v>
      </c>
      <c r="B7" t="s">
        <v>24</v>
      </c>
      <c r="C7" s="6">
        <v>25400</v>
      </c>
    </row>
    <row r="8" spans="1:3" x14ac:dyDescent="0.2">
      <c r="A8">
        <v>3001</v>
      </c>
      <c r="B8" t="s">
        <v>25</v>
      </c>
      <c r="C8" s="6">
        <v>12300</v>
      </c>
    </row>
    <row r="9" spans="1:3" x14ac:dyDescent="0.2">
      <c r="A9">
        <v>3002</v>
      </c>
      <c r="B9" t="s">
        <v>26</v>
      </c>
      <c r="C9" s="6">
        <v>26700</v>
      </c>
    </row>
    <row r="10" spans="1:3" x14ac:dyDescent="0.2">
      <c r="A10">
        <v>3003</v>
      </c>
      <c r="B10" t="s">
        <v>27</v>
      </c>
      <c r="C10" s="6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3" activeCellId="3" sqref="C10:C17 A10:A17 A3:B4 E3"/>
    </sheetView>
  </sheetViews>
  <sheetFormatPr defaultRowHeight="13.2" x14ac:dyDescent="0.2"/>
  <cols>
    <col min="1" max="1" width="12.21875" customWidth="1"/>
    <col min="2" max="2" width="21.88671875" bestFit="1" customWidth="1"/>
    <col min="3" max="3" width="13.88671875" bestFit="1" customWidth="1"/>
    <col min="4" max="4" width="15" bestFit="1" customWidth="1"/>
    <col min="5" max="5" width="11.6640625" bestFit="1" customWidth="1"/>
    <col min="6" max="6" width="15" bestFit="1" customWidth="1"/>
    <col min="7" max="7" width="12.5546875" bestFit="1" customWidth="1"/>
  </cols>
  <sheetData>
    <row r="1" spans="1:7" ht="21" customHeight="1" x14ac:dyDescent="0.2">
      <c r="A1" s="29" t="s">
        <v>30</v>
      </c>
      <c r="B1" s="30"/>
      <c r="C1" s="30"/>
      <c r="D1" s="30"/>
      <c r="E1" s="30"/>
      <c r="G1" s="26"/>
    </row>
    <row r="2" spans="1:7" ht="7.2" customHeight="1" x14ac:dyDescent="0.2"/>
    <row r="3" spans="1:7" x14ac:dyDescent="0.2">
      <c r="A3" s="12" t="s">
        <v>1</v>
      </c>
      <c r="B3" s="12"/>
      <c r="D3" s="1" t="s">
        <v>31</v>
      </c>
      <c r="E3" s="20"/>
    </row>
    <row r="4" spans="1:7" x14ac:dyDescent="0.2">
      <c r="A4" s="12"/>
      <c r="B4" s="12"/>
      <c r="D4" s="25">
        <f ca="1">TODAY()</f>
        <v>44963</v>
      </c>
      <c r="E4" s="25"/>
      <c r="F4" s="26" t="s">
        <v>28</v>
      </c>
    </row>
    <row r="5" spans="1:7" ht="7.8" customHeight="1" x14ac:dyDescent="0.2"/>
    <row r="6" spans="1:7" x14ac:dyDescent="0.2">
      <c r="A6" s="27" t="s">
        <v>32</v>
      </c>
      <c r="B6" s="27"/>
      <c r="E6" s="2" t="s">
        <v>4</v>
      </c>
      <c r="F6" s="24">
        <v>44963</v>
      </c>
      <c r="G6" t="s">
        <v>29</v>
      </c>
    </row>
    <row r="7" spans="1:7" x14ac:dyDescent="0.2">
      <c r="A7" s="31">
        <f>E20</f>
        <v>0</v>
      </c>
      <c r="B7" s="31"/>
      <c r="C7" s="13" t="s">
        <v>3</v>
      </c>
      <c r="D7" s="13"/>
      <c r="E7" s="13"/>
    </row>
    <row r="8" spans="1:7" x14ac:dyDescent="0.2">
      <c r="A8" s="31"/>
      <c r="B8" s="31"/>
      <c r="C8" s="13" t="s">
        <v>5</v>
      </c>
      <c r="D8" s="13"/>
      <c r="E8" s="13"/>
    </row>
    <row r="10" spans="1:7" x14ac:dyDescent="0.2">
      <c r="A10" s="45" t="s">
        <v>6</v>
      </c>
      <c r="B10" s="45" t="s">
        <v>7</v>
      </c>
      <c r="C10" s="45" t="s">
        <v>8</v>
      </c>
      <c r="D10" s="45" t="s">
        <v>9</v>
      </c>
      <c r="E10" s="45" t="s">
        <v>10</v>
      </c>
    </row>
    <row r="11" spans="1:7" x14ac:dyDescent="0.2">
      <c r="A11" s="3"/>
      <c r="B11" s="3" t="str">
        <f>IFERROR(VLOOKUP(A11,テーブル1[],2,FALSE),"")</f>
        <v/>
      </c>
      <c r="C11" s="3" t="str">
        <f>IFERROR(VLOOKUP(A11,テーブル1[],3,FALSE),"")</f>
        <v/>
      </c>
      <c r="D11" s="3"/>
      <c r="E11" s="17">
        <f>IFERROR(C11*D11,0)</f>
        <v>0</v>
      </c>
    </row>
    <row r="12" spans="1:7" x14ac:dyDescent="0.2">
      <c r="A12" s="3"/>
      <c r="B12" s="3" t="str">
        <f>IFERROR(VLOOKUP(A12,テーブル1[],2,FALSE),"")</f>
        <v/>
      </c>
      <c r="C12" s="3" t="str">
        <f>IFERROR(VLOOKUP(A12,テーブル1[],3,FALSE),"")</f>
        <v/>
      </c>
      <c r="D12" s="3"/>
      <c r="E12" s="17">
        <f t="shared" ref="E12:E17" si="0">IFERROR(C12*D12,0)</f>
        <v>0</v>
      </c>
    </row>
    <row r="13" spans="1:7" x14ac:dyDescent="0.2">
      <c r="A13" s="3"/>
      <c r="B13" s="3" t="str">
        <f>IFERROR(VLOOKUP(A13,テーブル1[],2,FALSE),"")</f>
        <v/>
      </c>
      <c r="C13" s="3" t="str">
        <f>IFERROR(VLOOKUP(A13,テーブル1[],3,FALSE),"")</f>
        <v/>
      </c>
      <c r="D13" s="3"/>
      <c r="E13" s="17">
        <f t="shared" si="0"/>
        <v>0</v>
      </c>
    </row>
    <row r="14" spans="1:7" x14ac:dyDescent="0.2">
      <c r="A14" s="3"/>
      <c r="B14" s="3" t="str">
        <f>IFERROR(VLOOKUP(A14,テーブル1[],2,FALSE),"")</f>
        <v/>
      </c>
      <c r="C14" s="3" t="str">
        <f>IFERROR(VLOOKUP(A14,テーブル1[],3,FALSE),"")</f>
        <v/>
      </c>
      <c r="D14" s="3"/>
      <c r="E14" s="17">
        <f t="shared" si="0"/>
        <v>0</v>
      </c>
    </row>
    <row r="15" spans="1:7" x14ac:dyDescent="0.2">
      <c r="A15" s="3"/>
      <c r="B15" s="3" t="str">
        <f>IFERROR(VLOOKUP(A15,テーブル1[],2,FALSE),"")</f>
        <v/>
      </c>
      <c r="C15" s="3" t="str">
        <f>IFERROR(VLOOKUP(A15,テーブル1[],3,FALSE),"")</f>
        <v/>
      </c>
      <c r="D15" s="3"/>
      <c r="E15" s="17">
        <f t="shared" si="0"/>
        <v>0</v>
      </c>
    </row>
    <row r="16" spans="1:7" x14ac:dyDescent="0.2">
      <c r="A16" s="3"/>
      <c r="B16" s="3" t="str">
        <f>IFERROR(VLOOKUP(A16,テーブル1[],2,FALSE),"")</f>
        <v/>
      </c>
      <c r="C16" s="3" t="str">
        <f>IFERROR(VLOOKUP(A16,テーブル1[],3,FALSE),"")</f>
        <v/>
      </c>
      <c r="D16" s="3"/>
      <c r="E16" s="17">
        <f t="shared" si="0"/>
        <v>0</v>
      </c>
    </row>
    <row r="17" spans="1:5" x14ac:dyDescent="0.2">
      <c r="A17" s="21"/>
      <c r="B17" s="3" t="str">
        <f>IFERROR(VLOOKUP(A17,テーブル1[],2,FALSE),"")</f>
        <v/>
      </c>
      <c r="C17" s="3" t="str">
        <f>IFERROR(VLOOKUP(A17,テーブル1[],3,FALSE),"")</f>
        <v/>
      </c>
      <c r="D17" s="3"/>
      <c r="E17" s="17">
        <f t="shared" si="0"/>
        <v>0</v>
      </c>
    </row>
    <row r="18" spans="1:5" x14ac:dyDescent="0.2">
      <c r="A18" s="22"/>
      <c r="B18" s="8"/>
      <c r="C18" s="32" t="s">
        <v>11</v>
      </c>
      <c r="D18" s="33"/>
      <c r="E18" s="18">
        <f>IFERROR(SUM(E11:E16),"")</f>
        <v>0</v>
      </c>
    </row>
    <row r="19" spans="1:5" x14ac:dyDescent="0.2">
      <c r="A19" s="28" t="s">
        <v>33</v>
      </c>
      <c r="B19" s="9"/>
      <c r="C19" s="34" t="s">
        <v>12</v>
      </c>
      <c r="D19" s="4">
        <v>0.08</v>
      </c>
      <c r="E19" s="19">
        <f>ROUNDDOWN(E18*D19, 0)</f>
        <v>0</v>
      </c>
    </row>
    <row r="20" spans="1:5" x14ac:dyDescent="0.2">
      <c r="A20" s="28" t="s">
        <v>34</v>
      </c>
      <c r="B20" s="9" t="s">
        <v>35</v>
      </c>
      <c r="C20" s="32" t="s">
        <v>13</v>
      </c>
      <c r="D20" s="33"/>
      <c r="E20" s="18">
        <f>E18+E19</f>
        <v>0</v>
      </c>
    </row>
  </sheetData>
  <mergeCells count="9">
    <mergeCell ref="C18:D18"/>
    <mergeCell ref="C20:D20"/>
    <mergeCell ref="A6:B6"/>
    <mergeCell ref="A1:E1"/>
    <mergeCell ref="A3:B4"/>
    <mergeCell ref="D4:E4"/>
    <mergeCell ref="A7:B8"/>
    <mergeCell ref="C7:E7"/>
    <mergeCell ref="C8:E8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0" sqref="A10:E10"/>
    </sheetView>
  </sheetViews>
  <sheetFormatPr defaultRowHeight="13.2" x14ac:dyDescent="0.2"/>
  <cols>
    <col min="1" max="1" width="10.88671875" customWidth="1"/>
    <col min="2" max="2" width="25.6640625" bestFit="1" customWidth="1"/>
    <col min="3" max="3" width="13.88671875" bestFit="1" customWidth="1"/>
    <col min="4" max="4" width="15" bestFit="1" customWidth="1"/>
    <col min="5" max="5" width="11.6640625" bestFit="1" customWidth="1"/>
    <col min="6" max="6" width="15" bestFit="1" customWidth="1"/>
    <col min="7" max="7" width="12.5546875" bestFit="1" customWidth="1"/>
  </cols>
  <sheetData>
    <row r="1" spans="1:7" ht="21" customHeight="1" x14ac:dyDescent="0.2">
      <c r="A1" s="36" t="s">
        <v>36</v>
      </c>
      <c r="B1" s="37"/>
      <c r="C1" s="37"/>
      <c r="D1" s="37"/>
      <c r="E1" s="37"/>
      <c r="G1" s="26"/>
    </row>
    <row r="2" spans="1:7" ht="7.2" customHeight="1" x14ac:dyDescent="0.2"/>
    <row r="3" spans="1:7" x14ac:dyDescent="0.2">
      <c r="A3" s="12" t="s">
        <v>1</v>
      </c>
      <c r="B3" s="12"/>
      <c r="D3" s="1" t="s">
        <v>31</v>
      </c>
      <c r="E3" s="20"/>
    </row>
    <row r="4" spans="1:7" x14ac:dyDescent="0.2">
      <c r="A4" s="12"/>
      <c r="B4" s="12"/>
      <c r="D4" s="25">
        <f ca="1">TODAY()</f>
        <v>44963</v>
      </c>
      <c r="E4" s="25"/>
      <c r="F4" s="26" t="s">
        <v>28</v>
      </c>
    </row>
    <row r="5" spans="1:7" ht="7.8" customHeight="1" x14ac:dyDescent="0.2"/>
    <row r="6" spans="1:7" x14ac:dyDescent="0.2">
      <c r="A6" s="27" t="s">
        <v>37</v>
      </c>
      <c r="B6" s="27"/>
      <c r="E6" s="2" t="s">
        <v>4</v>
      </c>
      <c r="F6" s="24">
        <v>44963</v>
      </c>
      <c r="G6" t="s">
        <v>29</v>
      </c>
    </row>
    <row r="7" spans="1:7" x14ac:dyDescent="0.2">
      <c r="C7" s="13" t="s">
        <v>3</v>
      </c>
      <c r="D7" s="13"/>
      <c r="E7" s="13"/>
    </row>
    <row r="8" spans="1:7" x14ac:dyDescent="0.2">
      <c r="C8" s="13" t="s">
        <v>5</v>
      </c>
      <c r="D8" s="13"/>
      <c r="E8" s="13"/>
    </row>
    <row r="10" spans="1:7" x14ac:dyDescent="0.2">
      <c r="A10" s="46" t="s">
        <v>6</v>
      </c>
      <c r="B10" s="46" t="s">
        <v>7</v>
      </c>
      <c r="C10" s="46" t="s">
        <v>8</v>
      </c>
      <c r="D10" s="46" t="s">
        <v>9</v>
      </c>
      <c r="E10" s="46" t="s">
        <v>10</v>
      </c>
    </row>
    <row r="11" spans="1:7" x14ac:dyDescent="0.2">
      <c r="A11" s="3"/>
      <c r="B11" s="3" t="str">
        <f>IFERROR(VLOOKUP(A11,テーブル1[],2,FALSE),"")</f>
        <v/>
      </c>
      <c r="C11" s="3" t="str">
        <f>IFERROR(VLOOKUP(A11,テーブル1[],3,FALSE),"")</f>
        <v/>
      </c>
      <c r="D11" s="3"/>
      <c r="E11" s="17">
        <f>IFERROR(C11*D11,0)</f>
        <v>0</v>
      </c>
    </row>
    <row r="12" spans="1:7" x14ac:dyDescent="0.2">
      <c r="A12" s="3"/>
      <c r="B12" s="3" t="str">
        <f>IFERROR(VLOOKUP(A12,テーブル1[],2,FALSE),"")</f>
        <v/>
      </c>
      <c r="C12" s="3" t="str">
        <f>IFERROR(VLOOKUP(A12,テーブル1[],3,FALSE),"")</f>
        <v/>
      </c>
      <c r="D12" s="3"/>
      <c r="E12" s="17">
        <f t="shared" ref="E12:E17" si="0">IFERROR(C12*D12,0)</f>
        <v>0</v>
      </c>
    </row>
    <row r="13" spans="1:7" x14ac:dyDescent="0.2">
      <c r="A13" s="3"/>
      <c r="B13" s="3" t="str">
        <f>IFERROR(VLOOKUP(A13,テーブル1[],2,FALSE),"")</f>
        <v/>
      </c>
      <c r="C13" s="3" t="str">
        <f>IFERROR(VLOOKUP(A13,テーブル1[],3,FALSE),"")</f>
        <v/>
      </c>
      <c r="D13" s="3"/>
      <c r="E13" s="17">
        <f t="shared" si="0"/>
        <v>0</v>
      </c>
    </row>
    <row r="14" spans="1:7" x14ac:dyDescent="0.2">
      <c r="A14" s="3"/>
      <c r="B14" s="3" t="str">
        <f>IFERROR(VLOOKUP(A14,テーブル1[],2,FALSE),"")</f>
        <v/>
      </c>
      <c r="C14" s="3" t="str">
        <f>IFERROR(VLOOKUP(A14,テーブル1[],3,FALSE),"")</f>
        <v/>
      </c>
      <c r="D14" s="3"/>
      <c r="E14" s="17">
        <f t="shared" si="0"/>
        <v>0</v>
      </c>
    </row>
    <row r="15" spans="1:7" x14ac:dyDescent="0.2">
      <c r="A15" s="3"/>
      <c r="B15" s="3" t="str">
        <f>IFERROR(VLOOKUP(A15,テーブル1[],2,FALSE),"")</f>
        <v/>
      </c>
      <c r="C15" s="3" t="str">
        <f>IFERROR(VLOOKUP(A15,テーブル1[],3,FALSE),"")</f>
        <v/>
      </c>
      <c r="D15" s="3"/>
      <c r="E15" s="17">
        <f t="shared" si="0"/>
        <v>0</v>
      </c>
    </row>
    <row r="16" spans="1:7" x14ac:dyDescent="0.2">
      <c r="A16" s="3"/>
      <c r="B16" s="3" t="str">
        <f>IFERROR(VLOOKUP(A16,テーブル1[],2,FALSE),"")</f>
        <v/>
      </c>
      <c r="C16" s="3" t="str">
        <f>IFERROR(VLOOKUP(A16,テーブル1[],3,FALSE),"")</f>
        <v/>
      </c>
      <c r="D16" s="3"/>
      <c r="E16" s="17">
        <f t="shared" si="0"/>
        <v>0</v>
      </c>
    </row>
    <row r="17" spans="1:5" x14ac:dyDescent="0.2">
      <c r="A17" s="21"/>
      <c r="B17" s="3" t="str">
        <f>IFERROR(VLOOKUP(A17,テーブル1[],2,FALSE),"")</f>
        <v/>
      </c>
      <c r="C17" s="3" t="str">
        <f>IFERROR(VLOOKUP(A17,テーブル1[],3,FALSE),"")</f>
        <v/>
      </c>
      <c r="D17" s="3"/>
      <c r="E17" s="17">
        <f t="shared" si="0"/>
        <v>0</v>
      </c>
    </row>
    <row r="18" spans="1:5" x14ac:dyDescent="0.2">
      <c r="A18" s="22"/>
      <c r="B18" s="8"/>
      <c r="C18" s="38" t="s">
        <v>11</v>
      </c>
      <c r="D18" s="39"/>
      <c r="E18" s="18">
        <f>IFERROR(SUM(E11:E16),"")</f>
        <v>0</v>
      </c>
    </row>
    <row r="19" spans="1:5" x14ac:dyDescent="0.2">
      <c r="A19" s="28"/>
      <c r="B19" s="9"/>
      <c r="C19" s="40" t="s">
        <v>12</v>
      </c>
      <c r="D19" s="4">
        <v>0.08</v>
      </c>
      <c r="E19" s="19">
        <f>ROUNDDOWN(E18*D19, 0)</f>
        <v>0</v>
      </c>
    </row>
    <row r="20" spans="1:5" x14ac:dyDescent="0.2">
      <c r="A20" s="35" t="s">
        <v>38</v>
      </c>
      <c r="B20" s="9" t="s">
        <v>39</v>
      </c>
      <c r="C20" s="38" t="s">
        <v>13</v>
      </c>
      <c r="D20" s="39"/>
      <c r="E20" s="18">
        <f>E18+E19</f>
        <v>0</v>
      </c>
    </row>
  </sheetData>
  <mergeCells count="8">
    <mergeCell ref="C18:D18"/>
    <mergeCell ref="C20:D20"/>
    <mergeCell ref="A6:B6"/>
    <mergeCell ref="A1:E1"/>
    <mergeCell ref="A3:B4"/>
    <mergeCell ref="D4:E4"/>
    <mergeCell ref="C7:E7"/>
    <mergeCell ref="C8:E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請求書</vt:lpstr>
      <vt:lpstr>商品リスト</vt:lpstr>
      <vt:lpstr>見積書</vt:lpstr>
      <vt:lpstr>納品書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2023-02-06T04:04:52Z</dcterms:modified>
</cp:coreProperties>
</file>