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ThisWorkbook"/>
  <xr:revisionPtr revIDLastSave="0" documentId="13_ncr:1_{DE29D264-700F-4E7F-9384-A72C40BBAEC5}" xr6:coauthVersionLast="47" xr6:coauthVersionMax="47" xr10:uidLastSave="{00000000-0000-0000-0000-000000000000}"/>
  <bookViews>
    <workbookView xWindow="28680" yWindow="-120" windowWidth="29040" windowHeight="15720" activeTab="2" xr2:uid="{00000000-000D-0000-FFFF-FFFF00000000}"/>
  </bookViews>
  <sheets>
    <sheet name="在庫リスト_1" sheetId="1" r:id="rId1"/>
    <sheet name="在庫リスト_2" sheetId="2" r:id="rId2"/>
    <sheet name="在庫リスト_3" sheetId="3" r:id="rId3"/>
  </sheets>
  <definedNames>
    <definedName name="_xlnm._FilterDatabase" localSheetId="0" hidden="1">在庫リスト_1!$K$4</definedName>
    <definedName name="_xlnm._FilterDatabase" localSheetId="1" hidden="1">在庫リスト_2!$K$4</definedName>
    <definedName name="_xlnm._FilterDatabase" localSheetId="2" hidden="1">在庫リスト_3!$K$4</definedName>
    <definedName name="_xlnm.Print_Titles" localSheetId="0">在庫リスト_1!$1:$5</definedName>
    <definedName name="_xlnm.Print_Titles" localSheetId="1">在庫リスト_2!$1:$5</definedName>
    <definedName name="_xlnm.Print_Titles" localSheetId="2">在庫リスト_3!$1:$5</definedName>
    <definedName name="値の強調表示" localSheetId="1">IFERROR(IF(在庫リスト_2!$L$4="はい", TRUE, FALSE),FALSE)</definedName>
    <definedName name="値の強調表示" localSheetId="2">IFERROR(IF(在庫リスト_3!$L$4="はい", TRUE, FALSE),FALSE)</definedName>
    <definedName name="値の強調表示">IFERROR(IF(在庫リスト_1!$L$4="はい",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3" l="1"/>
  <c r="B30" i="3"/>
  <c r="H29" i="3"/>
  <c r="B29" i="3"/>
  <c r="H28" i="3"/>
  <c r="B28" i="3"/>
  <c r="H27" i="3"/>
  <c r="B27" i="3"/>
  <c r="H26" i="3"/>
  <c r="B26" i="3"/>
  <c r="H25" i="3"/>
  <c r="B25" i="3"/>
  <c r="H24" i="3"/>
  <c r="B24" i="3"/>
  <c r="H23" i="3"/>
  <c r="B23" i="3"/>
  <c r="H22" i="3"/>
  <c r="B22" i="3"/>
  <c r="H21" i="3"/>
  <c r="B21" i="3"/>
  <c r="H20" i="3"/>
  <c r="B20" i="3"/>
  <c r="H19" i="3"/>
  <c r="B19" i="3"/>
  <c r="H18" i="3"/>
  <c r="B18" i="3"/>
  <c r="H17" i="3"/>
  <c r="B17" i="3"/>
  <c r="H16" i="3"/>
  <c r="B16" i="3"/>
  <c r="H15" i="3"/>
  <c r="B15" i="3"/>
  <c r="H14" i="3"/>
  <c r="B14" i="3"/>
  <c r="H13" i="3"/>
  <c r="B13" i="3"/>
  <c r="H12" i="3"/>
  <c r="B12" i="3"/>
  <c r="H11" i="3"/>
  <c r="B11" i="3"/>
  <c r="H10" i="3"/>
  <c r="B10" i="3"/>
  <c r="H9" i="3"/>
  <c r="B9" i="3"/>
  <c r="H8" i="3"/>
  <c r="B8" i="3"/>
  <c r="H7" i="3"/>
  <c r="B7" i="3"/>
  <c r="H6" i="3"/>
  <c r="B6" i="3"/>
  <c r="H30" i="2"/>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B30" i="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<sst xmlns="http://schemas.openxmlformats.org/spreadsheetml/2006/main" count="282" uniqueCount="93">
  <si>
    <t>パトロス ラボ</t>
  </si>
  <si>
    <t>再発注用</t>
  </si>
  <si>
    <t>在庫 ID</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</si>
  <si>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</si>
  <si>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</si>
  <si>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</si>
  <si>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</si>
  <si>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</si>
  <si>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</si>
  <si>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</si>
  <si>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</si>
  <si>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</si>
  <si>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</si>
  <si>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</si>
  <si>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</si>
  <si>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</si>
  <si>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</si>
  <si>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</si>
  <si>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</si>
  <si>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</si>
  <si>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</si>
  <si>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</si>
  <si>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</si>
  <si>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</si>
  <si>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</si>
  <si>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</si>
  <si>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</si>
  <si>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</si>
  <si>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名前</t>
  </si>
  <si>
    <t>品目 1</t>
  </si>
  <si>
    <t>品目 2</t>
  </si>
  <si>
    <t>品目 3</t>
  </si>
  <si>
    <t>品目 4</t>
  </si>
  <si>
    <t>品目 5</t>
  </si>
  <si>
    <t>品目 6</t>
  </si>
  <si>
    <t>品目 7</t>
  </si>
  <si>
    <t>品目 8</t>
  </si>
  <si>
    <t>品目 9</t>
  </si>
  <si>
    <t>品目 10</t>
  </si>
  <si>
    <t>品目 11</t>
  </si>
  <si>
    <t>品目 12</t>
  </si>
  <si>
    <t>品目 13</t>
  </si>
  <si>
    <t>品目 14</t>
  </si>
  <si>
    <t>品目 15</t>
  </si>
  <si>
    <t>品目 16</t>
  </si>
  <si>
    <t>品目 17</t>
  </si>
  <si>
    <t>品目 18</t>
  </si>
  <si>
    <t>品目 19</t>
  </si>
  <si>
    <t>品目 20</t>
  </si>
  <si>
    <t>品目 21</t>
  </si>
  <si>
    <t>品目 22</t>
  </si>
  <si>
    <t>品目 23</t>
  </si>
  <si>
    <t>品目 24</t>
  </si>
  <si>
    <t>品目 25</t>
  </si>
  <si>
    <t>説明</t>
  </si>
  <si>
    <t>説明 1</t>
  </si>
  <si>
    <t>説明 2</t>
  </si>
  <si>
    <t>説明 3</t>
  </si>
  <si>
    <t>説明 4</t>
  </si>
  <si>
    <t>説明 5</t>
  </si>
  <si>
    <t>説明 6</t>
  </si>
  <si>
    <t>説明 7</t>
  </si>
  <si>
    <t>説明 8</t>
  </si>
  <si>
    <t>説明 9</t>
  </si>
  <si>
    <t>説明 10</t>
  </si>
  <si>
    <t>説明 11</t>
  </si>
  <si>
    <t>説明 12</t>
  </si>
  <si>
    <t>説明 13</t>
  </si>
  <si>
    <t>説明 14</t>
  </si>
  <si>
    <t>説明 15</t>
  </si>
  <si>
    <t>説明 16</t>
  </si>
  <si>
    <t>説明 17</t>
  </si>
  <si>
    <t>説明 18</t>
  </si>
  <si>
    <t>説明 19</t>
  </si>
  <si>
    <t>説明 20</t>
  </si>
  <si>
    <t>説明 21</t>
  </si>
  <si>
    <t>説明 22</t>
  </si>
  <si>
    <t>説明 23</t>
  </si>
  <si>
    <t>説明 24</t>
  </si>
  <si>
    <t>説明 25</t>
  </si>
  <si>
    <t>単価</t>
  </si>
  <si>
    <t>在庫の評価額</t>
  </si>
  <si>
    <t>再発注品目を強調表示しますか?</t>
  </si>
  <si>
    <t>再発注点</t>
  </si>
  <si>
    <t>再発注品目の調達期間 (日単位)</t>
  </si>
  <si>
    <t>はい</t>
  </si>
  <si>
    <t>取り扱い中止?</t>
  </si>
  <si>
    <t xml:space="preserve"> </t>
  </si>
  <si>
    <t>数量再発注中</t>
    <phoneticPr fontId="1" type="noConversion"/>
  </si>
  <si>
    <t>数量在庫あり</t>
    <phoneticPr fontId="1" type="noConversion"/>
  </si>
  <si>
    <t>在庫リスト_2</t>
    <phoneticPr fontId="26"/>
  </si>
  <si>
    <t>在庫リスト_1</t>
    <phoneticPr fontId="1" type="noConversion"/>
  </si>
  <si>
    <t>IN0015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</si>
</sst>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7" formatCode="&quot;¥&quot;#,##0.00;&quot;¥&quot;\-#,##0.0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7" x14ac:knownFonts="1">
    <font>
      <sz val="11"/>
      <color theme="1"/>
      <name val="Meiryo UI"/>
      <family val="2"/>
    </font>
    <font>
      <sz val="8"/>
      <name val="Univers"/>
      <family val="2"/>
      <scheme val="minor"/>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5"/>
      <color theme="3"/>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18"/>
      <color theme="3"/>
      <name val="Meiryo UI"/>
      <family val="2"/>
    </font>
    <font>
      <b/>
      <sz val="11"/>
      <color theme="1"/>
      <name val="Meiryo UI"/>
      <family val="2"/>
    </font>
    <font>
      <sz val="11"/>
      <color rgb="FFFF0000"/>
      <name val="Meiryo UI"/>
      <family val="2"/>
    </font>
    <font>
      <sz val="12"/>
      <color theme="1"/>
      <name val="Meiryo UI"/>
      <family val="3"/>
      <charset val="128"/>
    </font>
    <font>
      <sz val="12"/>
      <color theme="3" tint="-0.499984740745262"/>
      <name val="Meiryo UI"/>
      <family val="3"/>
      <charset val="128"/>
    </font>
    <font>
      <sz val="12"/>
      <color theme="0"/>
      <name val="Meiryo UI"/>
      <family val="3"/>
      <charset val="128"/>
    </font>
    <font>
      <sz val="16"/>
      <color theme="4" tint="-0.749992370372631"/>
      <name val="Meiryo UI"/>
      <family val="3"/>
      <charset val="128"/>
    </font>
    <font>
      <sz val="12"/>
      <color theme="3"/>
      <name val="Meiryo UI"/>
      <family val="3"/>
      <charset val="128"/>
    </font>
    <font>
      <sz val="12"/>
      <color theme="4" tint="-0.749992370372631"/>
      <name val="Meiryo UI"/>
      <family val="3"/>
      <charset val="128"/>
    </font>
    <font>
      <b/>
      <sz val="64"/>
      <color theme="3" tint="-0.499984740745262"/>
      <name val="Meiryo UI"/>
      <family val="3"/>
      <charset val="128"/>
    </font>
    <font>
      <sz val="6"/>
      <name val="ＭＳ Ｐゴシック"/>
      <family val="3"/>
      <charset val="128"/>
    </font>
  </fonts>
  <fills count="35">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2" fillId="0" borderId="0" applyFont="0" applyFill="0" applyBorder="0" applyAlignment="0" applyProtection="0"/>
    <xf numFmtId="176"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8" fillId="4" borderId="0" applyNumberFormat="0" applyBorder="0" applyAlignment="0" applyProtection="0"/>
    <xf numFmtId="0" fontId="4" fillId="5" borderId="0" applyNumberFormat="0" applyBorder="0" applyAlignment="0" applyProtection="0"/>
    <xf numFmtId="0" fontId="14" fillId="6" borderId="0" applyNumberFormat="0" applyBorder="0" applyAlignment="0" applyProtection="0"/>
    <xf numFmtId="0" fontId="12" fillId="7" borderId="4" applyNumberFormat="0" applyAlignment="0" applyProtection="0"/>
    <xf numFmtId="0" fontId="15" fillId="8" borderId="5" applyNumberFormat="0" applyAlignment="0" applyProtection="0"/>
    <xf numFmtId="0" fontId="5" fillId="8" borderId="4" applyNumberFormat="0" applyAlignment="0" applyProtection="0"/>
    <xf numFmtId="0" fontId="13"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2" fillId="10" borderId="8" applyNumberFormat="0" applyFont="0" applyAlignment="0" applyProtection="0"/>
    <xf numFmtId="0" fontId="7" fillId="0" borderId="0" applyNumberFormat="0" applyFill="0" applyBorder="0" applyAlignment="0" applyProtection="0"/>
    <xf numFmtId="0" fontId="17" fillId="0" borderId="9" applyNumberFormat="0" applyFill="0" applyAlignment="0" applyProtection="0"/>
    <xf numFmtId="0" fontId="3"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26">
    <xf numFmtId="0" fontId="0" fillId="0" borderId="0" xfId="0"/>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left" indent="1"/>
    </xf>
    <xf numFmtId="0" fontId="19" fillId="3" borderId="0" xfId="0" applyFont="1" applyFill="1" applyAlignment="1">
      <alignment horizontal="right" indent="1"/>
    </xf>
    <xf numFmtId="0" fontId="19" fillId="0" borderId="0" xfId="0" applyFont="1"/>
    <xf numFmtId="0" fontId="19" fillId="3" borderId="0" xfId="0" applyFont="1" applyFill="1" applyAlignment="1">
      <alignment vertical="center"/>
    </xf>
    <xf numFmtId="0" fontId="20" fillId="2" borderId="0" xfId="0" applyFont="1" applyFill="1" applyAlignment="1">
      <alignment horizontal="left" vertical="center" indent="1"/>
    </xf>
    <xf numFmtId="0" fontId="21" fillId="2" borderId="0" xfId="0" applyFont="1" applyFill="1" applyAlignment="1">
      <alignment horizontal="left" vertical="center" indent="1"/>
    </xf>
    <xf numFmtId="0" fontId="19" fillId="0" borderId="0" xfId="0" applyFont="1" applyAlignment="1">
      <alignment vertical="center"/>
    </xf>
    <xf numFmtId="0" fontId="22" fillId="2" borderId="0" xfId="0" applyFont="1" applyFill="1" applyAlignment="1">
      <alignment horizontal="left" vertical="top" indent="2"/>
    </xf>
    <xf numFmtId="0" fontId="23" fillId="3" borderId="0" xfId="0" applyFont="1" applyFill="1" applyAlignment="1">
      <alignment horizontal="left" vertical="center" indent="2"/>
    </xf>
    <xf numFmtId="0" fontId="23" fillId="3" borderId="0" xfId="0" applyFont="1" applyFill="1" applyAlignment="1">
      <alignment horizontal="left" vertical="center" indent="1"/>
    </xf>
    <xf numFmtId="0" fontId="22" fillId="3" borderId="0" xfId="0" applyFont="1" applyFill="1" applyAlignment="1">
      <alignment horizontal="left" vertical="center" indent="2"/>
    </xf>
    <xf numFmtId="0" fontId="24" fillId="3" borderId="0" xfId="0" applyFont="1" applyFill="1" applyAlignment="1">
      <alignment horizontal="left" vertical="center" indent="2"/>
    </xf>
    <xf numFmtId="0" fontId="19" fillId="3" borderId="0" xfId="0" applyFont="1" applyFill="1" applyAlignment="1">
      <alignment horizontal="center" vertical="center"/>
    </xf>
    <xf numFmtId="0" fontId="19" fillId="0" borderId="0" xfId="0" applyFont="1" applyAlignment="1">
      <alignment horizontal="left" vertical="center" wrapText="1" indent="1"/>
    </xf>
    <xf numFmtId="0" fontId="19" fillId="0" borderId="0" xfId="0" applyFont="1" applyAlignment="1">
      <alignment horizontal="center" vertical="center"/>
    </xf>
    <xf numFmtId="0" fontId="19" fillId="0" borderId="0" xfId="0" applyFont="1" applyAlignment="1">
      <alignment horizontal="left" vertical="center" indent="2"/>
    </xf>
    <xf numFmtId="7" fontId="19" fillId="0" borderId="0" xfId="0" applyNumberFormat="1" applyFont="1" applyAlignment="1">
      <alignment horizontal="left" vertical="center" indent="2"/>
    </xf>
    <xf numFmtId="5" fontId="19" fillId="0" borderId="0" xfId="0" applyNumberFormat="1" applyFont="1" applyAlignment="1">
      <alignment horizontal="left" vertical="center" indent="2"/>
    </xf>
    <xf numFmtId="0" fontId="19" fillId="3" borderId="0" xfId="0" applyFont="1" applyFill="1" applyAlignment="1">
      <alignment horizontal="left" vertical="center" indent="1"/>
    </xf>
    <xf numFmtId="0" fontId="19" fillId="3" borderId="0" xfId="0" applyFont="1" applyFill="1" applyAlignment="1">
      <alignment horizontal="right" vertical="center" indent="1"/>
    </xf>
    <xf numFmtId="0" fontId="19" fillId="0" borderId="0" xfId="0" applyFont="1" applyAlignment="1">
      <alignment horizontal="left" vertical="center" indent="1"/>
    </xf>
    <xf numFmtId="0" fontId="19" fillId="0" borderId="0" xfId="0" applyFont="1" applyAlignment="1">
      <alignment horizontal="right" vertical="center" indent="1"/>
    </xf>
    <xf numFmtId="0" fontId="25" fillId="2" borderId="0" xfId="0" applyFont="1" applyFill="1" applyAlignment="1">
      <alignment horizontal="left" indent="1"/>
    </xf>
  </cellXfs>
  <cellStyles count="47">
    <cellStyle name="20% - アクセント 1" xfId="24" builtinId="30" customBuiltin="1"/>
    <cellStyle name="20% - アクセント 2" xfId="28" builtinId="34" customBuiltin="1"/>
    <cellStyle name="20% - アクセント 3" xfId="32" builtinId="38" customBuiltin="1"/>
    <cellStyle name="20% - アクセント 4" xfId="36" builtinId="42" customBuiltin="1"/>
    <cellStyle name="20% - アクセント 5" xfId="40" builtinId="46" customBuiltin="1"/>
    <cellStyle name="20% - アクセント 6" xfId="44" builtinId="50" customBuiltin="1"/>
    <cellStyle name="40% - アクセント 1" xfId="25" builtinId="31" customBuiltin="1"/>
    <cellStyle name="40% - アクセント 2" xfId="29" builtinId="35" customBuiltin="1"/>
    <cellStyle name="40% - アクセント 3" xfId="33" builtinId="39" customBuiltin="1"/>
    <cellStyle name="40% - アクセント 4" xfId="37" builtinId="43" customBuiltin="1"/>
    <cellStyle name="40% - アクセント 5" xfId="41" builtinId="47" customBuiltin="1"/>
    <cellStyle name="40% - アクセント 6" xfId="45" builtinId="51" customBuiltin="1"/>
    <cellStyle name="60% - アクセント 1" xfId="26" builtinId="32" customBuiltin="1"/>
    <cellStyle name="60% - アクセント 2" xfId="30" builtinId="36" customBuiltin="1"/>
    <cellStyle name="60% - アクセント 3" xfId="34" builtinId="40" customBuiltin="1"/>
    <cellStyle name="60% - アクセント 4" xfId="38" builtinId="44" customBuiltin="1"/>
    <cellStyle name="60% - アクセント 5" xfId="42" builtinId="48" customBuiltin="1"/>
    <cellStyle name="60% - アクセント 6" xfId="46" builtinId="52" customBuiltin="1"/>
    <cellStyle name="アクセント 1" xfId="23" builtinId="29" customBuiltin="1"/>
    <cellStyle name="アクセント 2" xfId="27" builtinId="33" customBuiltin="1"/>
    <cellStyle name="アクセント 3" xfId="31" builtinId="37" customBuiltin="1"/>
    <cellStyle name="アクセント 4" xfId="35" builtinId="41" customBuiltin="1"/>
    <cellStyle name="アクセント 5" xfId="39" builtinId="45" customBuiltin="1"/>
    <cellStyle name="アクセント 6" xfId="43" builtinId="49" customBuiltin="1"/>
    <cellStyle name="タイトル" xfId="6" builtinId="15" customBuiltin="1"/>
    <cellStyle name="チェック セル" xfId="18" builtinId="23" customBuiltin="1"/>
    <cellStyle name="どちらでもない" xfId="13" builtinId="28" customBuiltin="1"/>
    <cellStyle name="パーセント" xfId="5" builtinId="5" customBuiltin="1"/>
    <cellStyle name="メモ" xfId="20" builtinId="10" customBuiltin="1"/>
    <cellStyle name="リンク セル" xfId="17" builtinId="24" customBuiltin="1"/>
    <cellStyle name="悪い" xfId="12" builtinId="27" customBuiltin="1"/>
    <cellStyle name="計算" xfId="16" builtinId="22" customBuiltin="1"/>
    <cellStyle name="警告文" xfId="19" builtinId="11" customBuiltin="1"/>
    <cellStyle name="桁区切り" xfId="2" builtinId="6" customBuiltin="1"/>
    <cellStyle name="桁区切り [0.00]" xfId="1" builtinId="3" customBuiltin="1"/>
    <cellStyle name="見出し 1" xfId="7" builtinId="16" customBuiltin="1"/>
    <cellStyle name="見出し 2" xfId="8" builtinId="17" customBuiltin="1"/>
    <cellStyle name="見出し 3" xfId="9" builtinId="18" customBuiltin="1"/>
    <cellStyle name="見出し 4" xfId="10" builtinId="19" customBuiltin="1"/>
    <cellStyle name="集計" xfId="22" builtinId="25" customBuiltin="1"/>
    <cellStyle name="出力" xfId="15" builtinId="21" customBuiltin="1"/>
    <cellStyle name="説明文" xfId="21" builtinId="53" customBuiltin="1"/>
    <cellStyle name="通貨" xfId="4" builtinId="7" customBuiltin="1"/>
    <cellStyle name="通貨 [0.00]" xfId="3" builtinId="4" customBuiltin="1"/>
    <cellStyle name="入力" xfId="14" builtinId="20" customBuiltin="1"/>
    <cellStyle name="標準" xfId="0" builtinId="0" customBuiltin="1"/>
    <cellStyle name="良い" xfId="11" builtinId="26" customBuiltin="1"/>
  </cellStyles>
  <dxfs count="88">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rgb="FF000000"/>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ill>
        <patternFill>
          <bgColor theme="4"/>
        </patternFill>
      </fill>
    </dxf>
    <dxf>
      <font>
        <strike/>
        <color theme="1" tint="0.34998626667073579"/>
      </font>
    </dxf>
    <dxf>
      <fill>
        <patternFill>
          <bgColor theme="4"/>
        </patternFill>
      </fill>
    </dxf>
    <dxf>
      <font>
        <strike/>
        <color theme="1" tint="0.34998626667073579"/>
      </font>
    </dxf>
    <dxf>
      <fill>
        <patternFill>
          <bgColor theme="4"/>
        </patternFill>
      </fill>
    </dxf>
    <dxf>
      <font>
        <strike/>
        <color theme="1" tint="0.34998626667073579"/>
      </font>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rgb="FF000000"/>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ビジネス テーブル" pivot="0" count="3" xr9:uid="{00000000-0011-0000-FFFF-FFFF00000000}">
      <tableStyleElement type="wholeTable" dxfId="87"/>
      <tableStyleElement type="headerRow" dxfId="86"/>
      <tableStyleElement type="secondRowStripe" dxfId="85"/>
    </tableStyle>
    <tableStyle name="表スタイル ダーク 9 2" pivot="0" count="7" xr9:uid="{DF16DB29-08EA-4889-A384-C667C818FC56}">
      <tableStyleElement type="wholeTable" dxfId="84"/>
      <tableStyleElement type="headerRow" dxfId="83"/>
      <tableStyleElement type="totalRow" dxfId="82"/>
      <tableStyleElement type="firstColumn" dxfId="81"/>
      <tableStyleElement type="lastColumn" dxfId="80"/>
      <tableStyleElement type="firstRowStripe" dxfId="79"/>
      <tableStyleElement type="firstColumnStripe" dxfId="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6" name="グラフィック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2" name="グラフィック 5">
          <a:extLst>
            <a:ext uri="{FF2B5EF4-FFF2-40B4-BE49-F238E27FC236}">
              <a16:creationId xmlns:a16="http://schemas.microsoft.com/office/drawing/2014/main" id="{58CB4E65-DB28-4081-B1BC-91A41423B43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95334" y="422144"/>
          <a:ext cx="5948609" cy="15971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2" name="グラフィック 5">
          <a:extLst>
            <a:ext uri="{FF2B5EF4-FFF2-40B4-BE49-F238E27FC236}">
              <a16:creationId xmlns:a16="http://schemas.microsoft.com/office/drawing/2014/main" id="{F0EC387C-8655-4D6D-9F6B-1C0D28AD5157}"/>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95334" y="422144"/>
          <a:ext cx="5948609" cy="15971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5:L30" headerRowDxfId="77" dataDxfId="76">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再発注用" totalsRowLabel="集計" dataDxfId="75" totalsRowDxfId="74"/>
    <tableColumn id="2" xr3:uid="{00000000-0010-0000-0000-000002000000}" name="在庫 ID" dataDxfId="73" totalsRowDxfId="72"/>
    <tableColumn id="3" xr3:uid="{00000000-0010-0000-0000-000003000000}" name="名前" dataDxfId="71" totalsRowDxfId="70"/>
    <tableColumn id="4" xr3:uid="{00000000-0010-0000-0000-000004000000}" name="説明" dataDxfId="69" totalsRowDxfId="68"/>
    <tableColumn id="5" xr3:uid="{00000000-0010-0000-0000-000005000000}" name="単価" dataDxfId="67" totalsRowDxfId="66"/>
    <tableColumn id="6" xr3:uid="{00000000-0010-0000-0000-000006000000}" name="数量在庫あり" dataDxfId="65" totalsRowDxfId="64"/>
    <tableColumn id="7" xr3:uid="{00000000-0010-0000-0000-000007000000}" name="在庫の評価額" dataDxfId="63" totalsRowDxfId="62"/>
    <tableColumn id="8" xr3:uid="{00000000-0010-0000-0000-000008000000}" name="再発注点" dataDxfId="61" totalsRowDxfId="60"/>
    <tableColumn id="9" xr3:uid="{00000000-0010-0000-0000-000009000000}" name="再発注品目の調達期間 (日単位)" dataDxfId="59" totalsRowDxfId="58"/>
    <tableColumn id="10" xr3:uid="{00000000-0010-0000-0000-00000A000000}" name="数量再発注中" dataDxfId="57" totalsRowDxfId="56"/>
    <tableColumn id="11" xr3:uid="{00000000-0010-0000-0000-00000B000000}" name="取り扱い中止?" totalsRowFunction="count" dataDxfId="55" totalsRowDxfId="54"/>
  </tableColumns>
  <tableStyleInfo name="表スタイル ダーク 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41AE6-A43C-447C-86F3-E9751D748932}" name="在庫_リスト_表3" displayName="在庫_リスト_表3" ref="B5:L30" headerRowDxfId="53" dataDxfId="52">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36A4FF2-3F9E-4222-915F-A66A8C72FA22}" name="再発注用" totalsRowLabel="集計" dataDxfId="51" totalsRowDxfId="50">
      <calculatedColumnFormula>IFERROR((在庫_リスト_表3[[#This Row],[数量在庫あり]]&lt;=在庫_リスト_表3[[#This Row],[再発注点]])*(在庫_リスト_表3[[#This Row],[取り扱い中止?]]="")*値の強調表示,0)</calculatedColumnFormula>
    </tableColumn>
    <tableColumn id="2" xr3:uid="{EE70500E-EF1A-4594-9AB5-293D94358319}" name="在庫 ID" dataDxfId="49" totalsRowDxfId="48"/>
    <tableColumn id="3" xr3:uid="{C3B45931-BB7D-4E80-B2D2-22DCEED8980F}" name="名前" dataDxfId="47" totalsRowDxfId="46"/>
    <tableColumn id="4" xr3:uid="{6B6679E3-C5E5-495A-B3BC-F62E9D565601}" name="説明" dataDxfId="45" totalsRowDxfId="44"/>
    <tableColumn id="5" xr3:uid="{A716AF02-9421-42A4-AD33-C1CD805E68D5}" name="単価" dataDxfId="43" totalsRowDxfId="42"/>
    <tableColumn id="6" xr3:uid="{A76EDE24-EE17-46DC-95BA-E23FBCE165ED}" name="数量在庫あり" dataDxfId="41" totalsRowDxfId="40"/>
    <tableColumn id="7" xr3:uid="{9FC4F92A-034B-4981-9FE2-1B7F3A3F5146}" name="在庫の評価額" dataDxfId="39" totalsRowDxfId="38">
      <calculatedColumnFormula>在庫_リスト_表3[[#This Row],[単価]]*在庫_リスト_表3[[#This Row],[数量在庫あり]]</calculatedColumnFormula>
    </tableColumn>
    <tableColumn id="8" xr3:uid="{FCA93305-6B84-4702-9514-F0B8D17C1D93}" name="再発注点" dataDxfId="37" totalsRowDxfId="36"/>
    <tableColumn id="9" xr3:uid="{2D455F6A-D102-4054-A631-6E706599E16D}" name="再発注品目の調達期間 (日単位)" dataDxfId="35" totalsRowDxfId="34"/>
    <tableColumn id="10" xr3:uid="{01450DCE-FE66-4774-A01B-E6131E65B97C}" name="数量再発注中" dataDxfId="33" totalsRowDxfId="32"/>
    <tableColumn id="11" xr3:uid="{1EFA26F2-023C-4BBF-91D3-26D8113819A6}" name="取り扱い中止?" totalsRowFunction="count" dataDxfId="31" totalsRowDxfId="30"/>
  </tableColumns>
  <tableStyleInfo name="表スタイル ダーク 9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65F2C-6BA7-418A-8C68-EBCEEBC1FF2B}" name="在庫_リスト_表34" displayName="在庫_リスト_表34" ref="B5:L30" headerRowDxfId="23" dataDxfId="22">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24246E86-981C-4490-8BEE-DC42AC0475B2}" name="再発注用" totalsRowLabel="集計" dataDxfId="20" totalsRowDxfId="21">
      <calculatedColumnFormula>IFERROR((在庫_リスト_表34[[#This Row],[数量在庫あり]]&lt;=在庫_リスト_表34[[#This Row],[再発注点]])*(在庫_リスト_表34[[#This Row],[取り扱い中止?]]="")*値の強調表示,0)</calculatedColumnFormula>
    </tableColumn>
    <tableColumn id="2" xr3:uid="{AD15B816-33EE-47B8-A46C-58C1FE9BA64C}" name="在庫 ID" dataDxfId="18" totalsRowDxfId="19"/>
    <tableColumn id="3" xr3:uid="{7BD3D61A-4F97-473A-B7C4-720B56DFEF17}" name="名前" dataDxfId="16" totalsRowDxfId="17"/>
    <tableColumn id="4" xr3:uid="{4E8E1359-BAA8-427D-A2D4-0E9F5E661A23}" name="説明" dataDxfId="14" totalsRowDxfId="15"/>
    <tableColumn id="5" xr3:uid="{A7101317-F7A8-489B-8C5C-45AFABF52F39}" name="単価" dataDxfId="12" totalsRowDxfId="13"/>
    <tableColumn id="6" xr3:uid="{EB3B2E46-67FC-49AF-B57B-97D77FA7259B}" name="数量在庫あり" dataDxfId="10" totalsRowDxfId="11"/>
    <tableColumn id="7" xr3:uid="{2C5E04AC-837E-4403-BDA0-A4A020DEC3CB}" name="在庫の評価額" dataDxfId="8" totalsRowDxfId="9">
      <calculatedColumnFormula>在庫_リスト_表34[[#This Row],[単価]]*在庫_リスト_表34[[#This Row],[数量在庫あり]]</calculatedColumnFormula>
    </tableColumn>
    <tableColumn id="8" xr3:uid="{C4F729A5-CF3F-4021-8C75-13C17532C516}" name="再発注点" dataDxfId="6" totalsRowDxfId="7"/>
    <tableColumn id="9" xr3:uid="{321E8545-BE34-4878-9281-7BA00D5B87F7}" name="再発注品目の調達期間 (日単位)" dataDxfId="4" totalsRowDxfId="5"/>
    <tableColumn id="10" xr3:uid="{6B682B1B-5910-4B97-AFA8-4E37B7301109}" name="数量再発注中" dataDxfId="2" totalsRowDxfId="3"/>
    <tableColumn id="11" xr3:uid="{9CBA1AB6-2A18-4084-BE28-16F00072D2F7}" name="取り扱い中止?" totalsRowFunction="count" dataDxfId="0" totalsRowDxfId="1"/>
  </tableColumns>
  <tableStyleInfo name="表スタイル ダーク 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zoomScaleNormal="100" workbookViewId="0">
      <selection activeCell="C7" sqref="C7"/>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91</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IFERROR((在庫_リスト_表[[#This Row],[数量在庫あり]]&lt;=在庫_リスト_表[[#This Row],[再発注点]])*(在庫_リスト_表[[#This Row],[取り扱い中止?]]="")*値の強調表示,0)</f>
        <v>1</v>
      </c>
      <c r="C6" s="18" t="s">
        <v>92</v>
      </c>
      <c r="D6" s="18" t="s">
        <v>29</v>
      </c>
      <c r="E6" s="18" t="s">
        <v>55</v>
      </c>
      <c r="F6" s="19">
        <v>51</v>
      </c>
      <c r="G6" s="18">
        <v>25</v>
      </c>
      <c r="H6" s="20">
        <f>在庫_リスト_表[[#This Row],[単価]]*在庫_リスト_表[[#This Row],[数量在庫あり]]</f>
        <v>1275</v>
      </c>
      <c r="I6" s="18">
        <v>29</v>
      </c>
      <c r="J6" s="18">
        <v>13</v>
      </c>
      <c r="K6" s="18">
        <v>50</v>
      </c>
      <c r="L6" s="18"/>
      <c r="M6" s="6"/>
    </row>
    <row r="7" spans="1:13" ht="30" customHeight="1" x14ac:dyDescent="0.25">
      <c r="A7" s="6"/>
      <c r="B7" s="17">
        <f>IFERROR((在庫_リスト_表[[#This Row],[数量在庫あり]]&lt;=在庫_リスト_表[[#This Row],[再発注点]])*(在庫_リスト_表[[#This Row],[取り扱い中止?]]="")*値の強調表示,0)</f>
        <v>1</v>
      </c>
      <c r="C7" s="18" t="s">
        <v>4</v>
      </c>
      <c r="D7" s="18" t="s">
        <v>30</v>
      </c>
      <c r="E7" s="18" t="s">
        <v>56</v>
      </c>
      <c r="F7" s="19">
        <v>93</v>
      </c>
      <c r="G7" s="18">
        <v>132</v>
      </c>
      <c r="H7" s="20">
        <f>在庫_リスト_表[[#This Row],[単価]]*在庫_リスト_表[[#This Row],[数量在庫あり]]</f>
        <v>12276</v>
      </c>
      <c r="I7" s="18">
        <v>231</v>
      </c>
      <c r="J7" s="18">
        <v>4</v>
      </c>
      <c r="K7" s="18">
        <v>50</v>
      </c>
      <c r="L7" s="18"/>
      <c r="M7" s="6"/>
    </row>
    <row r="8" spans="1:13" ht="30" customHeight="1" x14ac:dyDescent="0.25">
      <c r="A8" s="6"/>
      <c r="B8" s="17">
        <f>IFERROR((在庫_リスト_表[[#This Row],[数量在庫あり]]&lt;=在庫_リスト_表[[#This Row],[再発注点]])*(在庫_リスト_表[[#This Row],[取り扱い中止?]]="")*値の強調表示,0)</f>
        <v>0</v>
      </c>
      <c r="C8" s="18" t="s">
        <v>5</v>
      </c>
      <c r="D8" s="18" t="s">
        <v>31</v>
      </c>
      <c r="E8" s="18" t="s">
        <v>57</v>
      </c>
      <c r="F8" s="19">
        <v>57</v>
      </c>
      <c r="G8" s="18">
        <v>151</v>
      </c>
      <c r="H8" s="20">
        <f>在庫_リスト_表[[#This Row],[単価]]*在庫_リスト_表[[#This Row],[数量在庫あり]]</f>
        <v>8607</v>
      </c>
      <c r="I8" s="18">
        <v>114</v>
      </c>
      <c r="J8" s="18">
        <v>11</v>
      </c>
      <c r="K8" s="18">
        <v>150</v>
      </c>
      <c r="L8" s="18"/>
      <c r="M8" s="6"/>
    </row>
    <row r="9" spans="1:13" ht="30" customHeight="1" x14ac:dyDescent="0.25">
      <c r="A9" s="6"/>
      <c r="B9" s="17">
        <f>IFERROR((在庫_リスト_表[[#This Row],[数量在庫あり]]&lt;=在庫_リスト_表[[#This Row],[再発注点]])*(在庫_リスト_表[[#This Row],[取り扱い中止?]]="")*値の強調表示,0)</f>
        <v>0</v>
      </c>
      <c r="C9" s="18" t="s">
        <v>6</v>
      </c>
      <c r="D9" s="18" t="s">
        <v>32</v>
      </c>
      <c r="E9" s="18" t="s">
        <v>58</v>
      </c>
      <c r="F9" s="19">
        <v>19</v>
      </c>
      <c r="G9" s="18">
        <v>186</v>
      </c>
      <c r="H9" s="20">
        <f>在庫_リスト_表[[#This Row],[単価]]*在庫_リスト_表[[#This Row],[数量在庫あり]]</f>
        <v>3534</v>
      </c>
      <c r="I9" s="18">
        <v>158</v>
      </c>
      <c r="J9" s="18">
        <v>6</v>
      </c>
      <c r="K9" s="18">
        <v>50</v>
      </c>
      <c r="L9" s="18"/>
      <c r="M9" s="6"/>
    </row>
    <row r="10" spans="1:13" ht="30" customHeight="1" x14ac:dyDescent="0.25">
      <c r="A10" s="6"/>
      <c r="B10" s="17">
        <f>IFERROR((在庫_リスト_表[[#This Row],[数量在庫あり]]&lt;=在庫_リスト_表[[#This Row],[再発注点]])*(在庫_リスト_表[[#This Row],[取り扱い中止?]]="")*値の強調表示,0)</f>
        <v>0</v>
      </c>
      <c r="C10" s="18" t="s">
        <v>7</v>
      </c>
      <c r="D10" s="18" t="s">
        <v>33</v>
      </c>
      <c r="E10" s="18" t="s">
        <v>59</v>
      </c>
      <c r="F10" s="19">
        <v>75</v>
      </c>
      <c r="G10" s="18">
        <v>62</v>
      </c>
      <c r="H10" s="20">
        <f>在庫_リスト_表[[#This Row],[単価]]*在庫_リスト_表[[#This Row],[数量在庫あり]]</f>
        <v>4650</v>
      </c>
      <c r="I10" s="18">
        <v>39</v>
      </c>
      <c r="J10" s="18">
        <v>12</v>
      </c>
      <c r="K10" s="18">
        <v>50</v>
      </c>
      <c r="L10" s="18"/>
      <c r="M10" s="6"/>
    </row>
    <row r="11" spans="1:13" ht="30" customHeight="1" x14ac:dyDescent="0.25">
      <c r="A11" s="6"/>
      <c r="B11" s="17">
        <f>IFERROR((在庫_リスト_表[[#This Row],[数量在庫あり]]&lt;=在庫_リスト_表[[#This Row],[再発注点]])*(在庫_リスト_表[[#This Row],[取り扱い中止?]]="")*値の強調表示,0)</f>
        <v>1</v>
      </c>
      <c r="C11" s="18" t="s">
        <v>8</v>
      </c>
      <c r="D11" s="18" t="s">
        <v>34</v>
      </c>
      <c r="E11" s="18" t="s">
        <v>60</v>
      </c>
      <c r="F11" s="19">
        <v>11</v>
      </c>
      <c r="G11" s="18">
        <v>5</v>
      </c>
      <c r="H11" s="20">
        <f>在庫_リスト_表[[#This Row],[単価]]*在庫_リスト_表[[#This Row],[数量在庫あり]]</f>
        <v>55</v>
      </c>
      <c r="I11" s="18">
        <v>9</v>
      </c>
      <c r="J11" s="18">
        <v>13</v>
      </c>
      <c r="K11" s="18">
        <v>150</v>
      </c>
      <c r="L11" s="18"/>
      <c r="M11" s="6"/>
    </row>
    <row r="12" spans="1:13" ht="30" customHeight="1" x14ac:dyDescent="0.25">
      <c r="A12" s="6"/>
      <c r="B12" s="17">
        <f>IFERROR((在庫_リスト_表[[#This Row],[数量在庫あり]]&lt;=在庫_リスト_表[[#This Row],[再発注点]])*(在庫_リスト_表[[#This Row],[取り扱い中止?]]="")*値の強調表示,0)</f>
        <v>0</v>
      </c>
      <c r="C12" s="18" t="s">
        <v>9</v>
      </c>
      <c r="D12" s="18" t="s">
        <v>35</v>
      </c>
      <c r="E12" s="18" t="s">
        <v>61</v>
      </c>
      <c r="F12" s="19">
        <v>56</v>
      </c>
      <c r="G12" s="18">
        <v>58</v>
      </c>
      <c r="H12" s="20">
        <f>在庫_リスト_表[[#This Row],[単価]]*在庫_リスト_表[[#This Row],[数量在庫あり]]</f>
        <v>3248</v>
      </c>
      <c r="I12" s="18">
        <v>109</v>
      </c>
      <c r="J12" s="18">
        <v>7</v>
      </c>
      <c r="K12" s="18">
        <v>100</v>
      </c>
      <c r="L12" s="18" t="s">
        <v>85</v>
      </c>
      <c r="M12" s="6"/>
    </row>
    <row r="13" spans="1:13" ht="30" customHeight="1" x14ac:dyDescent="0.25">
      <c r="A13" s="6"/>
      <c r="B13" s="17">
        <f>IFERROR((在庫_リスト_表[[#This Row],[数量在庫あり]]&lt;=在庫_リスト_表[[#This Row],[再発注点]])*(在庫_リスト_表[[#This Row],[取り扱い中止?]]="")*値の強調表示,0)</f>
        <v>1</v>
      </c>
      <c r="C13" s="18" t="s">
        <v>10</v>
      </c>
      <c r="D13" s="18" t="s">
        <v>36</v>
      </c>
      <c r="E13" s="18" t="s">
        <v>62</v>
      </c>
      <c r="F13" s="19">
        <v>38</v>
      </c>
      <c r="G13" s="18">
        <v>101</v>
      </c>
      <c r="H13" s="20">
        <f>在庫_リスト_表[[#This Row],[単価]]*在庫_リスト_表[[#This Row],[数量在庫あり]]</f>
        <v>3838</v>
      </c>
      <c r="I13" s="18">
        <v>162</v>
      </c>
      <c r="J13" s="18">
        <v>3</v>
      </c>
      <c r="K13" s="18">
        <v>100</v>
      </c>
      <c r="L13" s="18"/>
      <c r="M13" s="6"/>
    </row>
    <row r="14" spans="1:13" ht="30" customHeight="1" x14ac:dyDescent="0.25">
      <c r="A14" s="6"/>
      <c r="B14" s="17">
        <f>IFERROR((在庫_リスト_表[[#This Row],[数量在庫あり]]&lt;=在庫_リスト_表[[#This Row],[再発注点]])*(在庫_リスト_表[[#This Row],[取り扱い中止?]]="")*値の強調表示,0)</f>
        <v>0</v>
      </c>
      <c r="C14" s="18" t="s">
        <v>11</v>
      </c>
      <c r="D14" s="18" t="s">
        <v>37</v>
      </c>
      <c r="E14" s="18" t="s">
        <v>63</v>
      </c>
      <c r="F14" s="19">
        <v>59</v>
      </c>
      <c r="G14" s="18">
        <v>122</v>
      </c>
      <c r="H14" s="20">
        <f>在庫_リスト_表[[#This Row],[単価]]*在庫_リスト_表[[#This Row],[数量在庫あり]]</f>
        <v>7198</v>
      </c>
      <c r="I14" s="18">
        <v>82</v>
      </c>
      <c r="J14" s="18">
        <v>3</v>
      </c>
      <c r="K14" s="18">
        <v>150</v>
      </c>
      <c r="L14" s="18"/>
      <c r="M14" s="6"/>
    </row>
    <row r="15" spans="1:13" ht="30" customHeight="1" x14ac:dyDescent="0.25">
      <c r="A15" s="6"/>
      <c r="B15" s="17">
        <f>IFERROR((在庫_リスト_表[[#This Row],[数量在庫あり]]&lt;=在庫_リスト_表[[#This Row],[再発注点]])*(在庫_リスト_表[[#This Row],[取り扱い中止?]]="")*値の強調表示,0)</f>
        <v>1</v>
      </c>
      <c r="C15" s="18" t="s">
        <v>12</v>
      </c>
      <c r="D15" s="18" t="s">
        <v>38</v>
      </c>
      <c r="E15" s="18" t="s">
        <v>64</v>
      </c>
      <c r="F15" s="19">
        <v>50</v>
      </c>
      <c r="G15" s="18">
        <v>175</v>
      </c>
      <c r="H15" s="20">
        <f>在庫_リスト_表[[#This Row],[単価]]*在庫_リスト_表[[#This Row],[数量在庫あり]]</f>
        <v>8750</v>
      </c>
      <c r="I15" s="18">
        <v>283</v>
      </c>
      <c r="J15" s="18">
        <v>8</v>
      </c>
      <c r="K15" s="18">
        <v>150</v>
      </c>
      <c r="L15" s="18"/>
      <c r="M15" s="6"/>
    </row>
    <row r="16" spans="1:13" ht="30" customHeight="1" x14ac:dyDescent="0.25">
      <c r="A16" s="6"/>
      <c r="B16" s="17">
        <f>IFERROR((在庫_リスト_表[[#This Row],[数量在庫あり]]&lt;=在庫_リスト_表[[#This Row],[再発注点]])*(在庫_リスト_表[[#This Row],[取り扱い中止?]]="")*値の強調表示,0)</f>
        <v>1</v>
      </c>
      <c r="C16" s="18" t="s">
        <v>13</v>
      </c>
      <c r="D16" s="18" t="s">
        <v>39</v>
      </c>
      <c r="E16" s="18" t="s">
        <v>65</v>
      </c>
      <c r="F16" s="19">
        <v>59</v>
      </c>
      <c r="G16" s="18">
        <v>176</v>
      </c>
      <c r="H16" s="20">
        <f>在庫_リスト_表[[#This Row],[単価]]*在庫_リスト_表[[#This Row],[数量在庫あり]]</f>
        <v>10384</v>
      </c>
      <c r="I16" s="18">
        <v>229</v>
      </c>
      <c r="J16" s="18">
        <v>1</v>
      </c>
      <c r="K16" s="18">
        <v>100</v>
      </c>
      <c r="L16" s="18"/>
      <c r="M16" s="6"/>
    </row>
    <row r="17" spans="1:13" ht="30" customHeight="1" x14ac:dyDescent="0.25">
      <c r="A17" s="6"/>
      <c r="B17" s="17">
        <f>IFERROR((在庫_リスト_表[[#This Row],[数量在庫あり]]&lt;=在庫_リスト_表[[#This Row],[再発注点]])*(在庫_リスト_表[[#This Row],[取り扱い中止?]]="")*値の強調表示,0)</f>
        <v>1</v>
      </c>
      <c r="C17" s="18" t="s">
        <v>14</v>
      </c>
      <c r="D17" s="18" t="s">
        <v>40</v>
      </c>
      <c r="E17" s="18" t="s">
        <v>66</v>
      </c>
      <c r="F17" s="19">
        <v>18</v>
      </c>
      <c r="G17" s="18">
        <v>22</v>
      </c>
      <c r="H17" s="20">
        <f>在庫_リスト_表[[#This Row],[単価]]*在庫_リスト_表[[#This Row],[数量在庫あり]]</f>
        <v>396</v>
      </c>
      <c r="I17" s="18">
        <v>36</v>
      </c>
      <c r="J17" s="18">
        <v>12</v>
      </c>
      <c r="K17" s="18">
        <v>50</v>
      </c>
      <c r="L17" s="18"/>
      <c r="M17" s="6"/>
    </row>
    <row r="18" spans="1:13" ht="30" customHeight="1" x14ac:dyDescent="0.25">
      <c r="A18" s="6"/>
      <c r="B18" s="17">
        <f>IFERROR((在庫_リスト_表[[#This Row],[数量在庫あり]]&lt;=在庫_リスト_表[[#This Row],[再発注点]])*(在庫_リスト_表[[#This Row],[取り扱い中止?]]="")*値の強調表示,0)</f>
        <v>1</v>
      </c>
      <c r="C18" s="18" t="s">
        <v>15</v>
      </c>
      <c r="D18" s="18" t="s">
        <v>41</v>
      </c>
      <c r="E18" s="18" t="s">
        <v>67</v>
      </c>
      <c r="F18" s="19">
        <v>26</v>
      </c>
      <c r="G18" s="18">
        <v>72</v>
      </c>
      <c r="H18" s="20">
        <f>在庫_リスト_表[[#This Row],[単価]]*在庫_リスト_表[[#This Row],[数量在庫あり]]</f>
        <v>1872</v>
      </c>
      <c r="I18" s="18">
        <v>102</v>
      </c>
      <c r="J18" s="18">
        <v>9</v>
      </c>
      <c r="K18" s="18">
        <v>100</v>
      </c>
      <c r="L18" s="18"/>
      <c r="M18" s="6"/>
    </row>
    <row r="19" spans="1:13" ht="30" customHeight="1" x14ac:dyDescent="0.25">
      <c r="A19" s="6"/>
      <c r="B19" s="17">
        <f>IFERROR((在庫_リスト_表[[#This Row],[数量在庫あり]]&lt;=在庫_リスト_表[[#This Row],[再発注点]])*(在庫_リスト_表[[#This Row],[取り扱い中止?]]="")*値の強調表示,0)</f>
        <v>1</v>
      </c>
      <c r="C19" s="18" t="s">
        <v>16</v>
      </c>
      <c r="D19" s="18" t="s">
        <v>42</v>
      </c>
      <c r="E19" s="18" t="s">
        <v>68</v>
      </c>
      <c r="F19" s="19">
        <v>42</v>
      </c>
      <c r="G19" s="18">
        <v>62</v>
      </c>
      <c r="H19" s="20">
        <f>在庫_リスト_表[[#This Row],[単価]]*在庫_リスト_表[[#This Row],[数量在庫あり]]</f>
        <v>2604</v>
      </c>
      <c r="I19" s="18">
        <v>83</v>
      </c>
      <c r="J19" s="18">
        <v>2</v>
      </c>
      <c r="K19" s="18">
        <v>100</v>
      </c>
      <c r="L19" s="18"/>
      <c r="M19" s="6"/>
    </row>
    <row r="20" spans="1:13" ht="30" customHeight="1" x14ac:dyDescent="0.25">
      <c r="A20" s="6"/>
      <c r="B20" s="17">
        <f>IFERROR((在庫_リスト_表[[#This Row],[数量在庫あり]]&lt;=在庫_リスト_表[[#This Row],[再発注点]])*(在庫_リスト_表[[#This Row],[取り扱い中止?]]="")*値の強調表示,0)</f>
        <v>0</v>
      </c>
      <c r="C20" s="18" t="s">
        <v>17</v>
      </c>
      <c r="D20" s="18" t="s">
        <v>43</v>
      </c>
      <c r="E20" s="18" t="s">
        <v>69</v>
      </c>
      <c r="F20" s="19">
        <v>32</v>
      </c>
      <c r="G20" s="18">
        <v>46</v>
      </c>
      <c r="H20" s="20">
        <f>在庫_リスト_表[[#This Row],[単価]]*在庫_リスト_表[[#This Row],[数量在庫あり]]</f>
        <v>1472</v>
      </c>
      <c r="I20" s="18">
        <v>23</v>
      </c>
      <c r="J20" s="18">
        <v>15</v>
      </c>
      <c r="K20" s="18">
        <v>50</v>
      </c>
      <c r="L20" s="18"/>
      <c r="M20" s="6"/>
    </row>
    <row r="21" spans="1:13" ht="30" customHeight="1" x14ac:dyDescent="0.25">
      <c r="A21" s="6"/>
      <c r="B21" s="17">
        <f>IFERROR((在庫_リスト_表[[#This Row],[数量在庫あり]]&lt;=在庫_リスト_表[[#This Row],[再発注点]])*(在庫_リスト_表[[#This Row],[取り扱い中止?]]="")*値の強調表示,0)</f>
        <v>1</v>
      </c>
      <c r="C21" s="18" t="s">
        <v>18</v>
      </c>
      <c r="D21" s="18" t="s">
        <v>44</v>
      </c>
      <c r="E21" s="18" t="s">
        <v>70</v>
      </c>
      <c r="F21" s="19">
        <v>90</v>
      </c>
      <c r="G21" s="18">
        <v>96</v>
      </c>
      <c r="H21" s="20">
        <f>在庫_リスト_表[[#This Row],[単価]]*在庫_リスト_表[[#This Row],[数量在庫あり]]</f>
        <v>8640</v>
      </c>
      <c r="I21" s="18">
        <v>180</v>
      </c>
      <c r="J21" s="18">
        <v>3</v>
      </c>
      <c r="K21" s="18">
        <v>50</v>
      </c>
      <c r="L21" s="18"/>
      <c r="M21" s="6"/>
    </row>
    <row r="22" spans="1:13" ht="30" customHeight="1" x14ac:dyDescent="0.25">
      <c r="A22" s="6"/>
      <c r="B22" s="17">
        <f>IFERROR((在庫_リスト_表[[#This Row],[数量在庫あり]]&lt;=在庫_リスト_表[[#This Row],[再発注点]])*(在庫_リスト_表[[#This Row],[取り扱い中止?]]="")*値の強調表示,0)</f>
        <v>0</v>
      </c>
      <c r="C22" s="18" t="s">
        <v>19</v>
      </c>
      <c r="D22" s="18" t="s">
        <v>45</v>
      </c>
      <c r="E22" s="18" t="s">
        <v>71</v>
      </c>
      <c r="F22" s="19">
        <v>97</v>
      </c>
      <c r="G22" s="18">
        <v>57</v>
      </c>
      <c r="H22" s="20">
        <f>在庫_リスト_表[[#This Row],[単価]]*在庫_リスト_表[[#This Row],[数量在庫あり]]</f>
        <v>5529</v>
      </c>
      <c r="I22" s="18">
        <v>98</v>
      </c>
      <c r="J22" s="18">
        <v>12</v>
      </c>
      <c r="K22" s="18">
        <v>50</v>
      </c>
      <c r="L22" s="18" t="s">
        <v>85</v>
      </c>
      <c r="M22" s="6"/>
    </row>
    <row r="23" spans="1:13" ht="30" customHeight="1" x14ac:dyDescent="0.25">
      <c r="A23" s="6"/>
      <c r="B23" s="17">
        <f>IFERROR((在庫_リスト_表[[#This Row],[数量在庫あり]]&lt;=在庫_リスト_表[[#This Row],[再発注点]])*(在庫_リスト_表[[#This Row],[取り扱い中止?]]="")*値の強調表示,0)</f>
        <v>1</v>
      </c>
      <c r="C23" s="18" t="s">
        <v>20</v>
      </c>
      <c r="D23" s="18" t="s">
        <v>46</v>
      </c>
      <c r="E23" s="18" t="s">
        <v>72</v>
      </c>
      <c r="F23" s="19">
        <v>12</v>
      </c>
      <c r="G23" s="18">
        <v>6</v>
      </c>
      <c r="H23" s="20">
        <f>在庫_リスト_表[[#This Row],[単価]]*在庫_リスト_表[[#This Row],[数量在庫あり]]</f>
        <v>72</v>
      </c>
      <c r="I23" s="18">
        <v>7</v>
      </c>
      <c r="J23" s="18">
        <v>13</v>
      </c>
      <c r="K23" s="18">
        <v>50</v>
      </c>
      <c r="L23" s="18"/>
      <c r="M23" s="6"/>
    </row>
    <row r="24" spans="1:13" ht="30" customHeight="1" x14ac:dyDescent="0.25">
      <c r="A24" s="6"/>
      <c r="B24" s="17">
        <f>IFERROR((在庫_リスト_表[[#This Row],[数量在庫あり]]&lt;=在庫_リスト_表[[#This Row],[再発注点]])*(在庫_リスト_表[[#This Row],[取り扱い中止?]]="")*値の強調表示,0)</f>
        <v>1</v>
      </c>
      <c r="C24" s="18" t="s">
        <v>21</v>
      </c>
      <c r="D24" s="18" t="s">
        <v>47</v>
      </c>
      <c r="E24" s="18" t="s">
        <v>73</v>
      </c>
      <c r="F24" s="19">
        <v>82</v>
      </c>
      <c r="G24" s="18">
        <v>143</v>
      </c>
      <c r="H24" s="20">
        <f>在庫_リスト_表[[#This Row],[単価]]*在庫_リスト_表[[#This Row],[数量在庫あり]]</f>
        <v>11726</v>
      </c>
      <c r="I24" s="18">
        <v>164</v>
      </c>
      <c r="J24" s="18">
        <v>12</v>
      </c>
      <c r="K24" s="18">
        <v>150</v>
      </c>
      <c r="L24" s="18"/>
      <c r="M24" s="6"/>
    </row>
    <row r="25" spans="1:13" ht="30" customHeight="1" x14ac:dyDescent="0.25">
      <c r="A25" s="6"/>
      <c r="B25" s="17">
        <f>IFERROR((在庫_リスト_表[[#This Row],[数量在庫あり]]&lt;=在庫_リスト_表[[#This Row],[再発注点]])*(在庫_リスト_表[[#This Row],[取り扱い中止?]]="")*値の強調表示,0)</f>
        <v>0</v>
      </c>
      <c r="C25" s="18" t="s">
        <v>22</v>
      </c>
      <c r="D25" s="18" t="s">
        <v>48</v>
      </c>
      <c r="E25" s="18" t="s">
        <v>74</v>
      </c>
      <c r="F25" s="19">
        <v>16</v>
      </c>
      <c r="G25" s="18">
        <v>124</v>
      </c>
      <c r="H25" s="20">
        <f>在庫_リスト_表[[#This Row],[単価]]*在庫_リスト_表[[#This Row],[数量在庫あり]]</f>
        <v>1984</v>
      </c>
      <c r="I25" s="18">
        <v>113</v>
      </c>
      <c r="J25" s="18">
        <v>14</v>
      </c>
      <c r="K25" s="18">
        <v>50</v>
      </c>
      <c r="L25" s="18"/>
      <c r="M25" s="6"/>
    </row>
    <row r="26" spans="1:13" ht="30" customHeight="1" x14ac:dyDescent="0.25">
      <c r="A26" s="6"/>
      <c r="B26" s="17">
        <f>IFERROR((在庫_リスト_表[[#This Row],[数量在庫あり]]&lt;=在庫_リスト_表[[#This Row],[再発注点]])*(在庫_リスト_表[[#This Row],[取り扱い中止?]]="")*値の強調表示,0)</f>
        <v>0</v>
      </c>
      <c r="C26" s="18" t="s">
        <v>23</v>
      </c>
      <c r="D26" s="18" t="s">
        <v>49</v>
      </c>
      <c r="E26" s="18" t="s">
        <v>75</v>
      </c>
      <c r="F26" s="19">
        <v>19</v>
      </c>
      <c r="G26" s="18">
        <v>112</v>
      </c>
      <c r="H26" s="20">
        <f>在庫_リスト_表[[#This Row],[単価]]*在庫_リスト_表[[#This Row],[数量在庫あり]]</f>
        <v>2128</v>
      </c>
      <c r="I26" s="18">
        <v>75</v>
      </c>
      <c r="J26" s="18">
        <v>11</v>
      </c>
      <c r="K26" s="18">
        <v>50</v>
      </c>
      <c r="L26" s="18"/>
      <c r="M26" s="6"/>
    </row>
    <row r="27" spans="1:13" ht="30" customHeight="1" x14ac:dyDescent="0.25">
      <c r="A27" s="6"/>
      <c r="B27" s="17">
        <f>IFERROR((在庫_リスト_表[[#This Row],[数量在庫あり]]&lt;=在庫_リスト_表[[#This Row],[再発注点]])*(在庫_リスト_表[[#This Row],[取り扱い中止?]]="")*値の強調表示,0)</f>
        <v>0</v>
      </c>
      <c r="C27" s="18" t="s">
        <v>24</v>
      </c>
      <c r="D27" s="18" t="s">
        <v>50</v>
      </c>
      <c r="E27" s="18" t="s">
        <v>76</v>
      </c>
      <c r="F27" s="19">
        <v>24</v>
      </c>
      <c r="G27" s="18">
        <v>182</v>
      </c>
      <c r="H27" s="20">
        <f>在庫_リスト_表[[#This Row],[単価]]*在庫_リスト_表[[#This Row],[数量在庫あり]]</f>
        <v>4368</v>
      </c>
      <c r="I27" s="18">
        <v>132</v>
      </c>
      <c r="J27" s="18">
        <v>15</v>
      </c>
      <c r="K27" s="18">
        <v>150</v>
      </c>
      <c r="L27" s="18"/>
      <c r="M27" s="6"/>
    </row>
    <row r="28" spans="1:13" ht="30" customHeight="1" x14ac:dyDescent="0.25">
      <c r="A28" s="6"/>
      <c r="B28" s="17">
        <f>IFERROR((在庫_リスト_表[[#This Row],[数量在庫あり]]&lt;=在庫_リスト_表[[#This Row],[再発注点]])*(在庫_リスト_表[[#This Row],[取り扱い中止?]]="")*値の強調表示,0)</f>
        <v>0</v>
      </c>
      <c r="C28" s="18" t="s">
        <v>25</v>
      </c>
      <c r="D28" s="18" t="s">
        <v>51</v>
      </c>
      <c r="E28" s="18" t="s">
        <v>77</v>
      </c>
      <c r="F28" s="19">
        <v>29</v>
      </c>
      <c r="G28" s="18">
        <v>106</v>
      </c>
      <c r="H28" s="20">
        <f>在庫_リスト_表[[#This Row],[単価]]*在庫_リスト_表[[#This Row],[数量在庫あり]]</f>
        <v>3074</v>
      </c>
      <c r="I28" s="18">
        <v>142</v>
      </c>
      <c r="J28" s="18">
        <v>1</v>
      </c>
      <c r="K28" s="18">
        <v>150</v>
      </c>
      <c r="L28" s="18" t="s">
        <v>85</v>
      </c>
      <c r="M28" s="6"/>
    </row>
    <row r="29" spans="1:13" ht="30" customHeight="1" x14ac:dyDescent="0.25">
      <c r="A29" s="6"/>
      <c r="B29" s="17">
        <f>IFERROR((在庫_リスト_表[[#This Row],[数量在庫あり]]&lt;=在庫_リスト_表[[#This Row],[再発注点]])*(在庫_リスト_表[[#This Row],[取り扱い中止?]]="")*値の強調表示,0)</f>
        <v>0</v>
      </c>
      <c r="C29" s="18" t="s">
        <v>26</v>
      </c>
      <c r="D29" s="18" t="s">
        <v>52</v>
      </c>
      <c r="E29" s="18" t="s">
        <v>78</v>
      </c>
      <c r="F29" s="19">
        <v>75</v>
      </c>
      <c r="G29" s="18">
        <v>173</v>
      </c>
      <c r="H29" s="20">
        <f>在庫_リスト_表[[#This Row],[単価]]*在庫_リスト_表[[#This Row],[数量在庫あり]]</f>
        <v>12975</v>
      </c>
      <c r="I29" s="18">
        <v>127</v>
      </c>
      <c r="J29" s="18">
        <v>9</v>
      </c>
      <c r="K29" s="18">
        <v>100</v>
      </c>
      <c r="L29" s="18"/>
      <c r="M29" s="6"/>
    </row>
    <row r="30" spans="1:13" ht="30" customHeight="1" x14ac:dyDescent="0.25">
      <c r="A30" s="6"/>
      <c r="B30" s="17">
        <f>IFERROR((在庫_リスト_表[[#This Row],[数量在庫あり]]&lt;=在庫_リスト_表[[#This Row],[再発注点]])*(在庫_リスト_表[[#This Row],[取り扱い中止?]]="")*値の強調表示,0)</f>
        <v>0</v>
      </c>
      <c r="C30" s="18" t="s">
        <v>27</v>
      </c>
      <c r="D30" s="18" t="s">
        <v>53</v>
      </c>
      <c r="E30" s="18" t="s">
        <v>79</v>
      </c>
      <c r="F30" s="19">
        <v>14</v>
      </c>
      <c r="G30" s="18">
        <v>28</v>
      </c>
      <c r="H30" s="20">
        <f>在庫_リスト_表[[#This Row],[単価]]*在庫_リスト_表[[#This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1" type="noConversion"/>
  <conditionalFormatting sqref="B6:L30">
    <cfRule type="expression" dxfId="29" priority="1">
      <formula>$L6="はい"</formula>
    </cfRule>
    <cfRule type="expression" dxfId="28" priority="2">
      <formula>$B6=1</formula>
    </cfRule>
  </conditionalFormatting>
  <dataValidations xWindow="67" yWindow="628" count="15">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00000000-0002-0000-0000-000001000000}"/>
    <dataValidation allowBlank="1" showInputMessage="1" showErrorMessage="1" prompt="この列には品目の在庫 ID を入力します" sqref="C5" xr:uid="{00000000-0002-0000-0000-000002000000}"/>
    <dataValidation allowBlank="1" showInputMessage="1" showErrorMessage="1" prompt="この列には品目名を入力します" sqref="D5" xr:uid="{00000000-0002-0000-0000-000003000000}"/>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00000000-0002-0000-0000-000004000000}"/>
    <dataValidation allowBlank="1" showInputMessage="1" showErrorMessage="1" prompt="この列には各品目の再発注する数量を入力します" sqref="K5" xr:uid="{00000000-0002-0000-0000-000005000000}"/>
    <dataValidation allowBlank="1" showInputMessage="1" showErrorMessage="1" prompt="この列には各品目を再発注してから受け取るまでの日数を入力します" sqref="J5" xr:uid="{00000000-0002-0000-0000-000006000000}"/>
    <dataValidation allowBlank="1" showInputMessage="1" showErrorMessage="1" prompt="この列には各品目の再発注点を入力します" sqref="I5" xr:uid="{00000000-0002-0000-0000-000007000000}"/>
    <dataValidation allowBlank="1" showInputMessage="1" showErrorMessage="1" prompt="これは自動化された列です。_x000a__x000a_各品目の在庫の評価額は、この列で自動的に計算されます。" sqref="H5" xr:uid="{00000000-0002-0000-0000-000008000000}"/>
    <dataValidation allowBlank="1" showInputMessage="1" showErrorMessage="1" prompt="この列には各品目の在庫の数量を入力します" sqref="G5" xr:uid="{00000000-0002-0000-0000-000009000000}"/>
    <dataValidation allowBlank="1" showInputMessage="1" showErrorMessage="1" prompt="この列には各品目の単価を入力します" sqref="F5" xr:uid="{00000000-0002-0000-0000-00000A000000}"/>
    <dataValidation allowBlank="1" showInputMessage="1" showErrorMessage="1" prompt="この列には品目の説明を入力します" sqref="E5" xr:uid="{00000000-0002-0000-0000-00000B000000}"/>
    <dataValidation type="list" allowBlank="1" showInputMessage="1" showErrorMessage="1" sqref="L6:L30" xr:uid="{00000000-0002-0000-0000-00000C000000}">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00000000-0002-0000-0000-00000D000000}">
      <formula1>"はい, いいえ"</formula1>
    </dataValidation>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8F182C1C-C305-48BB-889F-2AD958D3312B}"/>
    <dataValidation allowBlank="1" showInputMessage="1" showErrorMessage="1" prompt="このセルには会社名を入力します" sqref="B3" xr:uid="{49791EBD-DD5B-4484-B3BA-6B061218151B}"/>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737B-851E-4B4E-ABA5-FC44F6CCE469}">
  <sheetPr>
    <pageSetUpPr fitToPage="1"/>
  </sheetPr>
  <dimension ref="A1:M749"/>
  <sheetViews>
    <sheetView showGridLines="0" zoomScaleNormal="100" workbookViewId="0">
      <selection activeCell="B3" sqref="B3"/>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90</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IFERROR((在庫_リスト_表3[[#This Row],[数量在庫あり]]&lt;=在庫_リスト_表3[[#This Row],[再発注点]])*(在庫_リスト_表3[[#This Row],[取り扱い中止?]]="")*値の強調表示,0)</f>
        <v>1</v>
      </c>
      <c r="C6" s="18" t="s">
        <v>3</v>
      </c>
      <c r="D6" s="18" t="s">
        <v>29</v>
      </c>
      <c r="E6" s="18" t="s">
        <v>55</v>
      </c>
      <c r="F6" s="19">
        <v>51</v>
      </c>
      <c r="G6" s="18">
        <v>25</v>
      </c>
      <c r="H6" s="20">
        <f>在庫_リスト_表3[[#This Row],[単価]]*在庫_リスト_表3[[#This Row],[数量在庫あり]]</f>
        <v>1275</v>
      </c>
      <c r="I6" s="18">
        <v>29</v>
      </c>
      <c r="J6" s="18">
        <v>13</v>
      </c>
      <c r="K6" s="18">
        <v>50</v>
      </c>
      <c r="L6" s="18"/>
      <c r="M6" s="6"/>
    </row>
    <row r="7" spans="1:13" ht="30" customHeight="1" x14ac:dyDescent="0.25">
      <c r="A7" s="6"/>
      <c r="B7" s="17">
        <f>IFERROR((在庫_リスト_表3[[#This Row],[数量在庫あり]]&lt;=在庫_リスト_表3[[#This Row],[再発注点]])*(在庫_リスト_表3[[#This Row],[取り扱い中止?]]="")*値の強調表示,0)</f>
        <v>1</v>
      </c>
      <c r="C7" s="18" t="s">
        <v>4</v>
      </c>
      <c r="D7" s="18" t="s">
        <v>30</v>
      </c>
      <c r="E7" s="18" t="s">
        <v>56</v>
      </c>
      <c r="F7" s="19">
        <v>93</v>
      </c>
      <c r="G7" s="18">
        <v>132</v>
      </c>
      <c r="H7" s="20">
        <f>在庫_リスト_表3[[#This Row],[単価]]*在庫_リスト_表3[[#This Row],[数量在庫あり]]</f>
        <v>12276</v>
      </c>
      <c r="I7" s="18">
        <v>231</v>
      </c>
      <c r="J7" s="18">
        <v>4</v>
      </c>
      <c r="K7" s="18">
        <v>50</v>
      </c>
      <c r="L7" s="18"/>
      <c r="M7" s="6"/>
    </row>
    <row r="8" spans="1:13" ht="30" customHeight="1" x14ac:dyDescent="0.25">
      <c r="A8" s="6"/>
      <c r="B8" s="17">
        <f>IFERROR((在庫_リスト_表3[[#This Row],[数量在庫あり]]&lt;=在庫_リスト_表3[[#This Row],[再発注点]])*(在庫_リスト_表3[[#This Row],[取り扱い中止?]]="")*値の強調表示,0)</f>
        <v>0</v>
      </c>
      <c r="C8" s="18" t="s">
        <v>5</v>
      </c>
      <c r="D8" s="18" t="s">
        <v>31</v>
      </c>
      <c r="E8" s="18" t="s">
        <v>57</v>
      </c>
      <c r="F8" s="19">
        <v>57</v>
      </c>
      <c r="G8" s="18">
        <v>151</v>
      </c>
      <c r="H8" s="20">
        <f>在庫_リスト_表3[[#This Row],[単価]]*在庫_リスト_表3[[#This Row],[数量在庫あり]]</f>
        <v>8607</v>
      </c>
      <c r="I8" s="18">
        <v>114</v>
      </c>
      <c r="J8" s="18">
        <v>11</v>
      </c>
      <c r="K8" s="18">
        <v>150</v>
      </c>
      <c r="L8" s="18"/>
      <c r="M8" s="6"/>
    </row>
    <row r="9" spans="1:13" ht="30" customHeight="1" x14ac:dyDescent="0.25">
      <c r="A9" s="6"/>
      <c r="B9" s="17">
        <f>IFERROR((在庫_リスト_表3[[#This Row],[数量在庫あり]]&lt;=在庫_リスト_表3[[#This Row],[再発注点]])*(在庫_リスト_表3[[#This Row],[取り扱い中止?]]="")*値の強調表示,0)</f>
        <v>0</v>
      </c>
      <c r="C9" s="18" t="s">
        <v>6</v>
      </c>
      <c r="D9" s="18" t="s">
        <v>32</v>
      </c>
      <c r="E9" s="18" t="s">
        <v>58</v>
      </c>
      <c r="F9" s="19">
        <v>19</v>
      </c>
      <c r="G9" s="18">
        <v>186</v>
      </c>
      <c r="H9" s="20">
        <f>在庫_リスト_表3[[#This Row],[単価]]*在庫_リスト_表3[[#This Row],[数量在庫あり]]</f>
        <v>3534</v>
      </c>
      <c r="I9" s="18">
        <v>158</v>
      </c>
      <c r="J9" s="18">
        <v>6</v>
      </c>
      <c r="K9" s="18">
        <v>50</v>
      </c>
      <c r="L9" s="18"/>
      <c r="M9" s="6"/>
    </row>
    <row r="10" spans="1:13" ht="30" customHeight="1" x14ac:dyDescent="0.25">
      <c r="A10" s="6"/>
      <c r="B10" s="17">
        <f>IFERROR((在庫_リスト_表3[[#This Row],[数量在庫あり]]&lt;=在庫_リスト_表3[[#This Row],[再発注点]])*(在庫_リスト_表3[[#This Row],[取り扱い中止?]]="")*値の強調表示,0)</f>
        <v>0</v>
      </c>
      <c r="C10" s="18" t="s">
        <v>7</v>
      </c>
      <c r="D10" s="18" t="s">
        <v>33</v>
      </c>
      <c r="E10" s="18" t="s">
        <v>59</v>
      </c>
      <c r="F10" s="19">
        <v>75</v>
      </c>
      <c r="G10" s="18">
        <v>62</v>
      </c>
      <c r="H10" s="20">
        <f>在庫_リスト_表3[[#This Row],[単価]]*在庫_リスト_表3[[#This Row],[数量在庫あり]]</f>
        <v>4650</v>
      </c>
      <c r="I10" s="18">
        <v>39</v>
      </c>
      <c r="J10" s="18">
        <v>12</v>
      </c>
      <c r="K10" s="18">
        <v>50</v>
      </c>
      <c r="L10" s="18"/>
      <c r="M10" s="6"/>
    </row>
    <row r="11" spans="1:13" ht="30" customHeight="1" x14ac:dyDescent="0.25">
      <c r="A11" s="6"/>
      <c r="B11" s="17">
        <f>IFERROR((在庫_リスト_表3[[#This Row],[数量在庫あり]]&lt;=在庫_リスト_表3[[#This Row],[再発注点]])*(在庫_リスト_表3[[#This Row],[取り扱い中止?]]="")*値の強調表示,0)</f>
        <v>1</v>
      </c>
      <c r="C11" s="18" t="s">
        <v>8</v>
      </c>
      <c r="D11" s="18" t="s">
        <v>34</v>
      </c>
      <c r="E11" s="18" t="s">
        <v>60</v>
      </c>
      <c r="F11" s="19">
        <v>11</v>
      </c>
      <c r="G11" s="18">
        <v>5</v>
      </c>
      <c r="H11" s="20">
        <f>在庫_リスト_表3[[#This Row],[単価]]*在庫_リスト_表3[[#This Row],[数量在庫あり]]</f>
        <v>55</v>
      </c>
      <c r="I11" s="18">
        <v>9</v>
      </c>
      <c r="J11" s="18">
        <v>13</v>
      </c>
      <c r="K11" s="18">
        <v>150</v>
      </c>
      <c r="L11" s="18"/>
      <c r="M11" s="6"/>
    </row>
    <row r="12" spans="1:13" ht="30" customHeight="1" x14ac:dyDescent="0.25">
      <c r="A12" s="6"/>
      <c r="B12" s="17">
        <f>IFERROR((在庫_リスト_表3[[#This Row],[数量在庫あり]]&lt;=在庫_リスト_表3[[#This Row],[再発注点]])*(在庫_リスト_表3[[#This Row],[取り扱い中止?]]="")*値の強調表示,0)</f>
        <v>0</v>
      </c>
      <c r="C12" s="18" t="s">
        <v>9</v>
      </c>
      <c r="D12" s="18" t="s">
        <v>35</v>
      </c>
      <c r="E12" s="18" t="s">
        <v>61</v>
      </c>
      <c r="F12" s="19">
        <v>56</v>
      </c>
      <c r="G12" s="18">
        <v>58</v>
      </c>
      <c r="H12" s="20">
        <f>在庫_リスト_表3[[#This Row],[単価]]*在庫_リスト_表3[[#This Row],[数量在庫あり]]</f>
        <v>3248</v>
      </c>
      <c r="I12" s="18">
        <v>109</v>
      </c>
      <c r="J12" s="18">
        <v>7</v>
      </c>
      <c r="K12" s="18">
        <v>100</v>
      </c>
      <c r="L12" s="18" t="s">
        <v>85</v>
      </c>
      <c r="M12" s="6"/>
    </row>
    <row r="13" spans="1:13" ht="30" customHeight="1" x14ac:dyDescent="0.25">
      <c r="A13" s="6"/>
      <c r="B13" s="17">
        <f>IFERROR((在庫_リスト_表3[[#This Row],[数量在庫あり]]&lt;=在庫_リスト_表3[[#This Row],[再発注点]])*(在庫_リスト_表3[[#This Row],[取り扱い中止?]]="")*値の強調表示,0)</f>
        <v>1</v>
      </c>
      <c r="C13" s="18" t="s">
        <v>10</v>
      </c>
      <c r="D13" s="18" t="s">
        <v>36</v>
      </c>
      <c r="E13" s="18" t="s">
        <v>62</v>
      </c>
      <c r="F13" s="19">
        <v>38</v>
      </c>
      <c r="G13" s="18">
        <v>101</v>
      </c>
      <c r="H13" s="20">
        <f>在庫_リスト_表3[[#This Row],[単価]]*在庫_リスト_表3[[#This Row],[数量在庫あり]]</f>
        <v>3838</v>
      </c>
      <c r="I13" s="18">
        <v>162</v>
      </c>
      <c r="J13" s="18">
        <v>3</v>
      </c>
      <c r="K13" s="18">
        <v>100</v>
      </c>
      <c r="L13" s="18"/>
      <c r="M13" s="6"/>
    </row>
    <row r="14" spans="1:13" ht="30" customHeight="1" x14ac:dyDescent="0.25">
      <c r="A14" s="6"/>
      <c r="B14" s="17">
        <f>IFERROR((在庫_リスト_表3[[#This Row],[数量在庫あり]]&lt;=在庫_リスト_表3[[#This Row],[再発注点]])*(在庫_リスト_表3[[#This Row],[取り扱い中止?]]="")*値の強調表示,0)</f>
        <v>0</v>
      </c>
      <c r="C14" s="18" t="s">
        <v>11</v>
      </c>
      <c r="D14" s="18" t="s">
        <v>37</v>
      </c>
      <c r="E14" s="18" t="s">
        <v>63</v>
      </c>
      <c r="F14" s="19">
        <v>59</v>
      </c>
      <c r="G14" s="18">
        <v>122</v>
      </c>
      <c r="H14" s="20">
        <f>在庫_リスト_表3[[#This Row],[単価]]*在庫_リスト_表3[[#This Row],[数量在庫あり]]</f>
        <v>7198</v>
      </c>
      <c r="I14" s="18">
        <v>82</v>
      </c>
      <c r="J14" s="18">
        <v>3</v>
      </c>
      <c r="K14" s="18">
        <v>150</v>
      </c>
      <c r="L14" s="18"/>
      <c r="M14" s="6"/>
    </row>
    <row r="15" spans="1:13" ht="30" customHeight="1" x14ac:dyDescent="0.25">
      <c r="A15" s="6"/>
      <c r="B15" s="17">
        <f>IFERROR((在庫_リスト_表3[[#This Row],[数量在庫あり]]&lt;=在庫_リスト_表3[[#This Row],[再発注点]])*(在庫_リスト_表3[[#This Row],[取り扱い中止?]]="")*値の強調表示,0)</f>
        <v>1</v>
      </c>
      <c r="C15" s="18" t="s">
        <v>12</v>
      </c>
      <c r="D15" s="18" t="s">
        <v>38</v>
      </c>
      <c r="E15" s="18" t="s">
        <v>64</v>
      </c>
      <c r="F15" s="19">
        <v>50</v>
      </c>
      <c r="G15" s="18">
        <v>175</v>
      </c>
      <c r="H15" s="20">
        <f>在庫_リスト_表3[[#This Row],[単価]]*在庫_リスト_表3[[#This Row],[数量在庫あり]]</f>
        <v>8750</v>
      </c>
      <c r="I15" s="18">
        <v>283</v>
      </c>
      <c r="J15" s="18">
        <v>8</v>
      </c>
      <c r="K15" s="18">
        <v>150</v>
      </c>
      <c r="L15" s="18"/>
      <c r="M15" s="6"/>
    </row>
    <row r="16" spans="1:13" ht="30" customHeight="1" x14ac:dyDescent="0.25">
      <c r="A16" s="6"/>
      <c r="B16" s="17">
        <f>IFERROR((在庫_リスト_表3[[#This Row],[数量在庫あり]]&lt;=在庫_リスト_表3[[#This Row],[再発注点]])*(在庫_リスト_表3[[#This Row],[取り扱い中止?]]="")*値の強調表示,0)</f>
        <v>1</v>
      </c>
      <c r="C16" s="18" t="s">
        <v>13</v>
      </c>
      <c r="D16" s="18" t="s">
        <v>39</v>
      </c>
      <c r="E16" s="18" t="s">
        <v>65</v>
      </c>
      <c r="F16" s="19">
        <v>59</v>
      </c>
      <c r="G16" s="18">
        <v>176</v>
      </c>
      <c r="H16" s="20">
        <f>在庫_リスト_表3[[#This Row],[単価]]*在庫_リスト_表3[[#This Row],[数量在庫あり]]</f>
        <v>10384</v>
      </c>
      <c r="I16" s="18">
        <v>229</v>
      </c>
      <c r="J16" s="18">
        <v>1</v>
      </c>
      <c r="K16" s="18">
        <v>100</v>
      </c>
      <c r="L16" s="18"/>
      <c r="M16" s="6"/>
    </row>
    <row r="17" spans="1:13" ht="30" customHeight="1" x14ac:dyDescent="0.25">
      <c r="A17" s="6"/>
      <c r="B17" s="17">
        <f>IFERROR((在庫_リスト_表3[[#This Row],[数量在庫あり]]&lt;=在庫_リスト_表3[[#This Row],[再発注点]])*(在庫_リスト_表3[[#This Row],[取り扱い中止?]]="")*値の強調表示,0)</f>
        <v>1</v>
      </c>
      <c r="C17" s="18" t="s">
        <v>14</v>
      </c>
      <c r="D17" s="18" t="s">
        <v>40</v>
      </c>
      <c r="E17" s="18" t="s">
        <v>66</v>
      </c>
      <c r="F17" s="19">
        <v>18</v>
      </c>
      <c r="G17" s="18">
        <v>22</v>
      </c>
      <c r="H17" s="20">
        <f>在庫_リスト_表3[[#This Row],[単価]]*在庫_リスト_表3[[#This Row],[数量在庫あり]]</f>
        <v>396</v>
      </c>
      <c r="I17" s="18">
        <v>36</v>
      </c>
      <c r="J17" s="18">
        <v>12</v>
      </c>
      <c r="K17" s="18">
        <v>50</v>
      </c>
      <c r="L17" s="18"/>
      <c r="M17" s="6"/>
    </row>
    <row r="18" spans="1:13" ht="30" customHeight="1" x14ac:dyDescent="0.25">
      <c r="A18" s="6"/>
      <c r="B18" s="17">
        <f>IFERROR((在庫_リスト_表3[[#This Row],[数量在庫あり]]&lt;=在庫_リスト_表3[[#This Row],[再発注点]])*(在庫_リスト_表3[[#This Row],[取り扱い中止?]]="")*値の強調表示,0)</f>
        <v>1</v>
      </c>
      <c r="C18" s="18" t="s">
        <v>15</v>
      </c>
      <c r="D18" s="18" t="s">
        <v>41</v>
      </c>
      <c r="E18" s="18" t="s">
        <v>67</v>
      </c>
      <c r="F18" s="19">
        <v>26</v>
      </c>
      <c r="G18" s="18">
        <v>72</v>
      </c>
      <c r="H18" s="20">
        <f>在庫_リスト_表3[[#This Row],[単価]]*在庫_リスト_表3[[#This Row],[数量在庫あり]]</f>
        <v>1872</v>
      </c>
      <c r="I18" s="18">
        <v>102</v>
      </c>
      <c r="J18" s="18">
        <v>9</v>
      </c>
      <c r="K18" s="18">
        <v>100</v>
      </c>
      <c r="L18" s="18"/>
      <c r="M18" s="6"/>
    </row>
    <row r="19" spans="1:13" ht="30" customHeight="1" x14ac:dyDescent="0.25">
      <c r="A19" s="6"/>
      <c r="B19" s="17">
        <f>IFERROR((在庫_リスト_表3[[#This Row],[数量在庫あり]]&lt;=在庫_リスト_表3[[#This Row],[再発注点]])*(在庫_リスト_表3[[#This Row],[取り扱い中止?]]="")*値の強調表示,0)</f>
        <v>1</v>
      </c>
      <c r="C19" s="18" t="s">
        <v>16</v>
      </c>
      <c r="D19" s="18" t="s">
        <v>42</v>
      </c>
      <c r="E19" s="18" t="s">
        <v>68</v>
      </c>
      <c r="F19" s="19">
        <v>42</v>
      </c>
      <c r="G19" s="18">
        <v>62</v>
      </c>
      <c r="H19" s="20">
        <f>在庫_リスト_表3[[#This Row],[単価]]*在庫_リスト_表3[[#This Row],[数量在庫あり]]</f>
        <v>2604</v>
      </c>
      <c r="I19" s="18">
        <v>83</v>
      </c>
      <c r="J19" s="18">
        <v>2</v>
      </c>
      <c r="K19" s="18">
        <v>100</v>
      </c>
      <c r="L19" s="18"/>
      <c r="M19" s="6"/>
    </row>
    <row r="20" spans="1:13" ht="30" customHeight="1" x14ac:dyDescent="0.25">
      <c r="A20" s="6"/>
      <c r="B20" s="17">
        <f>IFERROR((在庫_リスト_表3[[#This Row],[数量在庫あり]]&lt;=在庫_リスト_表3[[#This Row],[再発注点]])*(在庫_リスト_表3[[#This Row],[取り扱い中止?]]="")*値の強調表示,0)</f>
        <v>0</v>
      </c>
      <c r="C20" s="18" t="s">
        <v>17</v>
      </c>
      <c r="D20" s="18" t="s">
        <v>43</v>
      </c>
      <c r="E20" s="18" t="s">
        <v>69</v>
      </c>
      <c r="F20" s="19">
        <v>32</v>
      </c>
      <c r="G20" s="18">
        <v>46</v>
      </c>
      <c r="H20" s="20">
        <f>在庫_リスト_表3[[#This Row],[単価]]*在庫_リスト_表3[[#This Row],[数量在庫あり]]</f>
        <v>1472</v>
      </c>
      <c r="I20" s="18">
        <v>23</v>
      </c>
      <c r="J20" s="18">
        <v>15</v>
      </c>
      <c r="K20" s="18">
        <v>50</v>
      </c>
      <c r="L20" s="18"/>
      <c r="M20" s="6"/>
    </row>
    <row r="21" spans="1:13" ht="30" customHeight="1" x14ac:dyDescent="0.25">
      <c r="A21" s="6"/>
      <c r="B21" s="17">
        <f>IFERROR((在庫_リスト_表3[[#This Row],[数量在庫あり]]&lt;=在庫_リスト_表3[[#This Row],[再発注点]])*(在庫_リスト_表3[[#This Row],[取り扱い中止?]]="")*値の強調表示,0)</f>
        <v>1</v>
      </c>
      <c r="C21" s="18" t="s">
        <v>18</v>
      </c>
      <c r="D21" s="18" t="s">
        <v>44</v>
      </c>
      <c r="E21" s="18" t="s">
        <v>70</v>
      </c>
      <c r="F21" s="19">
        <v>90</v>
      </c>
      <c r="G21" s="18">
        <v>96</v>
      </c>
      <c r="H21" s="20">
        <f>在庫_リスト_表3[[#This Row],[単価]]*在庫_リスト_表3[[#This Row],[数量在庫あり]]</f>
        <v>8640</v>
      </c>
      <c r="I21" s="18">
        <v>180</v>
      </c>
      <c r="J21" s="18">
        <v>3</v>
      </c>
      <c r="K21" s="18">
        <v>50</v>
      </c>
      <c r="L21" s="18"/>
      <c r="M21" s="6"/>
    </row>
    <row r="22" spans="1:13" ht="30" customHeight="1" x14ac:dyDescent="0.25">
      <c r="A22" s="6"/>
      <c r="B22" s="17">
        <f>IFERROR((在庫_リスト_表3[[#This Row],[数量在庫あり]]&lt;=在庫_リスト_表3[[#This Row],[再発注点]])*(在庫_リスト_表3[[#This Row],[取り扱い中止?]]="")*値の強調表示,0)</f>
        <v>0</v>
      </c>
      <c r="C22" s="18" t="s">
        <v>19</v>
      </c>
      <c r="D22" s="18" t="s">
        <v>45</v>
      </c>
      <c r="E22" s="18" t="s">
        <v>71</v>
      </c>
      <c r="F22" s="19">
        <v>97</v>
      </c>
      <c r="G22" s="18">
        <v>57</v>
      </c>
      <c r="H22" s="20">
        <f>在庫_リスト_表3[[#This Row],[単価]]*在庫_リスト_表3[[#This Row],[数量在庫あり]]</f>
        <v>5529</v>
      </c>
      <c r="I22" s="18">
        <v>98</v>
      </c>
      <c r="J22" s="18">
        <v>12</v>
      </c>
      <c r="K22" s="18">
        <v>50</v>
      </c>
      <c r="L22" s="18" t="s">
        <v>85</v>
      </c>
      <c r="M22" s="6"/>
    </row>
    <row r="23" spans="1:13" ht="30" customHeight="1" x14ac:dyDescent="0.25">
      <c r="A23" s="6"/>
      <c r="B23" s="17">
        <f>IFERROR((在庫_リスト_表3[[#This Row],[数量在庫あり]]&lt;=在庫_リスト_表3[[#This Row],[再発注点]])*(在庫_リスト_表3[[#This Row],[取り扱い中止?]]="")*値の強調表示,0)</f>
        <v>1</v>
      </c>
      <c r="C23" s="18" t="s">
        <v>20</v>
      </c>
      <c r="D23" s="18" t="s">
        <v>46</v>
      </c>
      <c r="E23" s="18" t="s">
        <v>72</v>
      </c>
      <c r="F23" s="19">
        <v>12</v>
      </c>
      <c r="G23" s="18">
        <v>6</v>
      </c>
      <c r="H23" s="20">
        <f>在庫_リスト_表3[[#This Row],[単価]]*在庫_リスト_表3[[#This Row],[数量在庫あり]]</f>
        <v>72</v>
      </c>
      <c r="I23" s="18">
        <v>7</v>
      </c>
      <c r="J23" s="18">
        <v>13</v>
      </c>
      <c r="K23" s="18">
        <v>50</v>
      </c>
      <c r="L23" s="18"/>
      <c r="M23" s="6"/>
    </row>
    <row r="24" spans="1:13" ht="30" customHeight="1" x14ac:dyDescent="0.25">
      <c r="A24" s="6"/>
      <c r="B24" s="17">
        <f>IFERROR((在庫_リスト_表3[[#This Row],[数量在庫あり]]&lt;=在庫_リスト_表3[[#This Row],[再発注点]])*(在庫_リスト_表3[[#This Row],[取り扱い中止?]]="")*値の強調表示,0)</f>
        <v>1</v>
      </c>
      <c r="C24" s="18" t="s">
        <v>21</v>
      </c>
      <c r="D24" s="18" t="s">
        <v>47</v>
      </c>
      <c r="E24" s="18" t="s">
        <v>73</v>
      </c>
      <c r="F24" s="19">
        <v>82</v>
      </c>
      <c r="G24" s="18">
        <v>143</v>
      </c>
      <c r="H24" s="20">
        <f>在庫_リスト_表3[[#This Row],[単価]]*在庫_リスト_表3[[#This Row],[数量在庫あり]]</f>
        <v>11726</v>
      </c>
      <c r="I24" s="18">
        <v>164</v>
      </c>
      <c r="J24" s="18">
        <v>12</v>
      </c>
      <c r="K24" s="18">
        <v>150</v>
      </c>
      <c r="L24" s="18"/>
      <c r="M24" s="6"/>
    </row>
    <row r="25" spans="1:13" ht="30" customHeight="1" x14ac:dyDescent="0.25">
      <c r="A25" s="6"/>
      <c r="B25" s="17">
        <f>IFERROR((在庫_リスト_表3[[#This Row],[数量在庫あり]]&lt;=在庫_リスト_表3[[#This Row],[再発注点]])*(在庫_リスト_表3[[#This Row],[取り扱い中止?]]="")*値の強調表示,0)</f>
        <v>0</v>
      </c>
      <c r="C25" s="18" t="s">
        <v>22</v>
      </c>
      <c r="D25" s="18" t="s">
        <v>48</v>
      </c>
      <c r="E25" s="18" t="s">
        <v>74</v>
      </c>
      <c r="F25" s="19">
        <v>16</v>
      </c>
      <c r="G25" s="18">
        <v>124</v>
      </c>
      <c r="H25" s="20">
        <f>在庫_リスト_表3[[#This Row],[単価]]*在庫_リスト_表3[[#This Row],[数量在庫あり]]</f>
        <v>1984</v>
      </c>
      <c r="I25" s="18">
        <v>113</v>
      </c>
      <c r="J25" s="18">
        <v>14</v>
      </c>
      <c r="K25" s="18">
        <v>50</v>
      </c>
      <c r="L25" s="18"/>
      <c r="M25" s="6"/>
    </row>
    <row r="26" spans="1:13" ht="30" customHeight="1" x14ac:dyDescent="0.25">
      <c r="A26" s="6"/>
      <c r="B26" s="17">
        <f>IFERROR((在庫_リスト_表3[[#This Row],[数量在庫あり]]&lt;=在庫_リスト_表3[[#This Row],[再発注点]])*(在庫_リスト_表3[[#This Row],[取り扱い中止?]]="")*値の強調表示,0)</f>
        <v>0</v>
      </c>
      <c r="C26" s="18" t="s">
        <v>23</v>
      </c>
      <c r="D26" s="18" t="s">
        <v>49</v>
      </c>
      <c r="E26" s="18" t="s">
        <v>75</v>
      </c>
      <c r="F26" s="19">
        <v>19</v>
      </c>
      <c r="G26" s="18">
        <v>112</v>
      </c>
      <c r="H26" s="20">
        <f>在庫_リスト_表3[[#This Row],[単価]]*在庫_リスト_表3[[#This Row],[数量在庫あり]]</f>
        <v>2128</v>
      </c>
      <c r="I26" s="18">
        <v>75</v>
      </c>
      <c r="J26" s="18">
        <v>11</v>
      </c>
      <c r="K26" s="18">
        <v>50</v>
      </c>
      <c r="L26" s="18"/>
      <c r="M26" s="6"/>
    </row>
    <row r="27" spans="1:13" ht="30" customHeight="1" x14ac:dyDescent="0.25">
      <c r="A27" s="6"/>
      <c r="B27" s="17">
        <f>IFERROR((在庫_リスト_表3[[#This Row],[数量在庫あり]]&lt;=在庫_リスト_表3[[#This Row],[再発注点]])*(在庫_リスト_表3[[#This Row],[取り扱い中止?]]="")*値の強調表示,0)</f>
        <v>0</v>
      </c>
      <c r="C27" s="18" t="s">
        <v>24</v>
      </c>
      <c r="D27" s="18" t="s">
        <v>50</v>
      </c>
      <c r="E27" s="18" t="s">
        <v>76</v>
      </c>
      <c r="F27" s="19">
        <v>24</v>
      </c>
      <c r="G27" s="18">
        <v>182</v>
      </c>
      <c r="H27" s="20">
        <f>在庫_リスト_表3[[#This Row],[単価]]*在庫_リスト_表3[[#This Row],[数量在庫あり]]</f>
        <v>4368</v>
      </c>
      <c r="I27" s="18">
        <v>132</v>
      </c>
      <c r="J27" s="18">
        <v>15</v>
      </c>
      <c r="K27" s="18">
        <v>150</v>
      </c>
      <c r="L27" s="18"/>
      <c r="M27" s="6"/>
    </row>
    <row r="28" spans="1:13" ht="30" customHeight="1" x14ac:dyDescent="0.25">
      <c r="A28" s="6"/>
      <c r="B28" s="17">
        <f>IFERROR((在庫_リスト_表3[[#This Row],[数量在庫あり]]&lt;=在庫_リスト_表3[[#This Row],[再発注点]])*(在庫_リスト_表3[[#This Row],[取り扱い中止?]]="")*値の強調表示,0)</f>
        <v>0</v>
      </c>
      <c r="C28" s="18" t="s">
        <v>25</v>
      </c>
      <c r="D28" s="18" t="s">
        <v>51</v>
      </c>
      <c r="E28" s="18" t="s">
        <v>77</v>
      </c>
      <c r="F28" s="19">
        <v>29</v>
      </c>
      <c r="G28" s="18">
        <v>106</v>
      </c>
      <c r="H28" s="20">
        <f>在庫_リスト_表3[[#This Row],[単価]]*在庫_リスト_表3[[#This Row],[数量在庫あり]]</f>
        <v>3074</v>
      </c>
      <c r="I28" s="18">
        <v>142</v>
      </c>
      <c r="J28" s="18">
        <v>1</v>
      </c>
      <c r="K28" s="18">
        <v>150</v>
      </c>
      <c r="L28" s="18" t="s">
        <v>85</v>
      </c>
      <c r="M28" s="6"/>
    </row>
    <row r="29" spans="1:13" ht="30" customHeight="1" x14ac:dyDescent="0.25">
      <c r="A29" s="6"/>
      <c r="B29" s="17">
        <f>IFERROR((在庫_リスト_表3[[#This Row],[数量在庫あり]]&lt;=在庫_リスト_表3[[#This Row],[再発注点]])*(在庫_リスト_表3[[#This Row],[取り扱い中止?]]="")*値の強調表示,0)</f>
        <v>0</v>
      </c>
      <c r="C29" s="18" t="s">
        <v>26</v>
      </c>
      <c r="D29" s="18" t="s">
        <v>52</v>
      </c>
      <c r="E29" s="18" t="s">
        <v>78</v>
      </c>
      <c r="F29" s="19">
        <v>75</v>
      </c>
      <c r="G29" s="18">
        <v>173</v>
      </c>
      <c r="H29" s="20">
        <f>在庫_リスト_表3[[#This Row],[単価]]*在庫_リスト_表3[[#This Row],[数量在庫あり]]</f>
        <v>12975</v>
      </c>
      <c r="I29" s="18">
        <v>127</v>
      </c>
      <c r="J29" s="18">
        <v>9</v>
      </c>
      <c r="K29" s="18">
        <v>100</v>
      </c>
      <c r="L29" s="18"/>
      <c r="M29" s="6"/>
    </row>
    <row r="30" spans="1:13" ht="30" customHeight="1" x14ac:dyDescent="0.25">
      <c r="A30" s="6"/>
      <c r="B30" s="17">
        <f>IFERROR((在庫_リスト_表3[[#This Row],[数量在庫あり]]&lt;=在庫_リスト_表3[[#This Row],[再発注点]])*(在庫_リスト_表3[[#This Row],[取り扱い中止?]]="")*値の強調表示,0)</f>
        <v>0</v>
      </c>
      <c r="C30" s="18" t="s">
        <v>27</v>
      </c>
      <c r="D30" s="18" t="s">
        <v>53</v>
      </c>
      <c r="E30" s="18" t="s">
        <v>79</v>
      </c>
      <c r="F30" s="19">
        <v>14</v>
      </c>
      <c r="G30" s="18">
        <v>28</v>
      </c>
      <c r="H30" s="20">
        <f>在庫_リスト_表3[[#This Row],[単価]]*在庫_リスト_表3[[#This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26"/>
  <conditionalFormatting sqref="B6:L30">
    <cfRule type="expression" dxfId="27" priority="1">
      <formula>$L6="はい"</formula>
    </cfRule>
    <cfRule type="expression" dxfId="26" priority="2">
      <formula>$B6=1</formula>
    </cfRule>
  </conditionalFormatting>
  <dataValidations count="15">
    <dataValidation allowBlank="1" showInputMessage="1" showErrorMessage="1" prompt="このセルには会社名を入力します" sqref="B3" xr:uid="{A7592458-BA5A-420D-9EC4-57B9D08F0B86}"/>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DD674B6A-EA90-46DF-96C5-BC23A0CBDB0E}"/>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E6111B07-0669-4671-A5A1-0BF109475F07}">
      <formula1>"はい, いいえ"</formula1>
    </dataValidation>
    <dataValidation type="list" allowBlank="1" showInputMessage="1" showErrorMessage="1" sqref="L6:L30" xr:uid="{A75DFF50-C33B-4A73-AF8F-D2DFDE313243}">
      <formula1>"はい"</formula1>
    </dataValidation>
    <dataValidation allowBlank="1" showInputMessage="1" showErrorMessage="1" prompt="この列には品目の説明を入力します" sqref="E5" xr:uid="{6C893325-1110-4CB5-939D-D4A99C012A49}"/>
    <dataValidation allowBlank="1" showInputMessage="1" showErrorMessage="1" prompt="この列には各品目の単価を入力します" sqref="F5" xr:uid="{CABE4023-07F0-4064-8805-0C9B82FBAC9F}"/>
    <dataValidation allowBlank="1" showInputMessage="1" showErrorMessage="1" prompt="この列には各品目の在庫の数量を入力します" sqref="G5" xr:uid="{C1FAD52E-9559-49CF-A735-AB6C3F7388A6}"/>
    <dataValidation allowBlank="1" showInputMessage="1" showErrorMessage="1" prompt="これは自動化された列です。_x000a__x000a_各品目の在庫の評価額は、この列で自動的に計算されます。" sqref="H5" xr:uid="{BB321CF1-A325-465F-913D-C9AEEC60E2C0}"/>
    <dataValidation allowBlank="1" showInputMessage="1" showErrorMessage="1" prompt="この列には各品目の再発注点を入力します" sqref="I5" xr:uid="{642D3F39-1A45-489D-80DC-E4CBCB0301B3}"/>
    <dataValidation allowBlank="1" showInputMessage="1" showErrorMessage="1" prompt="この列には各品目を再発注してから受け取るまでの日数を入力します" sqref="J5" xr:uid="{51CC9527-C05C-4365-9FB4-A1F592BB7FAA}"/>
    <dataValidation allowBlank="1" showInputMessage="1" showErrorMessage="1" prompt="この列には各品目の再発注する数量を入力します" sqref="K5" xr:uid="{3B26C6C5-DE60-4A00-AA4C-1162CEEA8749}"/>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9B83EFC7-3798-41E0-9A0B-17E5CB5A592E}"/>
    <dataValidation allowBlank="1" showInputMessage="1" showErrorMessage="1" prompt="この列には品目名を入力します" sqref="D5" xr:uid="{7AE772DA-3392-4CE5-91F0-EA4AE25F4007}"/>
    <dataValidation allowBlank="1" showInputMessage="1" showErrorMessage="1" prompt="この列には品目の在庫 ID を入力します" sqref="C5" xr:uid="{2CF34765-DFF1-4EAB-A41E-F3B31E9ED8DD}"/>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D87376D2-5BF1-431B-B36D-F604347927C4}"/>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055CA445-FE8A-4120-83A8-6FB24BF49647}">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6723-CE68-49F1-A41A-CCC36FEA8111}">
  <sheetPr>
    <pageSetUpPr fitToPage="1"/>
  </sheetPr>
  <dimension ref="A1:M749"/>
  <sheetViews>
    <sheetView showGridLines="0" tabSelected="1" zoomScaleNormal="100" workbookViewId="0">
      <selection activeCell="B3" sqref="B3"/>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90</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IFERROR((在庫_リスト_表34[[#This Row],[数量在庫あり]]&lt;=在庫_リスト_表34[[#This Row],[再発注点]])*(在庫_リスト_表34[[#This Row],[取り扱い中止?]]="")*値の強調表示,0)</f>
        <v>1</v>
      </c>
      <c r="C6" s="18" t="s">
        <v>3</v>
      </c>
      <c r="D6" s="18" t="s">
        <v>29</v>
      </c>
      <c r="E6" s="18" t="s">
        <v>55</v>
      </c>
      <c r="F6" s="19">
        <v>51</v>
      </c>
      <c r="G6" s="18">
        <v>25</v>
      </c>
      <c r="H6" s="20">
        <f>在庫_リスト_表34[[#This Row],[単価]]*在庫_リスト_表34[[#This Row],[数量在庫あり]]</f>
        <v>1275</v>
      </c>
      <c r="I6" s="18">
        <v>29</v>
      </c>
      <c r="J6" s="18">
        <v>13</v>
      </c>
      <c r="K6" s="18">
        <v>50</v>
      </c>
      <c r="L6" s="18"/>
      <c r="M6" s="6"/>
    </row>
    <row r="7" spans="1:13" ht="30" customHeight="1" x14ac:dyDescent="0.25">
      <c r="A7" s="6"/>
      <c r="B7" s="17">
        <f>IFERROR((在庫_リスト_表34[[#This Row],[数量在庫あり]]&lt;=在庫_リスト_表34[[#This Row],[再発注点]])*(在庫_リスト_表34[[#This Row],[取り扱い中止?]]="")*値の強調表示,0)</f>
        <v>1</v>
      </c>
      <c r="C7" s="18" t="s">
        <v>4</v>
      </c>
      <c r="D7" s="18" t="s">
        <v>30</v>
      </c>
      <c r="E7" s="18" t="s">
        <v>56</v>
      </c>
      <c r="F7" s="19">
        <v>93</v>
      </c>
      <c r="G7" s="18">
        <v>132</v>
      </c>
      <c r="H7" s="20">
        <f>在庫_リスト_表34[[#This Row],[単価]]*在庫_リスト_表34[[#This Row],[数量在庫あり]]</f>
        <v>12276</v>
      </c>
      <c r="I7" s="18">
        <v>231</v>
      </c>
      <c r="J7" s="18">
        <v>4</v>
      </c>
      <c r="K7" s="18">
        <v>50</v>
      </c>
      <c r="L7" s="18"/>
      <c r="M7" s="6"/>
    </row>
    <row r="8" spans="1:13" ht="30" customHeight="1" x14ac:dyDescent="0.25">
      <c r="A8" s="6"/>
      <c r="B8" s="17">
        <f>IFERROR((在庫_リスト_表34[[#This Row],[数量在庫あり]]&lt;=在庫_リスト_表34[[#This Row],[再発注点]])*(在庫_リスト_表34[[#This Row],[取り扱い中止?]]="")*値の強調表示,0)</f>
        <v>0</v>
      </c>
      <c r="C8" s="18" t="s">
        <v>5</v>
      </c>
      <c r="D8" s="18" t="s">
        <v>31</v>
      </c>
      <c r="E8" s="18" t="s">
        <v>57</v>
      </c>
      <c r="F8" s="19">
        <v>57</v>
      </c>
      <c r="G8" s="18">
        <v>151</v>
      </c>
      <c r="H8" s="20">
        <f>在庫_リスト_表34[[#This Row],[単価]]*在庫_リスト_表34[[#This Row],[数量在庫あり]]</f>
        <v>8607</v>
      </c>
      <c r="I8" s="18">
        <v>114</v>
      </c>
      <c r="J8" s="18">
        <v>11</v>
      </c>
      <c r="K8" s="18">
        <v>150</v>
      </c>
      <c r="L8" s="18"/>
      <c r="M8" s="6"/>
    </row>
    <row r="9" spans="1:13" ht="30" customHeight="1" x14ac:dyDescent="0.25">
      <c r="A9" s="6"/>
      <c r="B9" s="17">
        <f>IFERROR((在庫_リスト_表34[[#This Row],[数量在庫あり]]&lt;=在庫_リスト_表34[[#This Row],[再発注点]])*(在庫_リスト_表34[[#This Row],[取り扱い中止?]]="")*値の強調表示,0)</f>
        <v>0</v>
      </c>
      <c r="C9" s="18" t="s">
        <v>6</v>
      </c>
      <c r="D9" s="18" t="s">
        <v>32</v>
      </c>
      <c r="E9" s="18" t="s">
        <v>58</v>
      </c>
      <c r="F9" s="19">
        <v>19</v>
      </c>
      <c r="G9" s="18">
        <v>186</v>
      </c>
      <c r="H9" s="20">
        <f>在庫_リスト_表34[[#This Row],[単価]]*在庫_リスト_表34[[#This Row],[数量在庫あり]]</f>
        <v>3534</v>
      </c>
      <c r="I9" s="18">
        <v>158</v>
      </c>
      <c r="J9" s="18">
        <v>6</v>
      </c>
      <c r="K9" s="18">
        <v>50</v>
      </c>
      <c r="L9" s="18"/>
      <c r="M9" s="6"/>
    </row>
    <row r="10" spans="1:13" ht="30" customHeight="1" x14ac:dyDescent="0.25">
      <c r="A10" s="6"/>
      <c r="B10" s="17">
        <f>IFERROR((在庫_リスト_表34[[#This Row],[数量在庫あり]]&lt;=在庫_リスト_表34[[#This Row],[再発注点]])*(在庫_リスト_表34[[#This Row],[取り扱い中止?]]="")*値の強調表示,0)</f>
        <v>0</v>
      </c>
      <c r="C10" s="18" t="s">
        <v>7</v>
      </c>
      <c r="D10" s="18" t="s">
        <v>33</v>
      </c>
      <c r="E10" s="18" t="s">
        <v>59</v>
      </c>
      <c r="F10" s="19">
        <v>75</v>
      </c>
      <c r="G10" s="18">
        <v>62</v>
      </c>
      <c r="H10" s="20">
        <f>在庫_リスト_表34[[#This Row],[単価]]*在庫_リスト_表34[[#This Row],[数量在庫あり]]</f>
        <v>4650</v>
      </c>
      <c r="I10" s="18">
        <v>39</v>
      </c>
      <c r="J10" s="18">
        <v>12</v>
      </c>
      <c r="K10" s="18">
        <v>50</v>
      </c>
      <c r="L10" s="18"/>
      <c r="M10" s="6"/>
    </row>
    <row r="11" spans="1:13" ht="30" customHeight="1" x14ac:dyDescent="0.25">
      <c r="A11" s="6"/>
      <c r="B11" s="17">
        <f>IFERROR((在庫_リスト_表34[[#This Row],[数量在庫あり]]&lt;=在庫_リスト_表34[[#This Row],[再発注点]])*(在庫_リスト_表34[[#This Row],[取り扱い中止?]]="")*値の強調表示,0)</f>
        <v>1</v>
      </c>
      <c r="C11" s="18" t="s">
        <v>8</v>
      </c>
      <c r="D11" s="18" t="s">
        <v>34</v>
      </c>
      <c r="E11" s="18" t="s">
        <v>60</v>
      </c>
      <c r="F11" s="19">
        <v>11</v>
      </c>
      <c r="G11" s="18">
        <v>5</v>
      </c>
      <c r="H11" s="20">
        <f>在庫_リスト_表34[[#This Row],[単価]]*在庫_リスト_表34[[#This Row],[数量在庫あり]]</f>
        <v>55</v>
      </c>
      <c r="I11" s="18">
        <v>9</v>
      </c>
      <c r="J11" s="18">
        <v>13</v>
      </c>
      <c r="K11" s="18">
        <v>150</v>
      </c>
      <c r="L11" s="18"/>
      <c r="M11" s="6"/>
    </row>
    <row r="12" spans="1:13" ht="30" customHeight="1" x14ac:dyDescent="0.25">
      <c r="A12" s="6"/>
      <c r="B12" s="17">
        <f>IFERROR((在庫_リスト_表34[[#This Row],[数量在庫あり]]&lt;=在庫_リスト_表34[[#This Row],[再発注点]])*(在庫_リスト_表34[[#This Row],[取り扱い中止?]]="")*値の強調表示,0)</f>
        <v>0</v>
      </c>
      <c r="C12" s="18" t="s">
        <v>9</v>
      </c>
      <c r="D12" s="18" t="s">
        <v>35</v>
      </c>
      <c r="E12" s="18" t="s">
        <v>61</v>
      </c>
      <c r="F12" s="19">
        <v>56</v>
      </c>
      <c r="G12" s="18">
        <v>58</v>
      </c>
      <c r="H12" s="20">
        <f>在庫_リスト_表34[[#This Row],[単価]]*在庫_リスト_表34[[#This Row],[数量在庫あり]]</f>
        <v>3248</v>
      </c>
      <c r="I12" s="18">
        <v>109</v>
      </c>
      <c r="J12" s="18">
        <v>7</v>
      </c>
      <c r="K12" s="18">
        <v>100</v>
      </c>
      <c r="L12" s="18" t="s">
        <v>85</v>
      </c>
      <c r="M12" s="6"/>
    </row>
    <row r="13" spans="1:13" ht="30" customHeight="1" x14ac:dyDescent="0.25">
      <c r="A13" s="6"/>
      <c r="B13" s="17">
        <f>IFERROR((在庫_リスト_表34[[#This Row],[数量在庫あり]]&lt;=在庫_リスト_表34[[#This Row],[再発注点]])*(在庫_リスト_表34[[#This Row],[取り扱い中止?]]="")*値の強調表示,0)</f>
        <v>1</v>
      </c>
      <c r="C13" s="18" t="s">
        <v>10</v>
      </c>
      <c r="D13" s="18" t="s">
        <v>36</v>
      </c>
      <c r="E13" s="18" t="s">
        <v>62</v>
      </c>
      <c r="F13" s="19">
        <v>38</v>
      </c>
      <c r="G13" s="18">
        <v>101</v>
      </c>
      <c r="H13" s="20">
        <f>在庫_リスト_表34[[#This Row],[単価]]*在庫_リスト_表34[[#This Row],[数量在庫あり]]</f>
        <v>3838</v>
      </c>
      <c r="I13" s="18">
        <v>162</v>
      </c>
      <c r="J13" s="18">
        <v>3</v>
      </c>
      <c r="K13" s="18">
        <v>100</v>
      </c>
      <c r="L13" s="18"/>
      <c r="M13" s="6"/>
    </row>
    <row r="14" spans="1:13" ht="30" customHeight="1" x14ac:dyDescent="0.25">
      <c r="A14" s="6"/>
      <c r="B14" s="17">
        <f>IFERROR((在庫_リスト_表34[[#This Row],[数量在庫あり]]&lt;=在庫_リスト_表34[[#This Row],[再発注点]])*(在庫_リスト_表34[[#This Row],[取り扱い中止?]]="")*値の強調表示,0)</f>
        <v>0</v>
      </c>
      <c r="C14" s="18" t="s">
        <v>11</v>
      </c>
      <c r="D14" s="18" t="s">
        <v>37</v>
      </c>
      <c r="E14" s="18" t="s">
        <v>63</v>
      </c>
      <c r="F14" s="19">
        <v>59</v>
      </c>
      <c r="G14" s="18">
        <v>122</v>
      </c>
      <c r="H14" s="20">
        <f>在庫_リスト_表34[[#This Row],[単価]]*在庫_リスト_表34[[#This Row],[数量在庫あり]]</f>
        <v>7198</v>
      </c>
      <c r="I14" s="18">
        <v>82</v>
      </c>
      <c r="J14" s="18">
        <v>3</v>
      </c>
      <c r="K14" s="18">
        <v>150</v>
      </c>
      <c r="L14" s="18"/>
      <c r="M14" s="6"/>
    </row>
    <row r="15" spans="1:13" ht="30" customHeight="1" x14ac:dyDescent="0.25">
      <c r="A15" s="6"/>
      <c r="B15" s="17">
        <f>IFERROR((在庫_リスト_表34[[#This Row],[数量在庫あり]]&lt;=在庫_リスト_表34[[#This Row],[再発注点]])*(在庫_リスト_表34[[#This Row],[取り扱い中止?]]="")*値の強調表示,0)</f>
        <v>1</v>
      </c>
      <c r="C15" s="18" t="s">
        <v>12</v>
      </c>
      <c r="D15" s="18" t="s">
        <v>38</v>
      </c>
      <c r="E15" s="18" t="s">
        <v>64</v>
      </c>
      <c r="F15" s="19">
        <v>50</v>
      </c>
      <c r="G15" s="18">
        <v>175</v>
      </c>
      <c r="H15" s="20">
        <f>在庫_リスト_表34[[#This Row],[単価]]*在庫_リスト_表34[[#This Row],[数量在庫あり]]</f>
        <v>8750</v>
      </c>
      <c r="I15" s="18">
        <v>283</v>
      </c>
      <c r="J15" s="18">
        <v>8</v>
      </c>
      <c r="K15" s="18">
        <v>150</v>
      </c>
      <c r="L15" s="18"/>
      <c r="M15" s="6"/>
    </row>
    <row r="16" spans="1:13" ht="30" customHeight="1" x14ac:dyDescent="0.25">
      <c r="A16" s="6"/>
      <c r="B16" s="17">
        <f>IFERROR((在庫_リスト_表34[[#This Row],[数量在庫あり]]&lt;=在庫_リスト_表34[[#This Row],[再発注点]])*(在庫_リスト_表34[[#This Row],[取り扱い中止?]]="")*値の強調表示,0)</f>
        <v>1</v>
      </c>
      <c r="C16" s="18" t="s">
        <v>13</v>
      </c>
      <c r="D16" s="18" t="s">
        <v>39</v>
      </c>
      <c r="E16" s="18" t="s">
        <v>65</v>
      </c>
      <c r="F16" s="19">
        <v>59</v>
      </c>
      <c r="G16" s="18">
        <v>176</v>
      </c>
      <c r="H16" s="20">
        <f>在庫_リスト_表34[[#This Row],[単価]]*在庫_リスト_表34[[#This Row],[数量在庫あり]]</f>
        <v>10384</v>
      </c>
      <c r="I16" s="18">
        <v>229</v>
      </c>
      <c r="J16" s="18">
        <v>1</v>
      </c>
      <c r="K16" s="18">
        <v>100</v>
      </c>
      <c r="L16" s="18"/>
      <c r="M16" s="6"/>
    </row>
    <row r="17" spans="1:13" ht="30" customHeight="1" x14ac:dyDescent="0.25">
      <c r="A17" s="6"/>
      <c r="B17" s="17">
        <f>IFERROR((在庫_リスト_表34[[#This Row],[数量在庫あり]]&lt;=在庫_リスト_表34[[#This Row],[再発注点]])*(在庫_リスト_表34[[#This Row],[取り扱い中止?]]="")*値の強調表示,0)</f>
        <v>1</v>
      </c>
      <c r="C17" s="18" t="s">
        <v>14</v>
      </c>
      <c r="D17" s="18" t="s">
        <v>40</v>
      </c>
      <c r="E17" s="18" t="s">
        <v>66</v>
      </c>
      <c r="F17" s="19">
        <v>18</v>
      </c>
      <c r="G17" s="18">
        <v>22</v>
      </c>
      <c r="H17" s="20">
        <f>在庫_リスト_表34[[#This Row],[単価]]*在庫_リスト_表34[[#This Row],[数量在庫あり]]</f>
        <v>396</v>
      </c>
      <c r="I17" s="18">
        <v>36</v>
      </c>
      <c r="J17" s="18">
        <v>12</v>
      </c>
      <c r="K17" s="18">
        <v>50</v>
      </c>
      <c r="L17" s="18"/>
      <c r="M17" s="6"/>
    </row>
    <row r="18" spans="1:13" ht="30" customHeight="1" x14ac:dyDescent="0.25">
      <c r="A18" s="6"/>
      <c r="B18" s="17">
        <f>IFERROR((在庫_リスト_表34[[#This Row],[数量在庫あり]]&lt;=在庫_リスト_表34[[#This Row],[再発注点]])*(在庫_リスト_表34[[#This Row],[取り扱い中止?]]="")*値の強調表示,0)</f>
        <v>1</v>
      </c>
      <c r="C18" s="18" t="s">
        <v>15</v>
      </c>
      <c r="D18" s="18" t="s">
        <v>41</v>
      </c>
      <c r="E18" s="18" t="s">
        <v>67</v>
      </c>
      <c r="F18" s="19">
        <v>26</v>
      </c>
      <c r="G18" s="18">
        <v>72</v>
      </c>
      <c r="H18" s="20">
        <f>在庫_リスト_表34[[#This Row],[単価]]*在庫_リスト_表34[[#This Row],[数量在庫あり]]</f>
        <v>1872</v>
      </c>
      <c r="I18" s="18">
        <v>102</v>
      </c>
      <c r="J18" s="18">
        <v>9</v>
      </c>
      <c r="K18" s="18">
        <v>100</v>
      </c>
      <c r="L18" s="18"/>
      <c r="M18" s="6"/>
    </row>
    <row r="19" spans="1:13" ht="30" customHeight="1" x14ac:dyDescent="0.25">
      <c r="A19" s="6"/>
      <c r="B19" s="17">
        <f>IFERROR((在庫_リスト_表34[[#This Row],[数量在庫あり]]&lt;=在庫_リスト_表34[[#This Row],[再発注点]])*(在庫_リスト_表34[[#This Row],[取り扱い中止?]]="")*値の強調表示,0)</f>
        <v>1</v>
      </c>
      <c r="C19" s="18" t="s">
        <v>16</v>
      </c>
      <c r="D19" s="18" t="s">
        <v>42</v>
      </c>
      <c r="E19" s="18" t="s">
        <v>68</v>
      </c>
      <c r="F19" s="19">
        <v>42</v>
      </c>
      <c r="G19" s="18">
        <v>62</v>
      </c>
      <c r="H19" s="20">
        <f>在庫_リスト_表34[[#This Row],[単価]]*在庫_リスト_表34[[#This Row],[数量在庫あり]]</f>
        <v>2604</v>
      </c>
      <c r="I19" s="18">
        <v>83</v>
      </c>
      <c r="J19" s="18">
        <v>2</v>
      </c>
      <c r="K19" s="18">
        <v>100</v>
      </c>
      <c r="L19" s="18"/>
      <c r="M19" s="6"/>
    </row>
    <row r="20" spans="1:13" ht="30" customHeight="1" x14ac:dyDescent="0.25">
      <c r="A20" s="6"/>
      <c r="B20" s="17">
        <f>IFERROR((在庫_リスト_表34[[#This Row],[数量在庫あり]]&lt;=在庫_リスト_表34[[#This Row],[再発注点]])*(在庫_リスト_表34[[#This Row],[取り扱い中止?]]="")*値の強調表示,0)</f>
        <v>0</v>
      </c>
      <c r="C20" s="18" t="s">
        <v>17</v>
      </c>
      <c r="D20" s="18" t="s">
        <v>43</v>
      </c>
      <c r="E20" s="18" t="s">
        <v>69</v>
      </c>
      <c r="F20" s="19">
        <v>32</v>
      </c>
      <c r="G20" s="18">
        <v>46</v>
      </c>
      <c r="H20" s="20">
        <f>在庫_リスト_表34[[#This Row],[単価]]*在庫_リスト_表34[[#This Row],[数量在庫あり]]</f>
        <v>1472</v>
      </c>
      <c r="I20" s="18">
        <v>23</v>
      </c>
      <c r="J20" s="18">
        <v>15</v>
      </c>
      <c r="K20" s="18">
        <v>50</v>
      </c>
      <c r="L20" s="18"/>
      <c r="M20" s="6"/>
    </row>
    <row r="21" spans="1:13" ht="30" customHeight="1" x14ac:dyDescent="0.25">
      <c r="A21" s="6"/>
      <c r="B21" s="17">
        <f>IFERROR((在庫_リスト_表34[[#This Row],[数量在庫あり]]&lt;=在庫_リスト_表34[[#This Row],[再発注点]])*(在庫_リスト_表34[[#This Row],[取り扱い中止?]]="")*値の強調表示,0)</f>
        <v>1</v>
      </c>
      <c r="C21" s="18" t="s">
        <v>18</v>
      </c>
      <c r="D21" s="18" t="s">
        <v>44</v>
      </c>
      <c r="E21" s="18" t="s">
        <v>70</v>
      </c>
      <c r="F21" s="19">
        <v>90</v>
      </c>
      <c r="G21" s="18">
        <v>96</v>
      </c>
      <c r="H21" s="20">
        <f>在庫_リスト_表34[[#This Row],[単価]]*在庫_リスト_表34[[#This Row],[数量在庫あり]]</f>
        <v>8640</v>
      </c>
      <c r="I21" s="18">
        <v>180</v>
      </c>
      <c r="J21" s="18">
        <v>3</v>
      </c>
      <c r="K21" s="18">
        <v>50</v>
      </c>
      <c r="L21" s="18"/>
      <c r="M21" s="6"/>
    </row>
    <row r="22" spans="1:13" ht="30" customHeight="1" x14ac:dyDescent="0.25">
      <c r="A22" s="6"/>
      <c r="B22" s="17">
        <f>IFERROR((在庫_リスト_表34[[#This Row],[数量在庫あり]]&lt;=在庫_リスト_表34[[#This Row],[再発注点]])*(在庫_リスト_表34[[#This Row],[取り扱い中止?]]="")*値の強調表示,0)</f>
        <v>0</v>
      </c>
      <c r="C22" s="18" t="s">
        <v>19</v>
      </c>
      <c r="D22" s="18" t="s">
        <v>45</v>
      </c>
      <c r="E22" s="18" t="s">
        <v>71</v>
      </c>
      <c r="F22" s="19">
        <v>97</v>
      </c>
      <c r="G22" s="18">
        <v>57</v>
      </c>
      <c r="H22" s="20">
        <f>在庫_リスト_表34[[#This Row],[単価]]*在庫_リスト_表34[[#This Row],[数量在庫あり]]</f>
        <v>5529</v>
      </c>
      <c r="I22" s="18">
        <v>98</v>
      </c>
      <c r="J22" s="18">
        <v>12</v>
      </c>
      <c r="K22" s="18">
        <v>50</v>
      </c>
      <c r="L22" s="18" t="s">
        <v>85</v>
      </c>
      <c r="M22" s="6"/>
    </row>
    <row r="23" spans="1:13" ht="30" customHeight="1" x14ac:dyDescent="0.25">
      <c r="A23" s="6"/>
      <c r="B23" s="17">
        <f>IFERROR((在庫_リスト_表34[[#This Row],[数量在庫あり]]&lt;=在庫_リスト_表34[[#This Row],[再発注点]])*(在庫_リスト_表34[[#This Row],[取り扱い中止?]]="")*値の強調表示,0)</f>
        <v>1</v>
      </c>
      <c r="C23" s="18" t="s">
        <v>20</v>
      </c>
      <c r="D23" s="18" t="s">
        <v>46</v>
      </c>
      <c r="E23" s="18" t="s">
        <v>72</v>
      </c>
      <c r="F23" s="19">
        <v>12</v>
      </c>
      <c r="G23" s="18">
        <v>6</v>
      </c>
      <c r="H23" s="20">
        <f>在庫_リスト_表34[[#This Row],[単価]]*在庫_リスト_表34[[#This Row],[数量在庫あり]]</f>
        <v>72</v>
      </c>
      <c r="I23" s="18">
        <v>7</v>
      </c>
      <c r="J23" s="18">
        <v>13</v>
      </c>
      <c r="K23" s="18">
        <v>50</v>
      </c>
      <c r="L23" s="18"/>
      <c r="M23" s="6"/>
    </row>
    <row r="24" spans="1:13" ht="30" customHeight="1" x14ac:dyDescent="0.25">
      <c r="A24" s="6"/>
      <c r="B24" s="17">
        <f>IFERROR((在庫_リスト_表34[[#This Row],[数量在庫あり]]&lt;=在庫_リスト_表34[[#This Row],[再発注点]])*(在庫_リスト_表34[[#This Row],[取り扱い中止?]]="")*値の強調表示,0)</f>
        <v>1</v>
      </c>
      <c r="C24" s="18" t="s">
        <v>21</v>
      </c>
      <c r="D24" s="18" t="s">
        <v>47</v>
      </c>
      <c r="E24" s="18" t="s">
        <v>73</v>
      </c>
      <c r="F24" s="19">
        <v>82</v>
      </c>
      <c r="G24" s="18">
        <v>143</v>
      </c>
      <c r="H24" s="20">
        <f>在庫_リスト_表34[[#This Row],[単価]]*在庫_リスト_表34[[#This Row],[数量在庫あり]]</f>
        <v>11726</v>
      </c>
      <c r="I24" s="18">
        <v>164</v>
      </c>
      <c r="J24" s="18">
        <v>12</v>
      </c>
      <c r="K24" s="18">
        <v>150</v>
      </c>
      <c r="L24" s="18"/>
      <c r="M24" s="6"/>
    </row>
    <row r="25" spans="1:13" ht="30" customHeight="1" x14ac:dyDescent="0.25">
      <c r="A25" s="6"/>
      <c r="B25" s="17">
        <f>IFERROR((在庫_リスト_表34[[#This Row],[数量在庫あり]]&lt;=在庫_リスト_表34[[#This Row],[再発注点]])*(在庫_リスト_表34[[#This Row],[取り扱い中止?]]="")*値の強調表示,0)</f>
        <v>0</v>
      </c>
      <c r="C25" s="18" t="s">
        <v>22</v>
      </c>
      <c r="D25" s="18" t="s">
        <v>48</v>
      </c>
      <c r="E25" s="18" t="s">
        <v>74</v>
      </c>
      <c r="F25" s="19">
        <v>16</v>
      </c>
      <c r="G25" s="18">
        <v>124</v>
      </c>
      <c r="H25" s="20">
        <f>在庫_リスト_表34[[#This Row],[単価]]*在庫_リスト_表34[[#This Row],[数量在庫あり]]</f>
        <v>1984</v>
      </c>
      <c r="I25" s="18">
        <v>113</v>
      </c>
      <c r="J25" s="18">
        <v>14</v>
      </c>
      <c r="K25" s="18">
        <v>50</v>
      </c>
      <c r="L25" s="18"/>
      <c r="M25" s="6"/>
    </row>
    <row r="26" spans="1:13" ht="30" customHeight="1" x14ac:dyDescent="0.25">
      <c r="A26" s="6"/>
      <c r="B26" s="17">
        <f>IFERROR((在庫_リスト_表34[[#This Row],[数量在庫あり]]&lt;=在庫_リスト_表34[[#This Row],[再発注点]])*(在庫_リスト_表34[[#This Row],[取り扱い中止?]]="")*値の強調表示,0)</f>
        <v>0</v>
      </c>
      <c r="C26" s="18" t="s">
        <v>23</v>
      </c>
      <c r="D26" s="18" t="s">
        <v>49</v>
      </c>
      <c r="E26" s="18" t="s">
        <v>75</v>
      </c>
      <c r="F26" s="19">
        <v>19</v>
      </c>
      <c r="G26" s="18">
        <v>112</v>
      </c>
      <c r="H26" s="20">
        <f>在庫_リスト_表34[[#This Row],[単価]]*在庫_リスト_表34[[#This Row],[数量在庫あり]]</f>
        <v>2128</v>
      </c>
      <c r="I26" s="18">
        <v>75</v>
      </c>
      <c r="J26" s="18">
        <v>11</v>
      </c>
      <c r="K26" s="18">
        <v>50</v>
      </c>
      <c r="L26" s="18"/>
      <c r="M26" s="6"/>
    </row>
    <row r="27" spans="1:13" ht="30" customHeight="1" x14ac:dyDescent="0.25">
      <c r="A27" s="6"/>
      <c r="B27" s="17">
        <f>IFERROR((在庫_リスト_表34[[#This Row],[数量在庫あり]]&lt;=在庫_リスト_表34[[#This Row],[再発注点]])*(在庫_リスト_表34[[#This Row],[取り扱い中止?]]="")*値の強調表示,0)</f>
        <v>0</v>
      </c>
      <c r="C27" s="18" t="s">
        <v>24</v>
      </c>
      <c r="D27" s="18" t="s">
        <v>50</v>
      </c>
      <c r="E27" s="18" t="s">
        <v>76</v>
      </c>
      <c r="F27" s="19">
        <v>24</v>
      </c>
      <c r="G27" s="18">
        <v>182</v>
      </c>
      <c r="H27" s="20">
        <f>在庫_リスト_表34[[#This Row],[単価]]*在庫_リスト_表34[[#This Row],[数量在庫あり]]</f>
        <v>4368</v>
      </c>
      <c r="I27" s="18">
        <v>132</v>
      </c>
      <c r="J27" s="18">
        <v>15</v>
      </c>
      <c r="K27" s="18">
        <v>150</v>
      </c>
      <c r="L27" s="18"/>
      <c r="M27" s="6"/>
    </row>
    <row r="28" spans="1:13" ht="30" customHeight="1" x14ac:dyDescent="0.25">
      <c r="A28" s="6"/>
      <c r="B28" s="17">
        <f>IFERROR((在庫_リスト_表34[[#This Row],[数量在庫あり]]&lt;=在庫_リスト_表34[[#This Row],[再発注点]])*(在庫_リスト_表34[[#This Row],[取り扱い中止?]]="")*値の強調表示,0)</f>
        <v>0</v>
      </c>
      <c r="C28" s="18" t="s">
        <v>25</v>
      </c>
      <c r="D28" s="18" t="s">
        <v>51</v>
      </c>
      <c r="E28" s="18" t="s">
        <v>77</v>
      </c>
      <c r="F28" s="19">
        <v>29</v>
      </c>
      <c r="G28" s="18">
        <v>106</v>
      </c>
      <c r="H28" s="20">
        <f>在庫_リスト_表34[[#This Row],[単価]]*在庫_リスト_表34[[#This Row],[数量在庫あり]]</f>
        <v>3074</v>
      </c>
      <c r="I28" s="18">
        <v>142</v>
      </c>
      <c r="J28" s="18">
        <v>1</v>
      </c>
      <c r="K28" s="18">
        <v>150</v>
      </c>
      <c r="L28" s="18" t="s">
        <v>85</v>
      </c>
      <c r="M28" s="6"/>
    </row>
    <row r="29" spans="1:13" ht="30" customHeight="1" x14ac:dyDescent="0.25">
      <c r="A29" s="6"/>
      <c r="B29" s="17">
        <f>IFERROR((在庫_リスト_表34[[#This Row],[数量在庫あり]]&lt;=在庫_リスト_表34[[#This Row],[再発注点]])*(在庫_リスト_表34[[#This Row],[取り扱い中止?]]="")*値の強調表示,0)</f>
        <v>0</v>
      </c>
      <c r="C29" s="18" t="s">
        <v>26</v>
      </c>
      <c r="D29" s="18" t="s">
        <v>52</v>
      </c>
      <c r="E29" s="18" t="s">
        <v>78</v>
      </c>
      <c r="F29" s="19">
        <v>75</v>
      </c>
      <c r="G29" s="18">
        <v>173</v>
      </c>
      <c r="H29" s="20">
        <f>在庫_リスト_表34[[#This Row],[単価]]*在庫_リスト_表34[[#This Row],[数量在庫あり]]</f>
        <v>12975</v>
      </c>
      <c r="I29" s="18">
        <v>127</v>
      </c>
      <c r="J29" s="18">
        <v>9</v>
      </c>
      <c r="K29" s="18">
        <v>100</v>
      </c>
      <c r="L29" s="18"/>
      <c r="M29" s="6"/>
    </row>
    <row r="30" spans="1:13" ht="30" customHeight="1" x14ac:dyDescent="0.25">
      <c r="A30" s="6"/>
      <c r="B30" s="17">
        <f>IFERROR((在庫_リスト_表34[[#This Row],[数量在庫あり]]&lt;=在庫_リスト_表34[[#This Row],[再発注点]])*(在庫_リスト_表34[[#This Row],[取り扱い中止?]]="")*値の強調表示,0)</f>
        <v>0</v>
      </c>
      <c r="C30" s="18" t="s">
        <v>27</v>
      </c>
      <c r="D30" s="18" t="s">
        <v>53</v>
      </c>
      <c r="E30" s="18" t="s">
        <v>79</v>
      </c>
      <c r="F30" s="19">
        <v>14</v>
      </c>
      <c r="G30" s="18">
        <v>28</v>
      </c>
      <c r="H30" s="20">
        <f>在庫_リスト_表34[[#This Row],[単価]]*在庫_リスト_表34[[#This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26"/>
  <conditionalFormatting sqref="B6:L30">
    <cfRule type="expression" dxfId="25" priority="1">
      <formula>$L6="はい"</formula>
    </cfRule>
    <cfRule type="expression" dxfId="24" priority="2">
      <formula>$B6=1</formula>
    </cfRule>
  </conditionalFormatting>
  <dataValidations count="15">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63779599-FA1B-40E5-AA42-B3D1FEF771A8}"/>
    <dataValidation allowBlank="1" showInputMessage="1" showErrorMessage="1" prompt="この列には品目の在庫 ID を入力します" sqref="C5" xr:uid="{35E3F197-A462-4AC2-9BE5-FC0315A2DE23}"/>
    <dataValidation allowBlank="1" showInputMessage="1" showErrorMessage="1" prompt="この列には品目名を入力します" sqref="D5" xr:uid="{0ACEF3D4-0F06-4752-9B81-53F5D305CD32}"/>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ACF96DAF-4DFB-48F8-B131-5BA73F49991C}"/>
    <dataValidation allowBlank="1" showInputMessage="1" showErrorMessage="1" prompt="この列には各品目の再発注する数量を入力します" sqref="K5" xr:uid="{0E3A673C-6899-4663-8CE0-EE92C9D19764}"/>
    <dataValidation allowBlank="1" showInputMessage="1" showErrorMessage="1" prompt="この列には各品目を再発注してから受け取るまでの日数を入力します" sqref="J5" xr:uid="{E705E26E-617E-434D-8737-23C26C40EC89}"/>
    <dataValidation allowBlank="1" showInputMessage="1" showErrorMessage="1" prompt="この列には各品目の再発注点を入力します" sqref="I5" xr:uid="{0617A6F8-A103-4340-AACE-05FCF8378E86}"/>
    <dataValidation allowBlank="1" showInputMessage="1" showErrorMessage="1" prompt="これは自動化された列です。_x000a__x000a_各品目の在庫の評価額は、この列で自動的に計算されます。" sqref="H5" xr:uid="{C2199B34-A42A-4450-B330-60D659230F29}"/>
    <dataValidation allowBlank="1" showInputMessage="1" showErrorMessage="1" prompt="この列には各品目の在庫の数量を入力します" sqref="G5" xr:uid="{E81195C1-E4F1-4E44-8270-8DCF75D5CD94}"/>
    <dataValidation allowBlank="1" showInputMessage="1" showErrorMessage="1" prompt="この列には各品目の単価を入力します" sqref="F5" xr:uid="{14FEDE47-3639-4922-8FED-A583B3B95E05}"/>
    <dataValidation allowBlank="1" showInputMessage="1" showErrorMessage="1" prompt="この列には品目の説明を入力します" sqref="E5" xr:uid="{44645068-EA9B-4804-BB8C-A1B86CE691A5}"/>
    <dataValidation type="list" allowBlank="1" showInputMessage="1" showErrorMessage="1" sqref="L6:L30" xr:uid="{F3096B65-B1F1-4275-8C8D-C5937D6DB9F1}">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F3E3404A-AFEC-4668-972D-847AD5B9E1E7}">
      <formula1>"はい, いいえ"</formula1>
    </dataValidation>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3ABA68D3-5A26-4487-940E-B2D437D25A7B}"/>
    <dataValidation allowBlank="1" showInputMessage="1" showErrorMessage="1" prompt="このセルには会社名を入力します" sqref="B3" xr:uid="{318556B6-7F8F-4838-A0EC-D6FA2221486E}"/>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DF6BB477-3544-496E-B5FD-B02C77F13709}">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9D1F540-32A9-4ED6-9336-A9BD181B3061}">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在庫リスト_1</vt:lpstr>
      <vt:lpstr>在庫リスト_2</vt:lpstr>
      <vt:lpstr>在庫リスト_3</vt:lpstr>
      <vt:lpstr>在庫リスト_1!Print_Titles</vt:lpstr>
      <vt:lpstr>在庫リスト_2!Print_Titles</vt:lpstr>
      <vt:lpstr>在庫リスト_3!Print_Titles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2025-06-07T09:59:54Z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