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esktop\VM\Github\cse1325\P05\"/>
    </mc:Choice>
  </mc:AlternateContent>
  <xr:revisionPtr revIDLastSave="0" documentId="13_ncr:1_{3A539ED1-0CB5-42FF-928F-DFDBD21F3317}" xr6:coauthVersionLast="47" xr6:coauthVersionMax="47" xr10:uidLastSave="{00000000-0000-0000-0000-000000000000}"/>
  <bookViews>
    <workbookView xWindow="-120" yWindow="-120" windowWidth="20730" windowHeight="11160" tabRatio="500" xr2:uid="{00000000-000D-0000-FFFF-FFFF00000000}"/>
  </bookViews>
  <sheets>
    <sheet name="Product Backlog" sheetId="1" r:id="rId1"/>
    <sheet name="Sprint 01 Backlog" sheetId="2" r:id="rId2"/>
    <sheet name="Sprint 02 Backlog" sheetId="3" r:id="rId3"/>
    <sheet name="Sprint 03 Backlog" sheetId="4" r:id="rId4"/>
    <sheet name="Sprint 04 Backlog" sheetId="5" r:id="rId5"/>
    <sheet name="Sprint 05 Backlog" sheetId="6" r:id="rId6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14" i="6" l="1"/>
  <c r="C13" i="6"/>
  <c r="C12" i="6"/>
  <c r="C11" i="6"/>
  <c r="C10" i="6"/>
  <c r="C9" i="6"/>
  <c r="C8" i="6"/>
  <c r="B7" i="6"/>
  <c r="B8" i="6" s="1"/>
  <c r="B9" i="6" s="1"/>
  <c r="B10" i="6" s="1"/>
  <c r="B11" i="6" s="1"/>
  <c r="B12" i="6" s="1"/>
  <c r="B13" i="6" s="1"/>
  <c r="B14" i="6" s="1"/>
  <c r="B2" i="6"/>
  <c r="B3" i="6" s="1"/>
  <c r="C14" i="5"/>
  <c r="C13" i="5"/>
  <c r="C12" i="5"/>
  <c r="C11" i="5"/>
  <c r="C10" i="5"/>
  <c r="C9" i="5"/>
  <c r="C8" i="5"/>
  <c r="B7" i="5"/>
  <c r="B8" i="5" s="1"/>
  <c r="B9" i="5" s="1"/>
  <c r="B10" i="5" s="1"/>
  <c r="B11" i="5" s="1"/>
  <c r="B12" i="5" s="1"/>
  <c r="B13" i="5" s="1"/>
  <c r="B14" i="5" s="1"/>
  <c r="B3" i="5"/>
  <c r="C14" i="4"/>
  <c r="C13" i="4"/>
  <c r="C12" i="4"/>
  <c r="C11" i="4"/>
  <c r="C10" i="4"/>
  <c r="C9" i="4"/>
  <c r="C8" i="4"/>
  <c r="B7" i="4"/>
  <c r="B8" i="4" s="1"/>
  <c r="B9" i="4" s="1"/>
  <c r="B10" i="4" s="1"/>
  <c r="B11" i="4" s="1"/>
  <c r="B12" i="4" s="1"/>
  <c r="B13" i="4" s="1"/>
  <c r="B14" i="4" s="1"/>
  <c r="C14" i="3"/>
  <c r="C13" i="3"/>
  <c r="C12" i="3"/>
  <c r="C11" i="3"/>
  <c r="C10" i="3"/>
  <c r="C9" i="3"/>
  <c r="C8" i="3"/>
  <c r="B7" i="3"/>
  <c r="B8" i="3" s="1"/>
  <c r="B9" i="3" s="1"/>
  <c r="B10" i="3" s="1"/>
  <c r="B11" i="3" s="1"/>
  <c r="B12" i="3" s="1"/>
  <c r="B13" i="3" s="1"/>
  <c r="B14" i="3" s="1"/>
  <c r="B1" i="3"/>
  <c r="B1" i="4" s="1"/>
  <c r="B1" i="5" s="1"/>
  <c r="B1" i="6" s="1"/>
  <c r="C14" i="2"/>
  <c r="C13" i="2"/>
  <c r="C12" i="2"/>
  <c r="C11" i="2"/>
  <c r="C10" i="2"/>
  <c r="C9" i="2"/>
  <c r="C8" i="2"/>
  <c r="B7" i="2"/>
  <c r="B3" i="2"/>
  <c r="B2" i="3" s="1"/>
  <c r="C17" i="1"/>
  <c r="C16" i="1"/>
  <c r="C15" i="1"/>
  <c r="C14" i="1"/>
  <c r="C13" i="1"/>
  <c r="B12" i="1"/>
  <c r="B8" i="2" l="1"/>
  <c r="B9" i="2" s="1"/>
  <c r="B10" i="2" s="1"/>
  <c r="B11" i="2" s="1"/>
  <c r="B12" i="2" s="1"/>
  <c r="B13" i="2" s="1"/>
  <c r="B14" i="2" s="1"/>
  <c r="B13" i="1"/>
  <c r="B14" i="1" s="1"/>
  <c r="B15" i="1" s="1"/>
  <c r="B16" i="1" s="1"/>
  <c r="B17" i="1" s="1"/>
  <c r="B2" i="4"/>
  <c r="B3" i="4" s="1"/>
  <c r="B3" i="3"/>
</calcChain>
</file>

<file path=xl/sharedStrings.xml><?xml version="1.0" encoding="utf-8"?>
<sst xmlns="http://schemas.openxmlformats.org/spreadsheetml/2006/main" count="302" uniqueCount="160">
  <si>
    <t>Product Name:</t>
  </si>
  <si>
    <t>Mav’s Animal Shelter Software (MASS)</t>
  </si>
  <si>
    <t>Complete Fields in Green!!!</t>
  </si>
  <si>
    <t>Team ID:</t>
  </si>
  <si>
    <t>Team Member Name</t>
  </si>
  <si>
    <t>Initials</t>
  </si>
  <si>
    <t>Student ID</t>
  </si>
  <si>
    <t>Required</t>
  </si>
  <si>
    <t>Sprint #</t>
  </si>
  <si>
    <t>Remaining</t>
  </si>
  <si>
    <t>Completed This Sprint</t>
  </si>
  <si>
    <t>Comment</t>
  </si>
  <si>
    <t>Total</t>
  </si>
  <si>
    <t>Total number of features (in column H)</t>
  </si>
  <si>
    <t>Total features left at the end of Sprint #1</t>
  </si>
  <si>
    <t>Total features left at the end of Sprint #2</t>
  </si>
  <si>
    <t>...and so on</t>
  </si>
  <si>
    <t>Note: Priority and specs for unfinished Features is subject to change at the end of each sprint at the whim of the Product Owner</t>
  </si>
  <si>
    <t>Additional features may be proposed by the student but must be approved by the Product Owner in writing</t>
  </si>
  <si>
    <t xml:space="preserve">Sprints                </t>
  </si>
  <si>
    <t>Feature ID</t>
  </si>
  <si>
    <t>Priority</t>
  </si>
  <si>
    <t>Bonus</t>
  </si>
  <si>
    <t>Est</t>
  </si>
  <si>
    <t>Planned</t>
  </si>
  <si>
    <t>Status</t>
  </si>
  <si>
    <t>As a...</t>
  </si>
  <si>
    <t>I want to...</t>
  </si>
  <si>
    <t>So that I can…</t>
  </si>
  <si>
    <t>Notes</t>
  </si>
  <si>
    <t>ANIMAL</t>
  </si>
  <si>
    <t>User</t>
  </si>
  <si>
    <t>Track the name, gender, and age for all animals</t>
  </si>
  <si>
    <t>Keep track of guests at our shelter</t>
  </si>
  <si>
    <t>Need enum for Gender and abstract Animal class with constructor, getters, and toString. Validate that age is not negative else throw an exception.</t>
  </si>
  <si>
    <t>DOG</t>
  </si>
  <si>
    <t>Staff</t>
  </si>
  <si>
    <t>Create a new dog (or any other family of animals)</t>
  </si>
  <si>
    <t>Track pets seeking good homes</t>
  </si>
  <si>
    <t>Need Dog class that extends Animal along with DogBreed enum (may be any animal family, not necessarily Dog).</t>
  </si>
  <si>
    <t>LANIM</t>
  </si>
  <si>
    <t>Keep a list of animals</t>
  </si>
  <si>
    <t>See what animals are available</t>
  </si>
  <si>
    <t>Requires Shelter class with a shelter name and array list of animals. Need to be able to add an animal and access the available animals.</t>
  </si>
  <si>
    <t>CAT</t>
  </si>
  <si>
    <r>
      <rPr>
        <sz val="10"/>
        <rFont val="Arial"/>
        <family val="2"/>
      </rPr>
      <t>Create and list cats (or 2</t>
    </r>
    <r>
      <rPr>
        <vertAlign val="superscript"/>
        <sz val="10"/>
        <rFont val="Arial"/>
        <family val="2"/>
      </rPr>
      <t>nd</t>
    </r>
    <r>
      <rPr>
        <sz val="10"/>
        <rFont val="Arial"/>
        <family val="2"/>
      </rPr>
      <t xml:space="preserve"> animal family) as well</t>
    </r>
  </si>
  <si>
    <r>
      <rPr>
        <sz val="10"/>
        <rFont val="Arial"/>
        <family val="2"/>
      </rPr>
      <t>Put 2</t>
    </r>
    <r>
      <rPr>
        <vertAlign val="superscript"/>
        <sz val="10"/>
        <rFont val="Arial"/>
        <family val="2"/>
      </rPr>
      <t>nd</t>
    </r>
    <r>
      <rPr>
        <sz val="10"/>
        <rFont val="Arial"/>
        <family val="2"/>
      </rPr>
      <t xml:space="preserve"> pet type up for adoption</t>
    </r>
  </si>
  <si>
    <r>
      <rPr>
        <sz val="10"/>
        <rFont val="Arial"/>
        <family val="2"/>
      </rPr>
      <t>Very similar to 1</t>
    </r>
    <r>
      <rPr>
        <vertAlign val="superscript"/>
        <sz val="10"/>
        <rFont val="Arial"/>
        <family val="2"/>
      </rPr>
      <t>st</t>
    </r>
    <r>
      <rPr>
        <sz val="10"/>
        <rFont val="Arial"/>
        <family val="2"/>
      </rPr>
      <t xml:space="preserve"> type of pets</t>
    </r>
  </si>
  <si>
    <t>MAINWIN</t>
  </si>
  <si>
    <t>Display a main window with menu</t>
  </si>
  <si>
    <t>Use the program more easily</t>
  </si>
  <si>
    <t>Baseline Nim</t>
  </si>
  <si>
    <t>TOOLBAR</t>
  </si>
  <si>
    <t>Include a toolbar</t>
  </si>
  <si>
    <t>Click buttons for actions</t>
  </si>
  <si>
    <t>Baseline Nim; add 2 buttons for inserting the two animal families</t>
  </si>
  <si>
    <t>ABOUT</t>
  </si>
  <si>
    <t>Include an About dialog for toolbar icons (Help &gt; About)</t>
  </si>
  <si>
    <t>Avoid legal trouble</t>
  </si>
  <si>
    <t>Baseline Nim; need icons for the two animal families; use YOUR name</t>
  </si>
  <si>
    <t>EXIT</t>
  </si>
  <si>
    <t>Exit the main program (File &gt; Quit or x window control)</t>
  </si>
  <si>
    <t>Quit reliably</t>
  </si>
  <si>
    <t>DOGDIALOG</t>
  </si>
  <si>
    <r>
      <rPr>
        <sz val="10"/>
        <rFont val="Arial"/>
        <family val="2"/>
      </rPr>
      <t>Use dialogs to create a new dog or 1</t>
    </r>
    <r>
      <rPr>
        <vertAlign val="superscript"/>
        <sz val="10"/>
        <rFont val="Arial"/>
        <family val="2"/>
      </rPr>
      <t>st</t>
    </r>
    <r>
      <rPr>
        <sz val="10"/>
        <rFont val="Arial"/>
        <family val="2"/>
      </rPr>
      <t xml:space="preserve"> family (Animal &gt; New)</t>
    </r>
  </si>
  <si>
    <t>May be a series of JOptionPane dialogs or a single unified dialog</t>
  </si>
  <si>
    <t>CATDIALOG</t>
  </si>
  <si>
    <r>
      <rPr>
        <sz val="10"/>
        <rFont val="Arial"/>
        <family val="2"/>
      </rPr>
      <t>Use dialogs to create a new cat or 2</t>
    </r>
    <r>
      <rPr>
        <vertAlign val="superscript"/>
        <sz val="10"/>
        <rFont val="Arial"/>
        <family val="2"/>
      </rPr>
      <t>nd</t>
    </r>
    <r>
      <rPr>
        <sz val="10"/>
        <rFont val="Arial"/>
        <family val="2"/>
      </rPr>
      <t xml:space="preserve">  family (Animal &gt; New)</t>
    </r>
  </si>
  <si>
    <t>Track more pets seeking good homes</t>
  </si>
  <si>
    <r>
      <rPr>
        <sz val="10"/>
        <rFont val="Arial"/>
        <family val="2"/>
      </rPr>
      <t>Similar to 1</t>
    </r>
    <r>
      <rPr>
        <vertAlign val="superscript"/>
        <sz val="10"/>
        <rFont val="Arial"/>
        <family val="2"/>
      </rPr>
      <t>st</t>
    </r>
    <r>
      <rPr>
        <sz val="10"/>
        <rFont val="Arial"/>
        <family val="2"/>
      </rPr>
      <t xml:space="preserve"> </t>
    </r>
  </si>
  <si>
    <t>SHOWANIM</t>
  </si>
  <si>
    <t>Display all animals in the main window (Animal &gt; List Available)</t>
  </si>
  <si>
    <t>See the beloved animals that are current guests of the shelter</t>
  </si>
  <si>
    <t>Update after every Insert operation (Animal &gt; List Available will be needed when clients are added in a later sprint). May be a label or similar widget in the data area of the main window</t>
  </si>
  <si>
    <t>SAVE</t>
  </si>
  <si>
    <t>Manager</t>
  </si>
  <si>
    <t>Save the data to a default file (File &gt; Save)</t>
  </si>
  <si>
    <t>Persist our data through the years</t>
  </si>
  <si>
    <t>Requires Animal.save(bw), Dog.save, Cat.save, Shelter.save; Shelter.filename with getter and setter, and Mass.onSaveClick</t>
  </si>
  <si>
    <t>LOAD</t>
  </si>
  <si>
    <t>Load the data from a default file (File &gt; Open)</t>
  </si>
  <si>
    <t>Requires Animal.Animal(br), Dog.Dog, Cat.Cat, Shelter.Shelter and Mass.onOpenClick; dialog and logic for handling “dirty” data</t>
  </si>
  <si>
    <t>NEW</t>
  </si>
  <si>
    <t>Director</t>
  </si>
  <si>
    <t>Create a new shelter (File &gt; New)</t>
  </si>
  <si>
    <t>Open additional shelters as needed</t>
  </si>
  <si>
    <t>Requires Mass.onNewShelterClick</t>
  </si>
  <si>
    <t>SAVEF</t>
  </si>
  <si>
    <t>Save the data to a specified file (File &gt; Save As)</t>
  </si>
  <si>
    <t>Backup or baseline a new shelter</t>
  </si>
  <si>
    <t xml:space="preserve">Requires Mass.onSaveAsClick, Shelter.setFilename; adding JFileChooser </t>
  </si>
  <si>
    <t>LOADF</t>
  </si>
  <si>
    <t>Load the data from a specified file (File &gt; Open)</t>
  </si>
  <si>
    <t>Work with multiple shelters</t>
  </si>
  <si>
    <t xml:space="preserve">Requires adding JFileChooser </t>
  </si>
  <si>
    <t>GENERIC</t>
  </si>
  <si>
    <t>Refactor Add (Animal) dialogs into generic class and add at least one additional family of animals</t>
  </si>
  <si>
    <t>Quickly add additional animal families to our guest list</t>
  </si>
  <si>
    <t>Requires generic class for unified dialog to create new animal guests</t>
  </si>
  <si>
    <t>ITER</t>
  </si>
  <si>
    <t>Refactor to use iterators to access animals from Shelter</t>
  </si>
  <si>
    <t>Practice iterators (well?)</t>
  </si>
  <si>
    <t>Replace numAnimals and getAnimal with getAnimalIterator; update all users of those methods</t>
  </si>
  <si>
    <t>CLIENT</t>
  </si>
  <si>
    <t>Create a new client (Client &gt; New)</t>
  </si>
  <si>
    <t>Track candidate adopters</t>
  </si>
  <si>
    <t>Requires Mass.onCreateClient; 1 dialog; class Client; Shelter.addClient and fields</t>
  </si>
  <si>
    <t>LCLIENT</t>
  </si>
  <si>
    <t>Client</t>
  </si>
  <si>
    <t>List clients (Client &gt; List)</t>
  </si>
  <si>
    <t>See which clients are available</t>
  </si>
  <si>
    <t>Requires Shelter.numClients and client; and Mass.onClientsList</t>
  </si>
  <si>
    <t>ADOPT</t>
  </si>
  <si>
    <t>Adopt an animal (Client &gt; Adopt Animal)</t>
  </si>
  <si>
    <t>Adopt an animal!</t>
  </si>
  <si>
    <t>Requires Shelter.adopted HashMap&lt;Animal, Client&gt;, new dialog</t>
  </si>
  <si>
    <t>LADOPT</t>
  </si>
  <si>
    <t>List adopted animals (Client &gt; List Adopted and Animal &gt; List Adopted)</t>
  </si>
  <si>
    <t>See which client adopted which animal</t>
  </si>
  <si>
    <t>Requires 1 dialog to select the client and 1 dialog to select the animal; Mass.onListAdoptedClick</t>
  </si>
  <si>
    <t>Bonus Features</t>
  </si>
  <si>
    <t>NANIM</t>
  </si>
  <si>
    <t>TBD</t>
  </si>
  <si>
    <t>Create new animals and / or clients during adoption</t>
  </si>
  <si>
    <t>Simplify the adoption process</t>
  </si>
  <si>
    <t>Add “New Client” button to the client selection dialog; Add “New Animal” button to the animal selection dialog; add logic to integrate smoothly</t>
  </si>
  <si>
    <t>PHOTO</t>
  </si>
  <si>
    <t>See photo and information about an available animal</t>
  </si>
  <si>
    <t>Decide if it’s right for my family</t>
  </si>
  <si>
    <t>Requires existing animal selection dialog + 1 dialog derived from Animal &gt; New with a Gtk::Image, Mainwin::on_view_animal_click.</t>
  </si>
  <si>
    <t>Start on</t>
  </si>
  <si>
    <t>*** Create a new Sprint Backlog for EVERY SPRINT ***</t>
  </si>
  <si>
    <t>End on</t>
  </si>
  <si>
    <t>Demo on</t>
  </si>
  <si>
    <t>Completed (this day)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</si>
  <si>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</si>
  <si>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</si>
  <si>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</si>
  <si>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</si>
  <si>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</si>
  <si>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</si>
  <si>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</si>
  <si>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</si>
  <si>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Task ID</t>
  </si>
  <si>
    <t>Assigned To</t>
  </si>
  <si>
    <t>Description</t>
  </si>
  <si>
    <t>--&gt; Add tasks to complete each feature for this sprint</t>
  </si>
  <si>
    <t>Ikechukwuka Ofili</t>
  </si>
  <si>
    <t>ICO</t>
  </si>
  <si>
    <t>In Work</t>
  </si>
  <si>
    <t>Completed Day 4</t>
  </si>
  <si>
    <t>Write gender enum</t>
  </si>
  <si>
    <t>Create the animal class and all its fields</t>
  </si>
  <si>
    <t xml:space="preserve">Define all concrete methods (and constructors) </t>
  </si>
  <si>
    <t>implement abstract methods from Animal</t>
  </si>
  <si>
    <t>Write DogBreed enum</t>
  </si>
  <si>
    <t>Completed Day 5</t>
  </si>
  <si>
    <t>Write class Dog with all its members</t>
  </si>
  <si>
    <t>Test Shelter and entire code in Mass.java</t>
  </si>
  <si>
    <t>Team 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</si>
</sst>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$-409]#,##0.00;[Red]\-[$$-409]#,##0.00"/>
    <numFmt numFmtId="165" formatCode="mmm\ dd"/>
    <numFmt numFmtId="166" formatCode="mm/dd/yy\ hh:mm\ AM/PM"/>
  </numFmts>
  <fonts count="12">
    <font>
      <sz val="10"/>
      <name val="Arial"/>
      <family val="2"/>
    </font>
    <font>
      <u/>
      <sz val="10"/>
      <name val="FreeSans"/>
      <family val="2"/>
    </font>
    <font>
      <b/>
      <sz val="14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0"/>
      <name val="Arial"/>
      <family val="2"/>
    </font>
    <font>
      <b/>
      <sz val="10"/>
      <color rgb="FFFFFFFF"/>
      <name val="Arial"/>
      <family val="2"/>
    </font>
    <font>
      <b/>
      <sz val="10"/>
      <color rgb="FFFF0000"/>
      <name val="Arial"/>
      <family val="2"/>
    </font>
    <font>
      <vertAlign val="superscript"/>
      <sz val="10"/>
      <name val="Arial"/>
      <family val="2"/>
    </font>
    <font>
      <b/>
      <sz val="10"/>
      <color rgb="FFFF420E"/>
      <name val="Arial"/>
      <family val="2"/>
    </font>
    <font>
      <b/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98FB98"/>
        <bgColor rgb="FF99FF66"/>
      </patternFill>
    </fill>
    <fill>
      <patternFill patternType="solid">
        <fgColor rgb="FF000000"/>
        <bgColor rgb="FF003300"/>
      </patternFill>
    </fill>
    <fill>
      <patternFill patternType="solid">
        <fgColor rgb="FFDEE6EF"/>
        <bgColor rgb="FFCCFFFF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2">
    <xf numFmtId="0" fontId="0" fillId="0" borderId="0"/>
    <xf numFmtId="164" fontId="1" fillId="0" borderId="0" applyBorder="0" applyAlignment="0" applyProtection="0"/>
  </cellStyleXfs>
  <cellXfs count="47">
    <xf numFmtId="0" fontId="0" fillId="0" borderId="0" xfId="0"/>
    <xf numFmtId="0" fontId="0" fillId="0" borderId="0" xfId="0" applyAlignment="1">
      <alignment vertical="top"/>
    </xf>
    <xf numFmtId="0" fontId="3" fillId="0" borderId="0" xfId="0" applyFont="1" applyAlignment="1">
      <alignment vertical="top"/>
    </xf>
    <xf numFmtId="0" fontId="2" fillId="0" borderId="0" xfId="0" applyFont="1" applyAlignment="1">
      <alignment horizontal="center" vertical="top"/>
    </xf>
    <xf numFmtId="0" fontId="4" fillId="0" borderId="0" xfId="0" applyFont="1" applyAlignment="1">
      <alignment vertical="top"/>
    </xf>
    <xf numFmtId="0" fontId="3" fillId="2" borderId="1" xfId="0" applyFont="1" applyFill="1" applyBorder="1" applyAlignment="1">
      <alignment vertical="top"/>
    </xf>
    <xf numFmtId="0" fontId="6" fillId="0" borderId="0" xfId="0" applyFont="1" applyAlignment="1">
      <alignment horizontal="center" vertical="top"/>
    </xf>
    <xf numFmtId="0" fontId="3" fillId="0" borderId="0" xfId="0" applyFont="1" applyAlignment="1">
      <alignment horizontal="right" vertical="top"/>
    </xf>
    <xf numFmtId="0" fontId="3" fillId="0" borderId="2" xfId="0" applyFont="1" applyBorder="1" applyAlignment="1">
      <alignment vertical="top"/>
    </xf>
    <xf numFmtId="0" fontId="0" fillId="0" borderId="0" xfId="0" applyAlignment="1">
      <alignment horizontal="center" vertical="top"/>
    </xf>
    <xf numFmtId="0" fontId="7" fillId="0" borderId="0" xfId="0" applyFont="1" applyAlignment="1">
      <alignment vertical="top"/>
    </xf>
    <xf numFmtId="0" fontId="8" fillId="0" borderId="0" xfId="0" applyFont="1" applyAlignment="1">
      <alignment vertical="top"/>
    </xf>
    <xf numFmtId="0" fontId="6" fillId="0" borderId="0" xfId="0" applyFont="1" applyAlignment="1">
      <alignment vertical="top"/>
    </xf>
    <xf numFmtId="0" fontId="7" fillId="3" borderId="0" xfId="0" applyFont="1" applyFill="1" applyAlignment="1">
      <alignment vertical="top"/>
    </xf>
    <xf numFmtId="0" fontId="0" fillId="0" borderId="3" xfId="0" applyBorder="1" applyAlignment="1">
      <alignment vertical="top"/>
    </xf>
    <xf numFmtId="0" fontId="0" fillId="0" borderId="3" xfId="0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6" fillId="0" borderId="3" xfId="0" applyFont="1" applyBorder="1" applyAlignment="1">
      <alignment vertical="top"/>
    </xf>
    <xf numFmtId="0" fontId="0" fillId="0" borderId="3" xfId="0" applyBorder="1" applyAlignment="1">
      <alignment vertical="top" wrapText="1"/>
    </xf>
    <xf numFmtId="0" fontId="0" fillId="2" borderId="3" xfId="0" applyFill="1" applyBorder="1" applyAlignment="1">
      <alignment vertical="top"/>
    </xf>
    <xf numFmtId="0" fontId="0" fillId="4" borderId="3" xfId="0" applyFill="1" applyBorder="1" applyAlignment="1">
      <alignment vertical="top"/>
    </xf>
    <xf numFmtId="0" fontId="0" fillId="4" borderId="3" xfId="0" applyFill="1" applyBorder="1" applyAlignment="1">
      <alignment horizontal="center" vertical="top"/>
    </xf>
    <xf numFmtId="0" fontId="6" fillId="4" borderId="3" xfId="0" applyFont="1" applyFill="1" applyBorder="1" applyAlignment="1">
      <alignment vertical="top"/>
    </xf>
    <xf numFmtId="0" fontId="0" fillId="4" borderId="3" xfId="0" applyFill="1" applyBorder="1" applyAlignment="1">
      <alignment vertical="top" wrapText="1"/>
    </xf>
    <xf numFmtId="0" fontId="10" fillId="0" borderId="0" xfId="0" applyFont="1" applyAlignment="1">
      <alignment vertical="top"/>
    </xf>
    <xf numFmtId="0" fontId="0" fillId="4" borderId="0" xfId="0" applyFill="1"/>
    <xf numFmtId="0" fontId="0" fillId="3" borderId="3" xfId="0" applyFill="1" applyBorder="1" applyAlignment="1">
      <alignment vertical="top"/>
    </xf>
    <xf numFmtId="0" fontId="0" fillId="3" borderId="3" xfId="0" applyFill="1" applyBorder="1" applyAlignment="1">
      <alignment horizontal="center" vertical="top"/>
    </xf>
    <xf numFmtId="0" fontId="6" fillId="3" borderId="3" xfId="0" applyFont="1" applyFill="1" applyBorder="1" applyAlignment="1">
      <alignment vertical="top"/>
    </xf>
    <xf numFmtId="0" fontId="0" fillId="3" borderId="3" xfId="0" applyFill="1" applyBorder="1" applyAlignment="1">
      <alignment vertical="top" wrapText="1"/>
    </xf>
    <xf numFmtId="0" fontId="11" fillId="0" borderId="3" xfId="0" applyFont="1" applyBorder="1" applyAlignment="1">
      <alignment horizontal="center" vertical="top" wrapText="1"/>
    </xf>
    <xf numFmtId="0" fontId="3" fillId="0" borderId="0" xfId="0" applyFont="1"/>
    <xf numFmtId="0" fontId="2" fillId="0" borderId="0" xfId="0" applyFont="1" applyAlignment="1">
      <alignment horizontal="center"/>
    </xf>
    <xf numFmtId="0" fontId="4" fillId="0" borderId="0" xfId="0" applyFont="1"/>
    <xf numFmtId="165" fontId="3" fillId="0" borderId="0" xfId="0" applyNumberFormat="1" applyFont="1"/>
    <xf numFmtId="0" fontId="3" fillId="0" borderId="0" xfId="0" applyFont="1" applyAlignment="1">
      <alignment horizontal="center"/>
    </xf>
    <xf numFmtId="166" fontId="3" fillId="0" borderId="0" xfId="0" applyNumberFormat="1" applyFont="1" applyAlignment="1">
      <alignment horizontal="right"/>
    </xf>
    <xf numFmtId="166" fontId="3" fillId="0" borderId="0" xfId="0" applyNumberFormat="1" applyFont="1"/>
    <xf numFmtId="0" fontId="7" fillId="3" borderId="0" xfId="0" applyFont="1" applyFill="1"/>
    <xf numFmtId="0" fontId="0" fillId="2" borderId="0" xfId="0" applyFill="1"/>
    <xf numFmtId="0" fontId="8" fillId="2" borderId="0" xfId="0" applyFont="1" applyFill="1"/>
    <xf numFmtId="0" fontId="0" fillId="2" borderId="0" xfId="0" applyFill="1" applyAlignment="1">
      <alignment horizontal="center"/>
    </xf>
    <xf numFmtId="0" fontId="2" fillId="0" borderId="0" xfId="0" applyFont="1" applyAlignment="1">
      <alignment vertical="top"/>
    </xf>
    <xf numFmtId="0" fontId="5" fillId="2" borderId="0" xfId="0" applyFont="1" applyFill="1" applyAlignment="1">
      <alignment vertical="top"/>
    </xf>
    <xf numFmtId="0" fontId="3" fillId="2" borderId="1" xfId="0" applyFont="1" applyFill="1" applyBorder="1" applyAlignment="1">
      <alignment vertical="top"/>
    </xf>
    <xf numFmtId="0" fontId="6" fillId="0" borderId="0" xfId="0" applyFont="1" applyAlignment="1">
      <alignment horizontal="center" vertical="top"/>
    </xf>
    <xf numFmtId="0" fontId="0" fillId="2" borderId="0" xfId="0" applyFont="1" applyFill="1"/>
  </cellXfs>
  <cellStyles count="2">
    <cellStyle name="Normal" xfId="0" builtinId="0"/>
    <cellStyle name="Result2" xfId="1" xr:uid="{00000000-0005-0000-0000-000006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EE6E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8FB98"/>
      <rgbColor rgb="FFFFFF99"/>
      <rgbColor rgb="FF99CCFF"/>
      <rgbColor rgb="FFFF99CC"/>
      <rgbColor rgb="FFCC99FF"/>
      <rgbColor rgb="FFFFCC99"/>
      <rgbColor rgb="FF3366FF"/>
      <rgbColor rgb="FF33CCCC"/>
      <rgbColor rgb="FF99FF66"/>
      <rgbColor rgb="FFFFCC00"/>
      <rgbColor rgb="FFFF9900"/>
      <rgbColor rgb="FFFF420E"/>
      <rgbColor rgb="FF666699"/>
      <rgbColor rgb="FFB3B3B3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Product Backlog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219167812070504E-2"/>
          <c:y val="0.161914332370305"/>
          <c:w val="0.88441834312132905"/>
          <c:h val="0.63572415525687698"/>
        </c:manualLayout>
      </c:layout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'Product Backlog'!$A$12:$A$17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'Product Backlog'!$B$12:$B$17</c:f>
              <c:numCache>
                <c:formatCode>General</c:formatCode>
                <c:ptCount val="6"/>
                <c:pt idx="0">
                  <c:v>22</c:v>
                </c:pt>
                <c:pt idx="1">
                  <c:v>22</c:v>
                </c:pt>
                <c:pt idx="2">
                  <c:v>22</c:v>
                </c:pt>
                <c:pt idx="3">
                  <c:v>22</c:v>
                </c:pt>
                <c:pt idx="4">
                  <c:v>22</c:v>
                </c:pt>
                <c:pt idx="5">
                  <c:v>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15-4A62-89EE-55FD4D84D6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70604"/>
        <c:axId val="95368188"/>
      </c:scatterChart>
      <c:valAx>
        <c:axId val="38970604"/>
        <c:scaling>
          <c:orientation val="minMax"/>
          <c:max val="6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Sprints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5368188"/>
        <c:crosses val="autoZero"/>
        <c:crossBetween val="midCat"/>
      </c:valAx>
      <c:valAx>
        <c:axId val="95368188"/>
        <c:scaling>
          <c:orientation val="minMax"/>
          <c:min val="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Features Remaining at end of Sprint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897060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01 Backlog'!$B$7:$B$14</c:f>
              <c:numCache>
                <c:formatCode>General</c:formatCode>
                <c:ptCount val="8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5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AB-4999-92CE-85FF2A188D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9696457"/>
        <c:axId val="14147714"/>
      </c:lineChart>
      <c:catAx>
        <c:axId val="8969645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4147714"/>
        <c:crosses val="autoZero"/>
        <c:auto val="1"/>
        <c:lblAlgn val="ctr"/>
        <c:lblOffset val="100"/>
        <c:noMultiLvlLbl val="0"/>
      </c:catAx>
      <c:valAx>
        <c:axId val="14147714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8969645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GB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02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8F-48E6-A76D-5DAA214A10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97447439"/>
        <c:axId val="91432489"/>
      </c:lineChart>
      <c:catAx>
        <c:axId val="9744743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GB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1432489"/>
        <c:crosses val="autoZero"/>
        <c:auto val="1"/>
        <c:lblAlgn val="ctr"/>
        <c:lblOffset val="100"/>
        <c:noMultiLvlLbl val="0"/>
      </c:catAx>
      <c:valAx>
        <c:axId val="91432489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GB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7447439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GB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03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3A-4DC2-A2E9-F43FD6D3F4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44960179"/>
        <c:axId val="61781200"/>
      </c:lineChart>
      <c:catAx>
        <c:axId val="4496017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GB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1781200"/>
        <c:crosses val="autoZero"/>
        <c:auto val="1"/>
        <c:lblAlgn val="ctr"/>
        <c:lblOffset val="100"/>
        <c:noMultiLvlLbl val="0"/>
      </c:catAx>
      <c:valAx>
        <c:axId val="61781200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GB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4960179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04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51-4D0E-82B9-DA8D481AD5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4872713"/>
        <c:axId val="59917718"/>
      </c:lineChart>
      <c:catAx>
        <c:axId val="8487271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9917718"/>
        <c:crosses val="autoZero"/>
        <c:auto val="1"/>
        <c:lblAlgn val="ctr"/>
        <c:lblOffset val="100"/>
        <c:noMultiLvlLbl val="0"/>
      </c:catAx>
      <c:valAx>
        <c:axId val="59917718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84872713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05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47-4241-82EC-7166B57ED1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72714"/>
        <c:axId val="17666806"/>
      </c:lineChart>
      <c:catAx>
        <c:axId val="87271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7666806"/>
        <c:crosses val="autoZero"/>
        <c:auto val="1"/>
        <c:lblAlgn val="ctr"/>
        <c:lblOffset val="100"/>
        <c:noMultiLvlLbl val="0"/>
      </c:catAx>
      <c:valAx>
        <c:axId val="17666806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87271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3481560</xdr:colOff>
      <xdr:row>1</xdr:row>
      <xdr:rowOff>46440</xdr:rowOff>
    </xdr:from>
    <xdr:to>
      <xdr:col>10</xdr:col>
      <xdr:colOff>3496680</xdr:colOff>
      <xdr:row>18</xdr:row>
      <xdr:rowOff>120600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9FF66"/>
  </sheetPr>
  <dimension ref="A1:AMJ98"/>
  <sheetViews>
    <sheetView tabSelected="1" topLeftCell="A8" zoomScale="80" zoomScaleNormal="80" workbookViewId="0">
      <selection activeCell="I24" sqref="I24"/>
    </sheetView>
  </sheetViews>
  <sheetFormatPr defaultColWidth="11.5703125" defaultRowHeight="12.75"/>
  <cols>
    <col min="1" max="1" width="13.7109375" style="1" customWidth="1"/>
    <col min="2" max="2" width="11" style="1" customWidth="1"/>
    <col min="3" max="3" width="8.5703125" style="1" customWidth="1"/>
    <col min="4" max="4" width="7.140625" style="1" customWidth="1"/>
    <col min="5" max="5" width="4.42578125" style="1" customWidth="1"/>
    <col min="6" max="6" width="8.42578125" style="1" customWidth="1"/>
    <col min="7" max="7" width="17.7109375" style="1" customWidth="1"/>
    <col min="8" max="8" width="8.85546875" style="1" customWidth="1"/>
    <col min="9" max="9" width="50.28515625" style="1" customWidth="1"/>
    <col min="10" max="10" width="31.140625" style="1" customWidth="1"/>
    <col min="11" max="11" width="62.28515625" style="1" customWidth="1"/>
    <col min="12" max="1024" width="11.5703125" style="1"/>
  </cols>
  <sheetData>
    <row r="1" spans="1:10" s="4" customFormat="1" ht="18">
      <c r="A1" s="1" t="s">
        <v>0</v>
      </c>
      <c r="B1" s="42" t="s">
        <v>1</v>
      </c>
      <c r="C1" s="42"/>
      <c r="D1" s="42"/>
      <c r="E1" s="42"/>
      <c r="F1" s="42"/>
      <c r="G1" s="42"/>
      <c r="H1" s="2"/>
      <c r="I1" s="3" t="s">
        <v>2</v>
      </c>
      <c r="J1"/>
    </row>
    <row r="2" spans="1:10" s="4" customFormat="1" ht="15.75">
      <c r="A2" s="1" t="s">
        <v>3</v>
      </c>
      <c r="B2" s="43" t="s">
        <v>159</v>
      </c>
      <c r="C2" s="43"/>
      <c r="D2" s="43"/>
      <c r="E2" s="43"/>
      <c r="F2" s="43"/>
      <c r="G2" s="43"/>
      <c r="H2" s="2"/>
      <c r="I2" s="2"/>
      <c r="J2" s="2"/>
    </row>
    <row r="3" spans="1:10" s="4" customFormat="1">
      <c r="A3" s="1"/>
      <c r="B3" s="1"/>
      <c r="C3" s="2"/>
      <c r="D3" s="2"/>
      <c r="E3" s="2"/>
      <c r="F3" s="2"/>
      <c r="G3" s="2"/>
      <c r="H3" s="2"/>
      <c r="I3" s="2"/>
      <c r="J3" s="2"/>
    </row>
    <row r="4" spans="1:10" s="4" customFormat="1">
      <c r="A4" s="1"/>
      <c r="B4" s="2" t="s">
        <v>4</v>
      </c>
      <c r="C4" s="2"/>
      <c r="D4" s="2"/>
      <c r="E4" s="2"/>
      <c r="F4" s="2"/>
      <c r="G4" s="2"/>
      <c r="H4" s="2" t="s">
        <v>5</v>
      </c>
      <c r="I4" s="2" t="s">
        <v>6</v>
      </c>
      <c r="J4" s="2"/>
    </row>
    <row r="5" spans="1:10" s="4" customFormat="1">
      <c r="A5" s="1" t="s">
        <v>7</v>
      </c>
      <c r="B5" s="44" t="s">
        <v>147</v>
      </c>
      <c r="C5" s="44"/>
      <c r="D5" s="44"/>
      <c r="E5" s="44"/>
      <c r="F5" s="44"/>
      <c r="G5" s="44"/>
      <c r="H5" s="5" t="s">
        <v>148</v>
      </c>
      <c r="I5" s="5">
        <v>1001862556</v>
      </c>
      <c r="J5" s="2"/>
    </row>
    <row r="6" spans="1:10" s="4" customFormat="1">
      <c r="A6"/>
      <c r="B6"/>
      <c r="C6"/>
      <c r="D6"/>
      <c r="E6"/>
      <c r="F6"/>
      <c r="G6"/>
      <c r="H6"/>
      <c r="I6"/>
      <c r="J6" s="2"/>
    </row>
    <row r="7" spans="1:10" s="4" customFormat="1">
      <c r="A7"/>
      <c r="B7"/>
      <c r="C7"/>
      <c r="D7"/>
      <c r="E7"/>
      <c r="F7"/>
      <c r="G7"/>
      <c r="H7"/>
      <c r="I7"/>
      <c r="J7" s="2"/>
    </row>
    <row r="8" spans="1:10" s="4" customFormat="1">
      <c r="A8"/>
      <c r="B8"/>
      <c r="C8"/>
      <c r="D8"/>
      <c r="E8"/>
      <c r="F8"/>
      <c r="G8"/>
      <c r="H8"/>
      <c r="I8"/>
      <c r="J8" s="2"/>
    </row>
    <row r="9" spans="1:10" s="4" customFormat="1">
      <c r="A9"/>
      <c r="B9"/>
      <c r="C9"/>
      <c r="D9"/>
      <c r="E9"/>
      <c r="F9"/>
      <c r="G9"/>
      <c r="H9"/>
      <c r="I9"/>
      <c r="J9" s="2"/>
    </row>
    <row r="10" spans="1:10" s="4" customFormat="1">
      <c r="A10"/>
      <c r="B10"/>
      <c r="C10"/>
      <c r="D10"/>
      <c r="E10"/>
      <c r="F10"/>
      <c r="G10"/>
      <c r="H10"/>
      <c r="I10"/>
      <c r="J10" s="2"/>
    </row>
    <row r="11" spans="1:10" s="4" customFormat="1">
      <c r="A11" s="6" t="s">
        <v>8</v>
      </c>
      <c r="B11" s="7" t="s">
        <v>9</v>
      </c>
      <c r="C11" s="8" t="s">
        <v>10</v>
      </c>
      <c r="D11" s="8"/>
      <c r="E11" s="2"/>
      <c r="F11" s="2"/>
      <c r="G11" s="2" t="s">
        <v>11</v>
      </c>
      <c r="H11" s="2"/>
      <c r="I11" s="2"/>
      <c r="J11" s="2"/>
    </row>
    <row r="12" spans="1:10" s="4" customFormat="1">
      <c r="A12" s="9">
        <v>0</v>
      </c>
      <c r="B12" s="2">
        <f>COUNT(B24:B130)</f>
        <v>22</v>
      </c>
      <c r="C12" s="8"/>
      <c r="D12" s="8"/>
      <c r="E12" s="2"/>
      <c r="F12" s="10" t="s">
        <v>12</v>
      </c>
      <c r="G12" s="2" t="s">
        <v>13</v>
      </c>
      <c r="H12" s="2"/>
      <c r="I12" s="2"/>
      <c r="J12" s="2"/>
    </row>
    <row r="13" spans="1:10" s="4" customFormat="1">
      <c r="A13" s="9">
        <v>1</v>
      </c>
      <c r="B13" s="2">
        <f>B12-C13</f>
        <v>22</v>
      </c>
      <c r="C13" s="8">
        <f>COUNTIF(G$24:G$104,"Finished in Sprint 1")</f>
        <v>0</v>
      </c>
      <c r="D13" s="8"/>
      <c r="E13" s="2"/>
      <c r="F13" s="10">
        <v>1</v>
      </c>
      <c r="G13" s="2" t="s">
        <v>14</v>
      </c>
      <c r="H13" s="2"/>
      <c r="I13" s="2"/>
      <c r="J13" s="2"/>
    </row>
    <row r="14" spans="1:10" s="4" customFormat="1">
      <c r="A14" s="9">
        <v>2</v>
      </c>
      <c r="B14" s="2">
        <f>B13-C14</f>
        <v>22</v>
      </c>
      <c r="C14" s="8">
        <f>COUNTIF(G$24:G$104,"Finished in Sprint 2")</f>
        <v>0</v>
      </c>
      <c r="D14" s="8"/>
      <c r="E14" s="2"/>
      <c r="F14" s="10">
        <v>2</v>
      </c>
      <c r="G14" s="2" t="s">
        <v>15</v>
      </c>
      <c r="H14" s="2"/>
      <c r="I14" s="2"/>
      <c r="J14" s="2"/>
    </row>
    <row r="15" spans="1:10" s="4" customFormat="1">
      <c r="A15" s="9">
        <v>3</v>
      </c>
      <c r="B15" s="2">
        <f>B14-C15</f>
        <v>22</v>
      </c>
      <c r="C15" s="8">
        <f>COUNTIF(G$24:G$104,"Finished in Sprint 3")</f>
        <v>0</v>
      </c>
      <c r="D15" s="8"/>
      <c r="E15" s="2"/>
      <c r="F15" s="10">
        <v>3</v>
      </c>
      <c r="G15" s="2" t="s">
        <v>16</v>
      </c>
      <c r="H15" s="2"/>
      <c r="I15" s="2"/>
      <c r="J15" s="2"/>
    </row>
    <row r="16" spans="1:10" s="4" customFormat="1">
      <c r="A16" s="9">
        <v>4</v>
      </c>
      <c r="B16" s="2">
        <f>B15-C16</f>
        <v>22</v>
      </c>
      <c r="C16" s="8">
        <f>COUNTIF(G$24:G$104,"Finished in Sprint 4")</f>
        <v>0</v>
      </c>
      <c r="D16" s="8"/>
      <c r="E16" s="2"/>
      <c r="F16" s="10"/>
      <c r="G16" s="2"/>
      <c r="H16" s="2"/>
      <c r="I16" s="2"/>
      <c r="J16" s="2"/>
    </row>
    <row r="17" spans="1:11" s="4" customFormat="1">
      <c r="A17" s="9">
        <v>5</v>
      </c>
      <c r="B17" s="2">
        <f>B16-C17</f>
        <v>22</v>
      </c>
      <c r="C17" s="8">
        <f>COUNTIF(G$24:G$104,"Finished in Sprint 4")</f>
        <v>0</v>
      </c>
      <c r="D17" s="8"/>
      <c r="E17" s="2"/>
      <c r="F17" s="10"/>
      <c r="G17" s="2"/>
      <c r="H17" s="2"/>
      <c r="I17" s="2"/>
      <c r="J17" s="2"/>
    </row>
    <row r="18" spans="1:11" s="4" customFormat="1">
      <c r="A18" s="9"/>
      <c r="B18" s="2"/>
      <c r="C18" s="2"/>
      <c r="D18" s="2"/>
      <c r="E18" s="2"/>
      <c r="F18" s="10"/>
      <c r="G18" s="2"/>
      <c r="H18" s="2"/>
      <c r="I18" s="2"/>
      <c r="J18" s="2"/>
    </row>
    <row r="19" spans="1:11" s="4" customFormat="1">
      <c r="A19" s="1"/>
      <c r="B19" s="2"/>
      <c r="C19" s="2"/>
      <c r="D19" s="2"/>
      <c r="E19" s="2"/>
      <c r="F19" s="2"/>
      <c r="G19" s="2"/>
      <c r="H19" s="2"/>
      <c r="I19" s="2"/>
      <c r="J19" s="2"/>
    </row>
    <row r="20" spans="1:11" s="4" customFormat="1">
      <c r="A20" s="1"/>
      <c r="B20" s="2"/>
      <c r="C20" s="2"/>
      <c r="D20" s="2"/>
      <c r="E20" s="2"/>
      <c r="F20" s="2"/>
      <c r="G20" s="2"/>
      <c r="H20" s="11" t="s">
        <v>17</v>
      </c>
      <c r="I20" s="2"/>
      <c r="J20" s="2"/>
    </row>
    <row r="21" spans="1:11" s="4" customFormat="1">
      <c r="A21" s="2"/>
      <c r="B21" s="2"/>
      <c r="C21" s="2"/>
      <c r="D21" s="2"/>
      <c r="E21" s="2"/>
      <c r="F21" s="2"/>
      <c r="G21" s="2"/>
      <c r="H21" s="2" t="s">
        <v>18</v>
      </c>
      <c r="I21" s="2"/>
      <c r="J21" s="2"/>
    </row>
    <row r="22" spans="1:11" s="1" customFormat="1">
      <c r="A22" s="12"/>
      <c r="B22" s="12"/>
      <c r="C22" s="12"/>
      <c r="D22" s="12"/>
      <c r="E22" s="12"/>
      <c r="F22" s="45" t="s">
        <v>19</v>
      </c>
      <c r="G22" s="45"/>
      <c r="H22" s="2"/>
      <c r="I22" s="12"/>
      <c r="J22" s="12"/>
    </row>
    <row r="23" spans="1:11">
      <c r="A23" s="13" t="s">
        <v>20</v>
      </c>
      <c r="B23" s="13" t="s">
        <v>21</v>
      </c>
      <c r="C23" s="13" t="s">
        <v>7</v>
      </c>
      <c r="D23" s="13" t="s">
        <v>22</v>
      </c>
      <c r="E23" s="13" t="s">
        <v>23</v>
      </c>
      <c r="F23" s="13" t="s">
        <v>24</v>
      </c>
      <c r="G23" s="13" t="s">
        <v>25</v>
      </c>
      <c r="H23" s="13" t="s">
        <v>26</v>
      </c>
      <c r="I23" s="13" t="s">
        <v>27</v>
      </c>
      <c r="J23" s="13" t="s">
        <v>28</v>
      </c>
      <c r="K23" s="13" t="s">
        <v>29</v>
      </c>
    </row>
    <row r="24" spans="1:11" ht="38.25">
      <c r="A24" s="14" t="s">
        <v>30</v>
      </c>
      <c r="B24" s="15">
        <v>1</v>
      </c>
      <c r="C24" s="15">
        <v>1</v>
      </c>
      <c r="D24" s="15"/>
      <c r="E24" s="15">
        <v>5</v>
      </c>
      <c r="F24" s="16">
        <v>1</v>
      </c>
      <c r="G24" s="16" t="s">
        <v>149</v>
      </c>
      <c r="H24" s="17" t="s">
        <v>31</v>
      </c>
      <c r="I24" s="18" t="s">
        <v>32</v>
      </c>
      <c r="J24" s="18" t="s">
        <v>33</v>
      </c>
      <c r="K24" s="18" t="s">
        <v>34</v>
      </c>
    </row>
    <row r="25" spans="1:11" ht="25.5">
      <c r="A25" s="19" t="s">
        <v>35</v>
      </c>
      <c r="B25" s="15">
        <v>2</v>
      </c>
      <c r="C25" s="15">
        <v>1</v>
      </c>
      <c r="D25" s="15"/>
      <c r="E25" s="15">
        <v>8</v>
      </c>
      <c r="F25" s="16">
        <v>1</v>
      </c>
      <c r="G25" s="16" t="s">
        <v>149</v>
      </c>
      <c r="H25" s="17" t="s">
        <v>36</v>
      </c>
      <c r="I25" s="18" t="s">
        <v>37</v>
      </c>
      <c r="J25" s="18" t="s">
        <v>38</v>
      </c>
      <c r="K25" s="18" t="s">
        <v>39</v>
      </c>
    </row>
    <row r="26" spans="1:11" ht="25.5">
      <c r="A26" s="14" t="s">
        <v>40</v>
      </c>
      <c r="B26" s="15">
        <v>3</v>
      </c>
      <c r="C26" s="15">
        <v>1</v>
      </c>
      <c r="D26" s="15"/>
      <c r="E26" s="15">
        <v>8</v>
      </c>
      <c r="F26" s="16">
        <v>1</v>
      </c>
      <c r="G26" s="16"/>
      <c r="H26" s="17" t="s">
        <v>36</v>
      </c>
      <c r="I26" s="18" t="s">
        <v>41</v>
      </c>
      <c r="J26" s="18" t="s">
        <v>42</v>
      </c>
      <c r="K26" s="18" t="s">
        <v>43</v>
      </c>
    </row>
    <row r="27" spans="1:11" ht="14.25">
      <c r="A27" s="19" t="s">
        <v>44</v>
      </c>
      <c r="B27" s="15">
        <v>4</v>
      </c>
      <c r="C27" s="15">
        <v>1</v>
      </c>
      <c r="D27" s="15"/>
      <c r="E27" s="15">
        <v>5</v>
      </c>
      <c r="F27" s="16">
        <v>1</v>
      </c>
      <c r="G27" s="16" t="s">
        <v>149</v>
      </c>
      <c r="H27" s="17" t="s">
        <v>36</v>
      </c>
      <c r="I27" s="18" t="s">
        <v>45</v>
      </c>
      <c r="J27" s="18" t="s">
        <v>46</v>
      </c>
      <c r="K27" s="18" t="s">
        <v>47</v>
      </c>
    </row>
    <row r="28" spans="1:11">
      <c r="A28" s="20" t="s">
        <v>48</v>
      </c>
      <c r="B28" s="21">
        <v>5</v>
      </c>
      <c r="C28" s="21">
        <v>2</v>
      </c>
      <c r="D28" s="21"/>
      <c r="E28" s="21">
        <v>3</v>
      </c>
      <c r="F28" s="16"/>
      <c r="G28" s="16"/>
      <c r="H28" s="22" t="s">
        <v>31</v>
      </c>
      <c r="I28" s="23" t="s">
        <v>49</v>
      </c>
      <c r="J28" s="23" t="s">
        <v>50</v>
      </c>
      <c r="K28" s="23" t="s">
        <v>51</v>
      </c>
    </row>
    <row r="29" spans="1:11">
      <c r="A29" s="20" t="s">
        <v>52</v>
      </c>
      <c r="B29" s="21">
        <v>6</v>
      </c>
      <c r="C29" s="21">
        <v>2</v>
      </c>
      <c r="D29" s="21"/>
      <c r="E29" s="21">
        <v>2</v>
      </c>
      <c r="F29" s="16"/>
      <c r="G29" s="16"/>
      <c r="H29" s="22" t="s">
        <v>31</v>
      </c>
      <c r="I29" s="23" t="s">
        <v>53</v>
      </c>
      <c r="J29" s="23" t="s">
        <v>54</v>
      </c>
      <c r="K29" s="23" t="s">
        <v>55</v>
      </c>
    </row>
    <row r="30" spans="1:11">
      <c r="A30" s="20" t="s">
        <v>56</v>
      </c>
      <c r="B30" s="21">
        <v>7</v>
      </c>
      <c r="C30" s="21">
        <v>2</v>
      </c>
      <c r="D30" s="21"/>
      <c r="E30" s="21">
        <v>3</v>
      </c>
      <c r="F30" s="16"/>
      <c r="G30" s="16"/>
      <c r="H30" s="22" t="s">
        <v>31</v>
      </c>
      <c r="I30" s="23" t="s">
        <v>57</v>
      </c>
      <c r="J30" s="23" t="s">
        <v>58</v>
      </c>
      <c r="K30" s="23" t="s">
        <v>59</v>
      </c>
    </row>
    <row r="31" spans="1:11">
      <c r="A31" s="20" t="s">
        <v>60</v>
      </c>
      <c r="B31" s="21">
        <v>8</v>
      </c>
      <c r="C31" s="21">
        <v>2</v>
      </c>
      <c r="D31" s="21"/>
      <c r="E31" s="21">
        <v>2</v>
      </c>
      <c r="F31" s="16"/>
      <c r="G31" s="16"/>
      <c r="H31" s="22" t="s">
        <v>31</v>
      </c>
      <c r="I31" s="23" t="s">
        <v>61</v>
      </c>
      <c r="J31" s="23" t="s">
        <v>62</v>
      </c>
      <c r="K31" s="23" t="s">
        <v>51</v>
      </c>
    </row>
    <row r="32" spans="1:11" ht="27">
      <c r="A32" s="19" t="s">
        <v>63</v>
      </c>
      <c r="B32" s="21">
        <v>9</v>
      </c>
      <c r="C32" s="21">
        <v>2</v>
      </c>
      <c r="D32" s="21"/>
      <c r="E32" s="21">
        <v>13</v>
      </c>
      <c r="F32" s="16"/>
      <c r="G32" s="16"/>
      <c r="H32" s="22" t="s">
        <v>36</v>
      </c>
      <c r="I32" s="23" t="s">
        <v>64</v>
      </c>
      <c r="J32" s="23" t="s">
        <v>38</v>
      </c>
      <c r="K32" s="23" t="s">
        <v>65</v>
      </c>
    </row>
    <row r="33" spans="1:1024" ht="27">
      <c r="A33" s="19" t="s">
        <v>66</v>
      </c>
      <c r="B33" s="21">
        <v>10</v>
      </c>
      <c r="C33" s="21">
        <v>2</v>
      </c>
      <c r="D33" s="21"/>
      <c r="E33" s="21">
        <v>8</v>
      </c>
      <c r="F33" s="16"/>
      <c r="G33" s="16"/>
      <c r="H33" s="22" t="s">
        <v>36</v>
      </c>
      <c r="I33" s="23" t="s">
        <v>67</v>
      </c>
      <c r="J33" s="23" t="s">
        <v>68</v>
      </c>
      <c r="K33" s="23" t="s">
        <v>69</v>
      </c>
    </row>
    <row r="34" spans="1:1024" ht="38.25">
      <c r="A34" s="20" t="s">
        <v>70</v>
      </c>
      <c r="B34" s="21">
        <v>11</v>
      </c>
      <c r="C34" s="21">
        <v>2</v>
      </c>
      <c r="D34" s="21"/>
      <c r="E34" s="21">
        <v>5</v>
      </c>
      <c r="F34" s="16"/>
      <c r="G34" s="16"/>
      <c r="H34" s="22" t="s">
        <v>36</v>
      </c>
      <c r="I34" s="23" t="s">
        <v>71</v>
      </c>
      <c r="J34" s="23" t="s">
        <v>72</v>
      </c>
      <c r="K34" s="23" t="s">
        <v>73</v>
      </c>
    </row>
    <row r="35" spans="1:1024" s="24" customFormat="1" ht="25.5">
      <c r="A35" s="14" t="s">
        <v>74</v>
      </c>
      <c r="B35" s="15">
        <v>12</v>
      </c>
      <c r="C35" s="15">
        <v>3</v>
      </c>
      <c r="D35" s="15"/>
      <c r="E35" s="15">
        <v>8</v>
      </c>
      <c r="F35" s="16"/>
      <c r="G35" s="16"/>
      <c r="H35" s="17" t="s">
        <v>75</v>
      </c>
      <c r="I35" s="18" t="s">
        <v>76</v>
      </c>
      <c r="J35" s="18" t="s">
        <v>77</v>
      </c>
      <c r="K35" s="18" t="s">
        <v>78</v>
      </c>
    </row>
    <row r="36" spans="1:1024" s="24" customFormat="1" ht="25.5">
      <c r="A36" s="14" t="s">
        <v>79</v>
      </c>
      <c r="B36" s="15">
        <v>13</v>
      </c>
      <c r="C36" s="15">
        <v>3</v>
      </c>
      <c r="D36" s="15"/>
      <c r="E36" s="15">
        <v>8</v>
      </c>
      <c r="F36" s="16"/>
      <c r="G36" s="16"/>
      <c r="H36" s="17" t="s">
        <v>75</v>
      </c>
      <c r="I36" s="18" t="s">
        <v>80</v>
      </c>
      <c r="J36" s="18" t="s">
        <v>77</v>
      </c>
      <c r="K36" s="18" t="s">
        <v>81</v>
      </c>
    </row>
    <row r="37" spans="1:1024" s="24" customFormat="1">
      <c r="A37" s="14" t="s">
        <v>82</v>
      </c>
      <c r="B37" s="15">
        <v>14</v>
      </c>
      <c r="C37" s="15">
        <v>3</v>
      </c>
      <c r="D37" s="15"/>
      <c r="E37" s="15">
        <v>5</v>
      </c>
      <c r="F37" s="16"/>
      <c r="G37" s="16"/>
      <c r="H37" s="17" t="s">
        <v>83</v>
      </c>
      <c r="I37" s="18" t="s">
        <v>84</v>
      </c>
      <c r="J37" s="18" t="s">
        <v>85</v>
      </c>
      <c r="K37" s="18" t="s">
        <v>86</v>
      </c>
    </row>
    <row r="38" spans="1:1024" s="24" customFormat="1" ht="25.5">
      <c r="A38" s="14" t="s">
        <v>87</v>
      </c>
      <c r="B38" s="15">
        <v>15</v>
      </c>
      <c r="C38" s="15">
        <v>3</v>
      </c>
      <c r="D38" s="15"/>
      <c r="E38" s="15">
        <v>5</v>
      </c>
      <c r="F38" s="16"/>
      <c r="G38" s="16"/>
      <c r="H38" s="17" t="s">
        <v>83</v>
      </c>
      <c r="I38" s="18" t="s">
        <v>88</v>
      </c>
      <c r="J38" s="18" t="s">
        <v>89</v>
      </c>
      <c r="K38" s="18" t="s">
        <v>90</v>
      </c>
    </row>
    <row r="39" spans="1:1024" s="24" customFormat="1">
      <c r="A39" s="14" t="s">
        <v>91</v>
      </c>
      <c r="B39" s="15">
        <v>16</v>
      </c>
      <c r="C39" s="15">
        <v>3</v>
      </c>
      <c r="D39" s="15"/>
      <c r="E39" s="15">
        <v>3</v>
      </c>
      <c r="F39" s="16"/>
      <c r="G39" s="16"/>
      <c r="H39" s="17" t="s">
        <v>83</v>
      </c>
      <c r="I39" s="18" t="s">
        <v>92</v>
      </c>
      <c r="J39" s="18" t="s">
        <v>93</v>
      </c>
      <c r="K39" s="18" t="s">
        <v>94</v>
      </c>
    </row>
    <row r="40" spans="1:1024" ht="25.5">
      <c r="A40" s="20" t="s">
        <v>95</v>
      </c>
      <c r="B40" s="21">
        <v>17</v>
      </c>
      <c r="C40" s="21">
        <v>4</v>
      </c>
      <c r="D40" s="21"/>
      <c r="E40" s="21">
        <v>13</v>
      </c>
      <c r="F40" s="16"/>
      <c r="G40" s="16"/>
      <c r="H40" s="22" t="s">
        <v>36</v>
      </c>
      <c r="I40" s="23" t="s">
        <v>96</v>
      </c>
      <c r="J40" s="23" t="s">
        <v>97</v>
      </c>
      <c r="K40" s="23" t="s">
        <v>98</v>
      </c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  <c r="IY40"/>
      <c r="IZ40"/>
      <c r="JA40"/>
      <c r="JB40"/>
      <c r="JC40"/>
      <c r="JD40"/>
      <c r="JE40"/>
      <c r="JF40"/>
      <c r="JG40"/>
      <c r="JH40"/>
      <c r="JI40"/>
      <c r="JJ40"/>
      <c r="JK40"/>
      <c r="JL40"/>
      <c r="JM40"/>
      <c r="JN40"/>
      <c r="JO40"/>
      <c r="JP40"/>
      <c r="JQ40"/>
      <c r="JR40"/>
      <c r="JS40"/>
      <c r="JT40"/>
      <c r="JU40"/>
      <c r="JV40"/>
      <c r="JW40"/>
      <c r="JX40"/>
      <c r="JY40"/>
      <c r="JZ40"/>
      <c r="KA40"/>
      <c r="KB40"/>
      <c r="KC40"/>
      <c r="KD40"/>
      <c r="KE40"/>
      <c r="KF40"/>
      <c r="KG40"/>
      <c r="KH40"/>
      <c r="KI40"/>
      <c r="KJ40"/>
      <c r="KK40"/>
      <c r="KL40"/>
      <c r="KM40"/>
      <c r="KN40"/>
      <c r="KO40"/>
      <c r="KP40"/>
      <c r="KQ40"/>
      <c r="KR40"/>
      <c r="KS40"/>
      <c r="KT40"/>
      <c r="KU40"/>
      <c r="KV40"/>
      <c r="KW40"/>
      <c r="KX40"/>
      <c r="KY40"/>
      <c r="KZ40"/>
      <c r="LA40"/>
      <c r="LB40"/>
      <c r="LC40"/>
      <c r="LD40"/>
      <c r="LE40"/>
      <c r="LF40"/>
      <c r="LG40"/>
      <c r="LH40"/>
      <c r="LI40"/>
      <c r="LJ40"/>
      <c r="LK40"/>
      <c r="LL40"/>
      <c r="LM40"/>
      <c r="LN40"/>
      <c r="LO40"/>
      <c r="LP40"/>
      <c r="LQ40"/>
      <c r="LR40"/>
      <c r="LS40"/>
      <c r="LT40"/>
      <c r="LU40"/>
      <c r="LV40"/>
      <c r="LW40"/>
      <c r="LX40"/>
      <c r="LY40"/>
      <c r="LZ40"/>
      <c r="MA40"/>
      <c r="MB40"/>
      <c r="MC40"/>
      <c r="MD40"/>
      <c r="ME40"/>
      <c r="MF40"/>
      <c r="MG40"/>
      <c r="MH40"/>
      <c r="MI40"/>
      <c r="MJ40"/>
      <c r="MK40"/>
      <c r="ML40"/>
      <c r="MM40"/>
      <c r="MN40"/>
      <c r="MO40"/>
      <c r="MP40"/>
      <c r="MQ40"/>
      <c r="MR40"/>
      <c r="MS40"/>
      <c r="MT40"/>
      <c r="MU40"/>
      <c r="MV40"/>
      <c r="MW40"/>
      <c r="MX40"/>
      <c r="MY40"/>
      <c r="MZ40"/>
      <c r="NA40"/>
      <c r="NB40"/>
      <c r="NC40"/>
      <c r="ND40"/>
      <c r="NE40"/>
      <c r="NF40"/>
      <c r="NG40"/>
      <c r="NH40"/>
      <c r="NI40"/>
      <c r="NJ40"/>
      <c r="NK40"/>
      <c r="NL40"/>
      <c r="NM40"/>
      <c r="NN40"/>
      <c r="NO40"/>
      <c r="NP40"/>
      <c r="NQ40"/>
      <c r="NR40"/>
      <c r="NS40"/>
      <c r="NT40"/>
      <c r="NU40"/>
      <c r="NV40"/>
      <c r="NW40"/>
      <c r="NX40"/>
      <c r="NY40"/>
      <c r="NZ40"/>
      <c r="OA40"/>
      <c r="OB40"/>
      <c r="OC40"/>
      <c r="OD40"/>
      <c r="OE40"/>
      <c r="OF40"/>
      <c r="OG40"/>
      <c r="OH40"/>
      <c r="OI40"/>
      <c r="OJ40"/>
      <c r="OK40"/>
      <c r="OL40"/>
      <c r="OM40"/>
      <c r="ON40"/>
      <c r="OO40"/>
      <c r="OP40"/>
      <c r="OQ40"/>
      <c r="OR40"/>
      <c r="OS40"/>
      <c r="OT40"/>
      <c r="OU40"/>
      <c r="OV40"/>
      <c r="OW40"/>
      <c r="OX40"/>
      <c r="OY40"/>
      <c r="OZ40"/>
      <c r="PA40"/>
      <c r="PB40"/>
      <c r="PC40"/>
      <c r="PD40"/>
      <c r="PE40"/>
      <c r="PF40"/>
      <c r="PG40"/>
      <c r="PH40"/>
      <c r="PI40"/>
      <c r="PJ40"/>
      <c r="PK40"/>
      <c r="PL40"/>
      <c r="PM40"/>
      <c r="PN40"/>
      <c r="PO40"/>
      <c r="PP40"/>
      <c r="PQ40"/>
      <c r="PR40"/>
      <c r="PS40"/>
      <c r="PT40"/>
      <c r="PU40"/>
      <c r="PV40"/>
      <c r="PW40"/>
      <c r="PX40"/>
      <c r="PY40"/>
      <c r="PZ40"/>
      <c r="QA40"/>
      <c r="QB40"/>
      <c r="QC40"/>
      <c r="QD40"/>
      <c r="QE40"/>
      <c r="QF40"/>
      <c r="QG40"/>
      <c r="QH40"/>
      <c r="QI40"/>
      <c r="QJ40"/>
      <c r="QK40"/>
      <c r="QL40"/>
      <c r="QM40"/>
      <c r="QN40"/>
      <c r="QO40"/>
      <c r="QP40"/>
      <c r="QQ40"/>
      <c r="QR40"/>
      <c r="QS40"/>
      <c r="QT40"/>
      <c r="QU40"/>
      <c r="QV40"/>
      <c r="QW40"/>
      <c r="QX40"/>
      <c r="QY40"/>
      <c r="QZ40"/>
      <c r="RA40"/>
      <c r="RB40"/>
      <c r="RC40"/>
      <c r="RD40"/>
      <c r="RE40"/>
      <c r="RF40"/>
      <c r="RG40"/>
      <c r="RH40"/>
      <c r="RI40"/>
      <c r="RJ40"/>
      <c r="RK40"/>
      <c r="RL40"/>
      <c r="RM40"/>
      <c r="RN40"/>
      <c r="RO40"/>
      <c r="RP40"/>
      <c r="RQ40"/>
      <c r="RR40"/>
      <c r="RS40"/>
      <c r="RT40"/>
      <c r="RU40"/>
      <c r="RV40"/>
      <c r="RW40"/>
      <c r="RX40"/>
      <c r="RY40"/>
      <c r="RZ40"/>
      <c r="SA40"/>
      <c r="SB40"/>
      <c r="SC40"/>
      <c r="SD40"/>
      <c r="SE40"/>
      <c r="SF40"/>
      <c r="SG40"/>
      <c r="SH40"/>
      <c r="SI40"/>
      <c r="SJ40"/>
      <c r="SK40"/>
      <c r="SL40"/>
      <c r="SM40"/>
      <c r="SN40"/>
      <c r="SO40"/>
      <c r="SP40"/>
      <c r="SQ40"/>
      <c r="SR40"/>
      <c r="SS40"/>
      <c r="ST40"/>
      <c r="SU40"/>
      <c r="SV40"/>
      <c r="SW40"/>
      <c r="SX40"/>
      <c r="SY40"/>
      <c r="SZ40"/>
      <c r="TA40"/>
      <c r="TB40"/>
      <c r="TC40"/>
      <c r="TD40"/>
      <c r="TE40"/>
      <c r="TF40"/>
      <c r="TG40"/>
      <c r="TH40"/>
      <c r="TI40"/>
      <c r="TJ40"/>
      <c r="TK40"/>
      <c r="TL40"/>
      <c r="TM40"/>
      <c r="TN40"/>
      <c r="TO40"/>
      <c r="TP40"/>
      <c r="TQ40"/>
      <c r="TR40"/>
      <c r="TS40"/>
      <c r="TT40"/>
      <c r="TU40"/>
      <c r="TV40"/>
      <c r="TW40"/>
      <c r="TX40"/>
      <c r="TY40"/>
      <c r="TZ40"/>
      <c r="UA40"/>
      <c r="UB40"/>
      <c r="UC40"/>
      <c r="UD40"/>
      <c r="UE40"/>
      <c r="UF40"/>
      <c r="UG40"/>
      <c r="UH40"/>
      <c r="UI40"/>
      <c r="UJ40"/>
      <c r="UK40"/>
      <c r="UL40"/>
      <c r="UM40"/>
      <c r="UN40"/>
      <c r="UO40"/>
      <c r="UP40"/>
      <c r="UQ40"/>
      <c r="UR40"/>
      <c r="US40"/>
      <c r="UT40"/>
      <c r="UU40"/>
      <c r="UV40"/>
      <c r="UW40"/>
      <c r="UX40"/>
      <c r="UY40"/>
      <c r="UZ40"/>
      <c r="VA40"/>
      <c r="VB40"/>
      <c r="VC40"/>
      <c r="VD40"/>
      <c r="VE40"/>
      <c r="VF40"/>
      <c r="VG40"/>
      <c r="VH40"/>
      <c r="VI40"/>
      <c r="VJ40"/>
      <c r="VK40"/>
      <c r="VL40"/>
      <c r="VM40"/>
      <c r="VN40"/>
      <c r="VO40"/>
      <c r="VP40"/>
      <c r="VQ40"/>
      <c r="VR40"/>
      <c r="VS40"/>
      <c r="VT40"/>
      <c r="VU40"/>
      <c r="VV40"/>
      <c r="VW40"/>
      <c r="VX40"/>
      <c r="VY40"/>
      <c r="VZ40"/>
      <c r="WA40"/>
      <c r="WB40"/>
      <c r="WC40"/>
      <c r="WD40"/>
      <c r="WE40"/>
      <c r="WF40"/>
      <c r="WG40"/>
      <c r="WH40"/>
      <c r="WI40"/>
      <c r="WJ40"/>
      <c r="WK40"/>
      <c r="WL40"/>
      <c r="WM40"/>
      <c r="WN40"/>
      <c r="WO40"/>
      <c r="WP40"/>
      <c r="WQ40"/>
      <c r="WR40"/>
      <c r="WS40"/>
      <c r="WT40"/>
      <c r="WU40"/>
      <c r="WV40"/>
      <c r="WW40"/>
      <c r="WX40"/>
      <c r="WY40"/>
      <c r="WZ40"/>
      <c r="XA40"/>
      <c r="XB40"/>
      <c r="XC40"/>
      <c r="XD40"/>
      <c r="XE40"/>
      <c r="XF40"/>
      <c r="XG40"/>
      <c r="XH40"/>
      <c r="XI40"/>
      <c r="XJ40"/>
      <c r="XK40"/>
      <c r="XL40"/>
      <c r="XM40"/>
      <c r="XN40"/>
      <c r="XO40"/>
      <c r="XP40"/>
      <c r="XQ40"/>
      <c r="XR40"/>
      <c r="XS40"/>
      <c r="XT40"/>
      <c r="XU40"/>
      <c r="XV40"/>
      <c r="XW40"/>
      <c r="XX40"/>
      <c r="XY40"/>
      <c r="XZ40"/>
      <c r="YA40"/>
      <c r="YB40"/>
      <c r="YC40"/>
      <c r="YD40"/>
      <c r="YE40"/>
      <c r="YF40"/>
      <c r="YG40"/>
      <c r="YH40"/>
      <c r="YI40"/>
      <c r="YJ40"/>
      <c r="YK40"/>
      <c r="YL40"/>
      <c r="YM40"/>
      <c r="YN40"/>
      <c r="YO40"/>
      <c r="YP40"/>
      <c r="YQ40"/>
      <c r="YR40"/>
      <c r="YS40"/>
      <c r="YT40"/>
      <c r="YU40"/>
      <c r="YV40"/>
      <c r="YW40"/>
      <c r="YX40"/>
      <c r="YY40"/>
      <c r="YZ40"/>
      <c r="ZA40"/>
      <c r="ZB40"/>
      <c r="ZC40"/>
      <c r="ZD40"/>
      <c r="ZE40"/>
      <c r="ZF40"/>
      <c r="ZG40"/>
      <c r="ZH40"/>
      <c r="ZI40"/>
      <c r="ZJ40"/>
      <c r="ZK40"/>
      <c r="ZL40"/>
      <c r="ZM40"/>
      <c r="ZN40"/>
      <c r="ZO40"/>
      <c r="ZP40"/>
      <c r="ZQ40"/>
      <c r="ZR40"/>
      <c r="ZS40"/>
      <c r="ZT40"/>
      <c r="ZU40"/>
      <c r="ZV40"/>
      <c r="ZW40"/>
      <c r="ZX40"/>
      <c r="ZY40"/>
      <c r="ZZ40"/>
      <c r="AAA40"/>
      <c r="AAB40"/>
      <c r="AAC40"/>
      <c r="AAD40"/>
      <c r="AAE40"/>
      <c r="AAF40"/>
      <c r="AAG40"/>
      <c r="AAH40"/>
      <c r="AAI40"/>
      <c r="AAJ40"/>
      <c r="AAK40"/>
      <c r="AAL40"/>
      <c r="AAM40"/>
      <c r="AAN40"/>
      <c r="AAO40"/>
      <c r="AAP40"/>
      <c r="AAQ40"/>
      <c r="AAR40"/>
      <c r="AAS40"/>
      <c r="AAT40"/>
      <c r="AAU40"/>
      <c r="AAV40"/>
      <c r="AAW40"/>
      <c r="AAX40"/>
      <c r="AAY40"/>
      <c r="AAZ40"/>
      <c r="ABA40"/>
      <c r="ABB40"/>
      <c r="ABC40"/>
      <c r="ABD40"/>
      <c r="ABE40"/>
      <c r="ABF40"/>
      <c r="ABG40"/>
      <c r="ABH40"/>
      <c r="ABI40"/>
      <c r="ABJ40"/>
      <c r="ABK40"/>
      <c r="ABL40"/>
      <c r="ABM40"/>
      <c r="ABN40"/>
      <c r="ABO40"/>
      <c r="ABP40"/>
      <c r="ABQ40"/>
      <c r="ABR40"/>
      <c r="ABS40"/>
      <c r="ABT40"/>
      <c r="ABU40"/>
      <c r="ABV40"/>
      <c r="ABW40"/>
      <c r="ABX40"/>
      <c r="ABY40"/>
      <c r="ABZ40"/>
      <c r="ACA40"/>
      <c r="ACB40"/>
      <c r="ACC40"/>
      <c r="ACD40"/>
      <c r="ACE40"/>
      <c r="ACF40"/>
      <c r="ACG40"/>
      <c r="ACH40"/>
      <c r="ACI40"/>
      <c r="ACJ40"/>
      <c r="ACK40"/>
      <c r="ACL40"/>
      <c r="ACM40"/>
      <c r="ACN40"/>
      <c r="ACO40"/>
      <c r="ACP40"/>
      <c r="ACQ40"/>
      <c r="ACR40"/>
      <c r="ACS40"/>
      <c r="ACT40"/>
      <c r="ACU40"/>
      <c r="ACV40"/>
      <c r="ACW40"/>
      <c r="ACX40"/>
      <c r="ACY40"/>
      <c r="ACZ40"/>
      <c r="ADA40"/>
      <c r="ADB40"/>
      <c r="ADC40"/>
      <c r="ADD40"/>
      <c r="ADE40"/>
      <c r="ADF40"/>
      <c r="ADG40"/>
      <c r="ADH40"/>
      <c r="ADI40"/>
      <c r="ADJ40"/>
      <c r="ADK40"/>
      <c r="ADL40"/>
      <c r="ADM40"/>
      <c r="ADN40"/>
      <c r="ADO40"/>
      <c r="ADP40"/>
      <c r="ADQ40"/>
      <c r="ADR40"/>
      <c r="ADS40"/>
      <c r="ADT40"/>
      <c r="ADU40"/>
      <c r="ADV40"/>
      <c r="ADW40"/>
      <c r="ADX40"/>
      <c r="ADY40"/>
      <c r="ADZ40"/>
      <c r="AEA40"/>
      <c r="AEB40"/>
      <c r="AEC40"/>
      <c r="AED40"/>
      <c r="AEE40"/>
      <c r="AEF40"/>
      <c r="AEG40"/>
      <c r="AEH40"/>
      <c r="AEI40"/>
      <c r="AEJ40"/>
      <c r="AEK40"/>
      <c r="AEL40"/>
      <c r="AEM40"/>
      <c r="AEN40"/>
      <c r="AEO40"/>
      <c r="AEP40"/>
      <c r="AEQ40"/>
      <c r="AER40"/>
      <c r="AES40"/>
      <c r="AET40"/>
      <c r="AEU40"/>
      <c r="AEV40"/>
      <c r="AEW40"/>
      <c r="AEX40"/>
      <c r="AEY40"/>
      <c r="AEZ40"/>
      <c r="AFA40"/>
      <c r="AFB40"/>
      <c r="AFC40"/>
      <c r="AFD40"/>
      <c r="AFE40"/>
      <c r="AFF40"/>
      <c r="AFG40"/>
      <c r="AFH40"/>
      <c r="AFI40"/>
      <c r="AFJ40"/>
      <c r="AFK40"/>
      <c r="AFL40"/>
      <c r="AFM40"/>
      <c r="AFN40"/>
      <c r="AFO40"/>
      <c r="AFP40"/>
      <c r="AFQ40"/>
      <c r="AFR40"/>
      <c r="AFS40"/>
      <c r="AFT40"/>
      <c r="AFU40"/>
      <c r="AFV40"/>
      <c r="AFW40"/>
      <c r="AFX40"/>
      <c r="AFY40"/>
      <c r="AFZ40"/>
      <c r="AGA40"/>
      <c r="AGB40"/>
      <c r="AGC40"/>
      <c r="AGD40"/>
      <c r="AGE40"/>
      <c r="AGF40"/>
      <c r="AGG40"/>
      <c r="AGH40"/>
      <c r="AGI40"/>
      <c r="AGJ40"/>
      <c r="AGK40"/>
      <c r="AGL40"/>
      <c r="AGM40"/>
      <c r="AGN40"/>
      <c r="AGO40"/>
      <c r="AGP40"/>
      <c r="AGQ40"/>
      <c r="AGR40"/>
      <c r="AGS40"/>
      <c r="AGT40"/>
      <c r="AGU40"/>
      <c r="AGV40"/>
      <c r="AGW40"/>
      <c r="AGX40"/>
      <c r="AGY40"/>
      <c r="AGZ40"/>
      <c r="AHA40"/>
      <c r="AHB40"/>
      <c r="AHC40"/>
      <c r="AHD40"/>
      <c r="AHE40"/>
      <c r="AHF40"/>
      <c r="AHG40"/>
      <c r="AHH40"/>
      <c r="AHI40"/>
      <c r="AHJ40"/>
      <c r="AHK40"/>
      <c r="AHL40"/>
      <c r="AHM40"/>
      <c r="AHN40"/>
      <c r="AHO40"/>
      <c r="AHP40"/>
      <c r="AHQ40"/>
      <c r="AHR40"/>
      <c r="AHS40"/>
      <c r="AHT40"/>
      <c r="AHU40"/>
      <c r="AHV40"/>
      <c r="AHW40"/>
      <c r="AHX40"/>
      <c r="AHY40"/>
      <c r="AHZ40"/>
      <c r="AIA40"/>
      <c r="AIB40"/>
      <c r="AIC40"/>
      <c r="AID40"/>
      <c r="AIE40"/>
      <c r="AIF40"/>
      <c r="AIG40"/>
      <c r="AIH40"/>
      <c r="AII40"/>
      <c r="AIJ40"/>
      <c r="AIK40"/>
      <c r="AIL40"/>
      <c r="AIM40"/>
      <c r="AIN40"/>
      <c r="AIO40"/>
      <c r="AIP40"/>
      <c r="AIQ40"/>
      <c r="AIR40"/>
      <c r="AIS40"/>
      <c r="AIT40"/>
      <c r="AIU40"/>
      <c r="AIV40"/>
      <c r="AIW40"/>
      <c r="AIX40"/>
      <c r="AIY40"/>
      <c r="AIZ40"/>
      <c r="AJA40"/>
      <c r="AJB40"/>
      <c r="AJC40"/>
      <c r="AJD40"/>
      <c r="AJE40"/>
      <c r="AJF40"/>
      <c r="AJG40"/>
      <c r="AJH40"/>
      <c r="AJI40"/>
      <c r="AJJ40"/>
      <c r="AJK40"/>
      <c r="AJL40"/>
      <c r="AJM40"/>
      <c r="AJN40"/>
      <c r="AJO40"/>
      <c r="AJP40"/>
      <c r="AJQ40"/>
      <c r="AJR40"/>
      <c r="AJS40"/>
      <c r="AJT40"/>
      <c r="AJU40"/>
      <c r="AJV40"/>
      <c r="AJW40"/>
      <c r="AJX40"/>
      <c r="AJY40"/>
      <c r="AJZ40"/>
      <c r="AKA40"/>
      <c r="AKB40"/>
      <c r="AKC40"/>
      <c r="AKD40"/>
      <c r="AKE40"/>
      <c r="AKF40"/>
      <c r="AKG40"/>
      <c r="AKH40"/>
      <c r="AKI40"/>
      <c r="AKJ40"/>
      <c r="AKK40"/>
      <c r="AKL40"/>
      <c r="AKM40"/>
      <c r="AKN40"/>
      <c r="AKO40"/>
      <c r="AKP40"/>
      <c r="AKQ40"/>
      <c r="AKR40"/>
      <c r="AKS40"/>
      <c r="AKT40"/>
      <c r="AKU40"/>
      <c r="AKV40"/>
      <c r="AKW40"/>
      <c r="AKX40"/>
      <c r="AKY40"/>
      <c r="AKZ40"/>
      <c r="ALA40"/>
      <c r="ALB40"/>
      <c r="ALC40"/>
      <c r="ALD40"/>
      <c r="ALE40"/>
      <c r="ALF40"/>
      <c r="ALG40"/>
      <c r="ALH40"/>
      <c r="ALI40"/>
      <c r="ALJ40"/>
      <c r="ALK40"/>
      <c r="ALL40"/>
      <c r="ALM40"/>
      <c r="ALN40"/>
      <c r="ALO40"/>
      <c r="ALP40"/>
      <c r="ALQ40"/>
      <c r="ALR40"/>
      <c r="ALS40"/>
      <c r="ALT40"/>
      <c r="ALU40"/>
      <c r="ALV40"/>
      <c r="ALW40"/>
      <c r="ALX40"/>
      <c r="ALY40"/>
      <c r="ALZ40"/>
      <c r="AMA40"/>
      <c r="AMB40"/>
      <c r="AMC40"/>
      <c r="AMD40"/>
      <c r="AME40"/>
      <c r="AMF40"/>
      <c r="AMG40"/>
      <c r="AMH40"/>
      <c r="AMI40"/>
      <c r="AMJ40"/>
    </row>
    <row r="41" spans="1:1024" ht="25.5">
      <c r="A41" s="20" t="s">
        <v>99</v>
      </c>
      <c r="B41" s="21">
        <v>18</v>
      </c>
      <c r="C41" s="21">
        <v>4</v>
      </c>
      <c r="D41" s="21"/>
      <c r="E41" s="21">
        <v>5</v>
      </c>
      <c r="F41" s="16"/>
      <c r="G41" s="16"/>
      <c r="H41" s="22"/>
      <c r="I41" s="23" t="s">
        <v>100</v>
      </c>
      <c r="J41" s="23" t="s">
        <v>101</v>
      </c>
      <c r="K41" s="23" t="s">
        <v>102</v>
      </c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  <c r="IY41"/>
      <c r="IZ41"/>
      <c r="JA41"/>
      <c r="JB41"/>
      <c r="JC41"/>
      <c r="JD41"/>
      <c r="JE41"/>
      <c r="JF41"/>
      <c r="JG41"/>
      <c r="JH41"/>
      <c r="JI41"/>
      <c r="JJ41"/>
      <c r="JK41"/>
      <c r="JL41"/>
      <c r="JM41"/>
      <c r="JN41"/>
      <c r="JO41"/>
      <c r="JP41"/>
      <c r="JQ41"/>
      <c r="JR41"/>
      <c r="JS41"/>
      <c r="JT41"/>
      <c r="JU41"/>
      <c r="JV41"/>
      <c r="JW41"/>
      <c r="JX41"/>
      <c r="JY41"/>
      <c r="JZ41"/>
      <c r="KA41"/>
      <c r="KB41"/>
      <c r="KC41"/>
      <c r="KD41"/>
      <c r="KE41"/>
      <c r="KF41"/>
      <c r="KG41"/>
      <c r="KH41"/>
      <c r="KI41"/>
      <c r="KJ41"/>
      <c r="KK41"/>
      <c r="KL41"/>
      <c r="KM41"/>
      <c r="KN41"/>
      <c r="KO41"/>
      <c r="KP41"/>
      <c r="KQ41"/>
      <c r="KR41"/>
      <c r="KS41"/>
      <c r="KT41"/>
      <c r="KU41"/>
      <c r="KV41"/>
      <c r="KW41"/>
      <c r="KX41"/>
      <c r="KY41"/>
      <c r="KZ41"/>
      <c r="LA41"/>
      <c r="LB41"/>
      <c r="LC41"/>
      <c r="LD41"/>
      <c r="LE41"/>
      <c r="LF41"/>
      <c r="LG41"/>
      <c r="LH41"/>
      <c r="LI41"/>
      <c r="LJ41"/>
      <c r="LK41"/>
      <c r="LL41"/>
      <c r="LM41"/>
      <c r="LN41"/>
      <c r="LO41"/>
      <c r="LP41"/>
      <c r="LQ41"/>
      <c r="LR41"/>
      <c r="LS41"/>
      <c r="LT41"/>
      <c r="LU41"/>
      <c r="LV41"/>
      <c r="LW41"/>
      <c r="LX41"/>
      <c r="LY41"/>
      <c r="LZ41"/>
      <c r="MA41"/>
      <c r="MB41"/>
      <c r="MC41"/>
      <c r="MD41"/>
      <c r="ME41"/>
      <c r="MF41"/>
      <c r="MG41"/>
      <c r="MH41"/>
      <c r="MI41"/>
      <c r="MJ41"/>
      <c r="MK41"/>
      <c r="ML41"/>
      <c r="MM41"/>
      <c r="MN41"/>
      <c r="MO41"/>
      <c r="MP41"/>
      <c r="MQ41"/>
      <c r="MR41"/>
      <c r="MS41"/>
      <c r="MT41"/>
      <c r="MU41"/>
      <c r="MV41"/>
      <c r="MW41"/>
      <c r="MX41"/>
      <c r="MY41"/>
      <c r="MZ41"/>
      <c r="NA41"/>
      <c r="NB41"/>
      <c r="NC41"/>
      <c r="ND41"/>
      <c r="NE41"/>
      <c r="NF41"/>
      <c r="NG41"/>
      <c r="NH41"/>
      <c r="NI41"/>
      <c r="NJ41"/>
      <c r="NK41"/>
      <c r="NL41"/>
      <c r="NM41"/>
      <c r="NN41"/>
      <c r="NO41"/>
      <c r="NP41"/>
      <c r="NQ41"/>
      <c r="NR41"/>
      <c r="NS41"/>
      <c r="NT41"/>
      <c r="NU41"/>
      <c r="NV41"/>
      <c r="NW41"/>
      <c r="NX41"/>
      <c r="NY41"/>
      <c r="NZ41"/>
      <c r="OA41"/>
      <c r="OB41"/>
      <c r="OC41"/>
      <c r="OD41"/>
      <c r="OE41"/>
      <c r="OF41"/>
      <c r="OG41"/>
      <c r="OH41"/>
      <c r="OI41"/>
      <c r="OJ41"/>
      <c r="OK41"/>
      <c r="OL41"/>
      <c r="OM41"/>
      <c r="ON41"/>
      <c r="OO41"/>
      <c r="OP41"/>
      <c r="OQ41"/>
      <c r="OR41"/>
      <c r="OS41"/>
      <c r="OT41"/>
      <c r="OU41"/>
      <c r="OV41"/>
      <c r="OW41"/>
      <c r="OX41"/>
      <c r="OY41"/>
      <c r="OZ41"/>
      <c r="PA41"/>
      <c r="PB41"/>
      <c r="PC41"/>
      <c r="PD41"/>
      <c r="PE41"/>
      <c r="PF41"/>
      <c r="PG41"/>
      <c r="PH41"/>
      <c r="PI41"/>
      <c r="PJ41"/>
      <c r="PK41"/>
      <c r="PL41"/>
      <c r="PM41"/>
      <c r="PN41"/>
      <c r="PO41"/>
      <c r="PP41"/>
      <c r="PQ41"/>
      <c r="PR41"/>
      <c r="PS41"/>
      <c r="PT41"/>
      <c r="PU41"/>
      <c r="PV41"/>
      <c r="PW41"/>
      <c r="PX41"/>
      <c r="PY41"/>
      <c r="PZ41"/>
      <c r="QA41"/>
      <c r="QB41"/>
      <c r="QC41"/>
      <c r="QD41"/>
      <c r="QE41"/>
      <c r="QF41"/>
      <c r="QG41"/>
      <c r="QH41"/>
      <c r="QI41"/>
      <c r="QJ41"/>
      <c r="QK41"/>
      <c r="QL41"/>
      <c r="QM41"/>
      <c r="QN41"/>
      <c r="QO41"/>
      <c r="QP41"/>
      <c r="QQ41"/>
      <c r="QR41"/>
      <c r="QS41"/>
      <c r="QT41"/>
      <c r="QU41"/>
      <c r="QV41"/>
      <c r="QW41"/>
      <c r="QX41"/>
      <c r="QY41"/>
      <c r="QZ41"/>
      <c r="RA41"/>
      <c r="RB41"/>
      <c r="RC41"/>
      <c r="RD41"/>
      <c r="RE41"/>
      <c r="RF41"/>
      <c r="RG41"/>
      <c r="RH41"/>
      <c r="RI41"/>
      <c r="RJ41"/>
      <c r="RK41"/>
      <c r="RL41"/>
      <c r="RM41"/>
      <c r="RN41"/>
      <c r="RO41"/>
      <c r="RP41"/>
      <c r="RQ41"/>
      <c r="RR41"/>
      <c r="RS41"/>
      <c r="RT41"/>
      <c r="RU41"/>
      <c r="RV41"/>
      <c r="RW41"/>
      <c r="RX41"/>
      <c r="RY41"/>
      <c r="RZ41"/>
      <c r="SA41"/>
      <c r="SB41"/>
      <c r="SC41"/>
      <c r="SD41"/>
      <c r="SE41"/>
      <c r="SF41"/>
      <c r="SG41"/>
      <c r="SH41"/>
      <c r="SI41"/>
      <c r="SJ41"/>
      <c r="SK41"/>
      <c r="SL41"/>
      <c r="SM41"/>
      <c r="SN41"/>
      <c r="SO41"/>
      <c r="SP41"/>
      <c r="SQ41"/>
      <c r="SR41"/>
      <c r="SS41"/>
      <c r="ST41"/>
      <c r="SU41"/>
      <c r="SV41"/>
      <c r="SW41"/>
      <c r="SX41"/>
      <c r="SY41"/>
      <c r="SZ41"/>
      <c r="TA41"/>
      <c r="TB41"/>
      <c r="TC41"/>
      <c r="TD41"/>
      <c r="TE41"/>
      <c r="TF41"/>
      <c r="TG41"/>
      <c r="TH41"/>
      <c r="TI41"/>
      <c r="TJ41"/>
      <c r="TK41"/>
      <c r="TL41"/>
      <c r="TM41"/>
      <c r="TN41"/>
      <c r="TO41"/>
      <c r="TP41"/>
      <c r="TQ41"/>
      <c r="TR41"/>
      <c r="TS41"/>
      <c r="TT41"/>
      <c r="TU41"/>
      <c r="TV41"/>
      <c r="TW41"/>
      <c r="TX41"/>
      <c r="TY41"/>
      <c r="TZ41"/>
      <c r="UA41"/>
      <c r="UB41"/>
      <c r="UC41"/>
      <c r="UD41"/>
      <c r="UE41"/>
      <c r="UF41"/>
      <c r="UG41"/>
      <c r="UH41"/>
      <c r="UI41"/>
      <c r="UJ41"/>
      <c r="UK41"/>
      <c r="UL41"/>
      <c r="UM41"/>
      <c r="UN41"/>
      <c r="UO41"/>
      <c r="UP41"/>
      <c r="UQ41"/>
      <c r="UR41"/>
      <c r="US41"/>
      <c r="UT41"/>
      <c r="UU41"/>
      <c r="UV41"/>
      <c r="UW41"/>
      <c r="UX41"/>
      <c r="UY41"/>
      <c r="UZ41"/>
      <c r="VA41"/>
      <c r="VB41"/>
      <c r="VC41"/>
      <c r="VD41"/>
      <c r="VE41"/>
      <c r="VF41"/>
      <c r="VG41"/>
      <c r="VH41"/>
      <c r="VI41"/>
      <c r="VJ41"/>
      <c r="VK41"/>
      <c r="VL41"/>
      <c r="VM41"/>
      <c r="VN41"/>
      <c r="VO41"/>
      <c r="VP41"/>
      <c r="VQ41"/>
      <c r="VR41"/>
      <c r="VS41"/>
      <c r="VT41"/>
      <c r="VU41"/>
      <c r="VV41"/>
      <c r="VW41"/>
      <c r="VX41"/>
      <c r="VY41"/>
      <c r="VZ41"/>
      <c r="WA41"/>
      <c r="WB41"/>
      <c r="WC41"/>
      <c r="WD41"/>
      <c r="WE41"/>
      <c r="WF41"/>
      <c r="WG41"/>
      <c r="WH41"/>
      <c r="WI41"/>
      <c r="WJ41"/>
      <c r="WK41"/>
      <c r="WL41"/>
      <c r="WM41"/>
      <c r="WN41"/>
      <c r="WO41"/>
      <c r="WP41"/>
      <c r="WQ41"/>
      <c r="WR41"/>
      <c r="WS41"/>
      <c r="WT41"/>
      <c r="WU41"/>
      <c r="WV41"/>
      <c r="WW41"/>
      <c r="WX41"/>
      <c r="WY41"/>
      <c r="WZ41"/>
      <c r="XA41"/>
      <c r="XB41"/>
      <c r="XC41"/>
      <c r="XD41"/>
      <c r="XE41"/>
      <c r="XF41"/>
      <c r="XG41"/>
      <c r="XH41"/>
      <c r="XI41"/>
      <c r="XJ41"/>
      <c r="XK41"/>
      <c r="XL41"/>
      <c r="XM41"/>
      <c r="XN41"/>
      <c r="XO41"/>
      <c r="XP41"/>
      <c r="XQ41"/>
      <c r="XR41"/>
      <c r="XS41"/>
      <c r="XT41"/>
      <c r="XU41"/>
      <c r="XV41"/>
      <c r="XW41"/>
      <c r="XX41"/>
      <c r="XY41"/>
      <c r="XZ41"/>
      <c r="YA41"/>
      <c r="YB41"/>
      <c r="YC41"/>
      <c r="YD41"/>
      <c r="YE41"/>
      <c r="YF41"/>
      <c r="YG41"/>
      <c r="YH41"/>
      <c r="YI41"/>
      <c r="YJ41"/>
      <c r="YK41"/>
      <c r="YL41"/>
      <c r="YM41"/>
      <c r="YN41"/>
      <c r="YO41"/>
      <c r="YP41"/>
      <c r="YQ41"/>
      <c r="YR41"/>
      <c r="YS41"/>
      <c r="YT41"/>
      <c r="YU41"/>
      <c r="YV41"/>
      <c r="YW41"/>
      <c r="YX41"/>
      <c r="YY41"/>
      <c r="YZ41"/>
      <c r="ZA41"/>
      <c r="ZB41"/>
      <c r="ZC41"/>
      <c r="ZD41"/>
      <c r="ZE41"/>
      <c r="ZF41"/>
      <c r="ZG41"/>
      <c r="ZH41"/>
      <c r="ZI41"/>
      <c r="ZJ41"/>
      <c r="ZK41"/>
      <c r="ZL41"/>
      <c r="ZM41"/>
      <c r="ZN41"/>
      <c r="ZO41"/>
      <c r="ZP41"/>
      <c r="ZQ41"/>
      <c r="ZR41"/>
      <c r="ZS41"/>
      <c r="ZT41"/>
      <c r="ZU41"/>
      <c r="ZV41"/>
      <c r="ZW41"/>
      <c r="ZX41"/>
      <c r="ZY41"/>
      <c r="ZZ41"/>
      <c r="AAA41"/>
      <c r="AAB41"/>
      <c r="AAC41"/>
      <c r="AAD41"/>
      <c r="AAE41"/>
      <c r="AAF41"/>
      <c r="AAG41"/>
      <c r="AAH41"/>
      <c r="AAI41"/>
      <c r="AAJ41"/>
      <c r="AAK41"/>
      <c r="AAL41"/>
      <c r="AAM41"/>
      <c r="AAN41"/>
      <c r="AAO41"/>
      <c r="AAP41"/>
      <c r="AAQ41"/>
      <c r="AAR41"/>
      <c r="AAS41"/>
      <c r="AAT41"/>
      <c r="AAU41"/>
      <c r="AAV41"/>
      <c r="AAW41"/>
      <c r="AAX41"/>
      <c r="AAY41"/>
      <c r="AAZ41"/>
      <c r="ABA41"/>
      <c r="ABB41"/>
      <c r="ABC41"/>
      <c r="ABD41"/>
      <c r="ABE41"/>
      <c r="ABF41"/>
      <c r="ABG41"/>
      <c r="ABH41"/>
      <c r="ABI41"/>
      <c r="ABJ41"/>
      <c r="ABK41"/>
      <c r="ABL41"/>
      <c r="ABM41"/>
      <c r="ABN41"/>
      <c r="ABO41"/>
      <c r="ABP41"/>
      <c r="ABQ41"/>
      <c r="ABR41"/>
      <c r="ABS41"/>
      <c r="ABT41"/>
      <c r="ABU41"/>
      <c r="ABV41"/>
      <c r="ABW41"/>
      <c r="ABX41"/>
      <c r="ABY41"/>
      <c r="ABZ41"/>
      <c r="ACA41"/>
      <c r="ACB41"/>
      <c r="ACC41"/>
      <c r="ACD41"/>
      <c r="ACE41"/>
      <c r="ACF41"/>
      <c r="ACG41"/>
      <c r="ACH41"/>
      <c r="ACI41"/>
      <c r="ACJ41"/>
      <c r="ACK41"/>
      <c r="ACL41"/>
      <c r="ACM41"/>
      <c r="ACN41"/>
      <c r="ACO41"/>
      <c r="ACP41"/>
      <c r="ACQ41"/>
      <c r="ACR41"/>
      <c r="ACS41"/>
      <c r="ACT41"/>
      <c r="ACU41"/>
      <c r="ACV41"/>
      <c r="ACW41"/>
      <c r="ACX41"/>
      <c r="ACY41"/>
      <c r="ACZ41"/>
      <c r="ADA41"/>
      <c r="ADB41"/>
      <c r="ADC41"/>
      <c r="ADD41"/>
      <c r="ADE41"/>
      <c r="ADF41"/>
      <c r="ADG41"/>
      <c r="ADH41"/>
      <c r="ADI41"/>
      <c r="ADJ41"/>
      <c r="ADK41"/>
      <c r="ADL41"/>
      <c r="ADM41"/>
      <c r="ADN41"/>
      <c r="ADO41"/>
      <c r="ADP41"/>
      <c r="ADQ41"/>
      <c r="ADR41"/>
      <c r="ADS41"/>
      <c r="ADT41"/>
      <c r="ADU41"/>
      <c r="ADV41"/>
      <c r="ADW41"/>
      <c r="ADX41"/>
      <c r="ADY41"/>
      <c r="ADZ41"/>
      <c r="AEA41"/>
      <c r="AEB41"/>
      <c r="AEC41"/>
      <c r="AED41"/>
      <c r="AEE41"/>
      <c r="AEF41"/>
      <c r="AEG41"/>
      <c r="AEH41"/>
      <c r="AEI41"/>
      <c r="AEJ41"/>
      <c r="AEK41"/>
      <c r="AEL41"/>
      <c r="AEM41"/>
      <c r="AEN41"/>
      <c r="AEO41"/>
      <c r="AEP41"/>
      <c r="AEQ41"/>
      <c r="AER41"/>
      <c r="AES41"/>
      <c r="AET41"/>
      <c r="AEU41"/>
      <c r="AEV41"/>
      <c r="AEW41"/>
      <c r="AEX41"/>
      <c r="AEY41"/>
      <c r="AEZ41"/>
      <c r="AFA41"/>
      <c r="AFB41"/>
      <c r="AFC41"/>
      <c r="AFD41"/>
      <c r="AFE41"/>
      <c r="AFF41"/>
      <c r="AFG41"/>
      <c r="AFH41"/>
      <c r="AFI41"/>
      <c r="AFJ41"/>
      <c r="AFK41"/>
      <c r="AFL41"/>
      <c r="AFM41"/>
      <c r="AFN41"/>
      <c r="AFO41"/>
      <c r="AFP41"/>
      <c r="AFQ41"/>
      <c r="AFR41"/>
      <c r="AFS41"/>
      <c r="AFT41"/>
      <c r="AFU41"/>
      <c r="AFV41"/>
      <c r="AFW41"/>
      <c r="AFX41"/>
      <c r="AFY41"/>
      <c r="AFZ41"/>
      <c r="AGA41"/>
      <c r="AGB41"/>
      <c r="AGC41"/>
      <c r="AGD41"/>
      <c r="AGE41"/>
      <c r="AGF41"/>
      <c r="AGG41"/>
      <c r="AGH41"/>
      <c r="AGI41"/>
      <c r="AGJ41"/>
      <c r="AGK41"/>
      <c r="AGL41"/>
      <c r="AGM41"/>
      <c r="AGN41"/>
      <c r="AGO41"/>
      <c r="AGP41"/>
      <c r="AGQ41"/>
      <c r="AGR41"/>
      <c r="AGS41"/>
      <c r="AGT41"/>
      <c r="AGU41"/>
      <c r="AGV41"/>
      <c r="AGW41"/>
      <c r="AGX41"/>
      <c r="AGY41"/>
      <c r="AGZ41"/>
      <c r="AHA41"/>
      <c r="AHB41"/>
      <c r="AHC41"/>
      <c r="AHD41"/>
      <c r="AHE41"/>
      <c r="AHF41"/>
      <c r="AHG41"/>
      <c r="AHH41"/>
      <c r="AHI41"/>
      <c r="AHJ41"/>
      <c r="AHK41"/>
      <c r="AHL41"/>
      <c r="AHM41"/>
      <c r="AHN41"/>
      <c r="AHO41"/>
      <c r="AHP41"/>
      <c r="AHQ41"/>
      <c r="AHR41"/>
      <c r="AHS41"/>
      <c r="AHT41"/>
      <c r="AHU41"/>
      <c r="AHV41"/>
      <c r="AHW41"/>
      <c r="AHX41"/>
      <c r="AHY41"/>
      <c r="AHZ41"/>
      <c r="AIA41"/>
      <c r="AIB41"/>
      <c r="AIC41"/>
      <c r="AID41"/>
      <c r="AIE41"/>
      <c r="AIF41"/>
      <c r="AIG41"/>
      <c r="AIH41"/>
      <c r="AII41"/>
      <c r="AIJ41"/>
      <c r="AIK41"/>
      <c r="AIL41"/>
      <c r="AIM41"/>
      <c r="AIN41"/>
      <c r="AIO41"/>
      <c r="AIP41"/>
      <c r="AIQ41"/>
      <c r="AIR41"/>
      <c r="AIS41"/>
      <c r="AIT41"/>
      <c r="AIU41"/>
      <c r="AIV41"/>
      <c r="AIW41"/>
      <c r="AIX41"/>
      <c r="AIY41"/>
      <c r="AIZ41"/>
      <c r="AJA41"/>
      <c r="AJB41"/>
      <c r="AJC41"/>
      <c r="AJD41"/>
      <c r="AJE41"/>
      <c r="AJF41"/>
      <c r="AJG41"/>
      <c r="AJH41"/>
      <c r="AJI41"/>
      <c r="AJJ41"/>
      <c r="AJK41"/>
      <c r="AJL41"/>
      <c r="AJM41"/>
      <c r="AJN41"/>
      <c r="AJO41"/>
      <c r="AJP41"/>
      <c r="AJQ41"/>
      <c r="AJR41"/>
      <c r="AJS41"/>
      <c r="AJT41"/>
      <c r="AJU41"/>
      <c r="AJV41"/>
      <c r="AJW41"/>
      <c r="AJX41"/>
      <c r="AJY41"/>
      <c r="AJZ41"/>
      <c r="AKA41"/>
      <c r="AKB41"/>
      <c r="AKC41"/>
      <c r="AKD41"/>
      <c r="AKE41"/>
      <c r="AKF41"/>
      <c r="AKG41"/>
      <c r="AKH41"/>
      <c r="AKI41"/>
      <c r="AKJ41"/>
      <c r="AKK41"/>
      <c r="AKL41"/>
      <c r="AKM41"/>
      <c r="AKN41"/>
      <c r="AKO41"/>
      <c r="AKP41"/>
      <c r="AKQ41"/>
      <c r="AKR41"/>
      <c r="AKS41"/>
      <c r="AKT41"/>
      <c r="AKU41"/>
      <c r="AKV41"/>
      <c r="AKW41"/>
      <c r="AKX41"/>
      <c r="AKY41"/>
      <c r="AKZ41"/>
      <c r="ALA41"/>
      <c r="ALB41"/>
      <c r="ALC41"/>
      <c r="ALD41"/>
      <c r="ALE41"/>
      <c r="ALF41"/>
      <c r="ALG41"/>
      <c r="ALH41"/>
      <c r="ALI41"/>
      <c r="ALJ41"/>
      <c r="ALK41"/>
      <c r="ALL41"/>
      <c r="ALM41"/>
      <c r="ALN41"/>
      <c r="ALO41"/>
      <c r="ALP41"/>
      <c r="ALQ41"/>
      <c r="ALR41"/>
      <c r="ALS41"/>
      <c r="ALT41"/>
      <c r="ALU41"/>
      <c r="ALV41"/>
      <c r="ALW41"/>
      <c r="ALX41"/>
      <c r="ALY41"/>
      <c r="ALZ41"/>
      <c r="AMA41"/>
      <c r="AMB41"/>
      <c r="AMC41"/>
      <c r="AMD41"/>
      <c r="AME41"/>
      <c r="AMF41"/>
      <c r="AMG41"/>
      <c r="AMH41"/>
      <c r="AMI41"/>
      <c r="AMJ41"/>
    </row>
    <row r="42" spans="1:1024" ht="25.5">
      <c r="A42" s="20" t="s">
        <v>103</v>
      </c>
      <c r="B42" s="21">
        <v>19</v>
      </c>
      <c r="C42" s="21">
        <v>4</v>
      </c>
      <c r="D42" s="21"/>
      <c r="E42" s="21">
        <v>8</v>
      </c>
      <c r="F42" s="16"/>
      <c r="G42" s="16"/>
      <c r="H42" s="22" t="s">
        <v>36</v>
      </c>
      <c r="I42" s="23" t="s">
        <v>104</v>
      </c>
      <c r="J42" s="23" t="s">
        <v>105</v>
      </c>
      <c r="K42" s="23" t="s">
        <v>106</v>
      </c>
    </row>
    <row r="43" spans="1:1024">
      <c r="A43" s="20" t="s">
        <v>107</v>
      </c>
      <c r="B43" s="21">
        <v>20</v>
      </c>
      <c r="C43" s="21">
        <v>4</v>
      </c>
      <c r="D43" s="21"/>
      <c r="E43" s="21">
        <v>5</v>
      </c>
      <c r="F43" s="16"/>
      <c r="G43" s="16"/>
      <c r="H43" s="22" t="s">
        <v>108</v>
      </c>
      <c r="I43" s="25" t="s">
        <v>109</v>
      </c>
      <c r="J43" s="25" t="s">
        <v>110</v>
      </c>
      <c r="K43" s="23" t="s">
        <v>111</v>
      </c>
    </row>
    <row r="44" spans="1:1024" s="24" customFormat="1">
      <c r="A44" s="14" t="s">
        <v>112</v>
      </c>
      <c r="B44" s="15">
        <v>21</v>
      </c>
      <c r="C44" s="15">
        <v>5</v>
      </c>
      <c r="D44" s="15"/>
      <c r="E44" s="15">
        <v>13</v>
      </c>
      <c r="F44" s="16"/>
      <c r="G44" s="16"/>
      <c r="H44" s="17" t="s">
        <v>108</v>
      </c>
      <c r="I44" s="18" t="s">
        <v>113</v>
      </c>
      <c r="J44" s="18" t="s">
        <v>114</v>
      </c>
      <c r="K44" s="18" t="s">
        <v>115</v>
      </c>
    </row>
    <row r="45" spans="1:1024" s="24" customFormat="1" ht="25.5">
      <c r="A45" s="14" t="s">
        <v>116</v>
      </c>
      <c r="B45" s="15">
        <v>22</v>
      </c>
      <c r="C45" s="15">
        <v>5</v>
      </c>
      <c r="D45" s="15"/>
      <c r="E45" s="15">
        <v>8</v>
      </c>
      <c r="F45" s="16"/>
      <c r="G45" s="16"/>
      <c r="H45" s="17" t="s">
        <v>36</v>
      </c>
      <c r="I45" s="18" t="s">
        <v>117</v>
      </c>
      <c r="J45" s="18" t="s">
        <v>118</v>
      </c>
      <c r="K45" s="18" t="s">
        <v>119</v>
      </c>
    </row>
    <row r="46" spans="1:1024" s="24" customFormat="1" ht="4.5" customHeight="1">
      <c r="A46" s="26"/>
      <c r="B46" s="27"/>
      <c r="C46" s="27"/>
      <c r="D46" s="27"/>
      <c r="E46" s="27"/>
      <c r="F46" s="27"/>
      <c r="G46" s="27"/>
      <c r="H46" s="28"/>
      <c r="I46" s="29"/>
      <c r="J46" s="29"/>
      <c r="K46" s="29"/>
    </row>
    <row r="47" spans="1:1024" s="24" customFormat="1" ht="15.75">
      <c r="A47" s="18"/>
      <c r="B47" s="18"/>
      <c r="C47" s="18"/>
      <c r="D47" s="18"/>
      <c r="E47" s="18"/>
      <c r="F47" s="18"/>
      <c r="G47" s="18"/>
      <c r="H47" s="18"/>
      <c r="I47" s="30" t="s">
        <v>120</v>
      </c>
      <c r="J47" s="18"/>
      <c r="K47" s="18"/>
    </row>
    <row r="48" spans="1:1024" ht="25.5">
      <c r="A48" s="20" t="s">
        <v>121</v>
      </c>
      <c r="B48" s="21"/>
      <c r="C48" s="21">
        <v>4</v>
      </c>
      <c r="D48" s="21" t="s">
        <v>122</v>
      </c>
      <c r="E48" s="21">
        <v>5</v>
      </c>
      <c r="F48" s="16"/>
      <c r="G48" s="16"/>
      <c r="H48" s="22" t="s">
        <v>108</v>
      </c>
      <c r="I48" s="23" t="s">
        <v>123</v>
      </c>
      <c r="J48" s="23" t="s">
        <v>124</v>
      </c>
      <c r="K48" s="23" t="s">
        <v>125</v>
      </c>
    </row>
    <row r="49" spans="1:11" s="24" customFormat="1" ht="25.5">
      <c r="A49" s="20" t="s">
        <v>126</v>
      </c>
      <c r="B49" s="21"/>
      <c r="C49" s="21">
        <v>4</v>
      </c>
      <c r="D49" s="21" t="s">
        <v>122</v>
      </c>
      <c r="E49" s="21">
        <v>8</v>
      </c>
      <c r="F49" s="16"/>
      <c r="G49" s="16"/>
      <c r="H49" s="22" t="s">
        <v>108</v>
      </c>
      <c r="I49" s="23" t="s">
        <v>127</v>
      </c>
      <c r="J49" s="23" t="s">
        <v>128</v>
      </c>
      <c r="K49" s="23" t="s">
        <v>129</v>
      </c>
    </row>
    <row r="50" spans="1:11">
      <c r="A50" s="14"/>
      <c r="B50" s="15"/>
      <c r="C50" s="15"/>
      <c r="D50" s="15"/>
      <c r="E50" s="15"/>
      <c r="F50" s="16"/>
      <c r="G50" s="16"/>
      <c r="H50" s="17"/>
      <c r="I50" s="18"/>
      <c r="J50" s="18"/>
      <c r="K50" s="18"/>
    </row>
    <row r="51" spans="1:11">
      <c r="A51" s="14"/>
      <c r="B51" s="15"/>
      <c r="C51" s="15"/>
      <c r="D51" s="15"/>
      <c r="E51" s="15"/>
      <c r="F51" s="16"/>
      <c r="G51" s="16"/>
      <c r="H51" s="17"/>
      <c r="I51" s="18"/>
      <c r="J51" s="18"/>
      <c r="K51" s="18"/>
    </row>
    <row r="52" spans="1:11">
      <c r="A52" s="14"/>
      <c r="B52" s="15"/>
      <c r="C52" s="15"/>
      <c r="D52" s="15"/>
      <c r="E52" s="15"/>
      <c r="F52" s="16"/>
      <c r="G52" s="16"/>
      <c r="H52" s="17"/>
      <c r="I52" s="18"/>
      <c r="J52" s="18"/>
      <c r="K52" s="18"/>
    </row>
    <row r="53" spans="1:11">
      <c r="A53" s="14"/>
      <c r="B53" s="15"/>
      <c r="C53" s="15"/>
      <c r="D53" s="15"/>
      <c r="E53" s="15"/>
      <c r="F53" s="16"/>
      <c r="G53" s="16"/>
      <c r="H53" s="17"/>
      <c r="I53" s="18"/>
      <c r="J53" s="18"/>
      <c r="K53" s="18"/>
    </row>
    <row r="54" spans="1:11">
      <c r="A54" s="14"/>
      <c r="B54" s="15"/>
      <c r="C54" s="15"/>
      <c r="D54" s="15"/>
      <c r="E54" s="15"/>
      <c r="F54" s="16"/>
      <c r="G54" s="16"/>
      <c r="H54" s="17"/>
      <c r="I54" s="18"/>
      <c r="J54" s="18"/>
      <c r="K54" s="18"/>
    </row>
    <row r="55" spans="1:11">
      <c r="A55" s="14"/>
      <c r="B55" s="15"/>
      <c r="C55" s="15"/>
      <c r="D55" s="15"/>
      <c r="E55" s="15"/>
      <c r="F55" s="16"/>
      <c r="G55" s="16"/>
      <c r="H55" s="17"/>
      <c r="I55" s="18"/>
      <c r="J55" s="18"/>
      <c r="K55" s="18"/>
    </row>
    <row r="56" spans="1:11">
      <c r="A56" s="14"/>
      <c r="B56" s="15"/>
      <c r="C56" s="15"/>
      <c r="D56" s="15"/>
      <c r="E56" s="15"/>
      <c r="F56" s="16"/>
      <c r="G56" s="16"/>
      <c r="H56" s="17"/>
      <c r="I56" s="18"/>
      <c r="J56" s="18"/>
      <c r="K56" s="18"/>
    </row>
    <row r="57" spans="1:11">
      <c r="A57" s="14"/>
      <c r="B57" s="15"/>
      <c r="C57" s="15"/>
      <c r="D57" s="15"/>
      <c r="E57" s="15"/>
      <c r="F57" s="16"/>
      <c r="G57" s="16"/>
      <c r="H57" s="17"/>
      <c r="I57" s="18"/>
      <c r="J57" s="18"/>
      <c r="K57" s="18"/>
    </row>
    <row r="58" spans="1:11">
      <c r="A58" s="14"/>
      <c r="B58" s="15"/>
      <c r="C58" s="15"/>
      <c r="D58" s="15"/>
      <c r="E58" s="15"/>
      <c r="F58" s="16"/>
      <c r="G58" s="16"/>
      <c r="H58" s="17"/>
      <c r="I58" s="18"/>
      <c r="J58" s="18"/>
      <c r="K58" s="18"/>
    </row>
    <row r="59" spans="1:11">
      <c r="A59" s="14"/>
      <c r="B59" s="15"/>
      <c r="C59" s="15"/>
      <c r="D59" s="15"/>
      <c r="E59" s="15"/>
      <c r="F59" s="16"/>
      <c r="G59" s="16"/>
      <c r="H59" s="17"/>
      <c r="I59" s="14"/>
      <c r="J59" s="18"/>
      <c r="K59" s="18"/>
    </row>
    <row r="60" spans="1:11">
      <c r="A60" s="14"/>
      <c r="B60" s="15"/>
      <c r="C60" s="15"/>
      <c r="D60" s="15"/>
      <c r="E60" s="15"/>
      <c r="F60" s="16"/>
      <c r="G60" s="16"/>
      <c r="H60" s="17"/>
      <c r="I60" s="14"/>
      <c r="J60" s="18"/>
      <c r="K60" s="18"/>
    </row>
    <row r="61" spans="1:11">
      <c r="A61" s="14"/>
      <c r="B61" s="15"/>
      <c r="C61" s="15"/>
      <c r="D61" s="15"/>
      <c r="E61" s="15"/>
      <c r="F61" s="16"/>
      <c r="G61" s="16"/>
      <c r="H61" s="17"/>
      <c r="I61" s="14"/>
      <c r="J61" s="18"/>
      <c r="K61" s="18"/>
    </row>
    <row r="62" spans="1:11">
      <c r="A62" s="14"/>
      <c r="B62" s="15"/>
      <c r="C62" s="15"/>
      <c r="D62" s="15"/>
      <c r="E62" s="15"/>
      <c r="F62" s="16"/>
      <c r="G62" s="16"/>
      <c r="H62" s="17"/>
      <c r="I62" s="14"/>
      <c r="J62" s="18"/>
      <c r="K62" s="18"/>
    </row>
    <row r="63" spans="1:11">
      <c r="A63" s="14"/>
      <c r="B63" s="15"/>
      <c r="C63" s="15"/>
      <c r="D63" s="15"/>
      <c r="E63" s="15"/>
      <c r="F63" s="16"/>
      <c r="G63" s="16"/>
      <c r="H63" s="17"/>
      <c r="I63" s="14"/>
      <c r="J63" s="18"/>
      <c r="K63" s="18"/>
    </row>
    <row r="64" spans="1:11">
      <c r="A64" s="14"/>
      <c r="B64" s="15"/>
      <c r="C64" s="15"/>
      <c r="D64" s="15"/>
      <c r="E64" s="15"/>
      <c r="F64" s="16"/>
      <c r="G64" s="16"/>
      <c r="H64" s="17"/>
      <c r="I64" s="14"/>
      <c r="J64" s="18"/>
      <c r="K64" s="18"/>
    </row>
    <row r="65" spans="1:11">
      <c r="A65" s="14"/>
      <c r="B65" s="15"/>
      <c r="C65" s="15"/>
      <c r="D65" s="15"/>
      <c r="E65" s="15"/>
      <c r="F65" s="16"/>
      <c r="G65" s="16"/>
      <c r="H65" s="17"/>
      <c r="I65" s="14"/>
      <c r="J65" s="18"/>
      <c r="K65" s="18"/>
    </row>
    <row r="66" spans="1:11">
      <c r="A66" s="14"/>
      <c r="B66" s="15"/>
      <c r="C66" s="15"/>
      <c r="D66" s="15"/>
      <c r="E66" s="15"/>
      <c r="F66" s="16"/>
      <c r="G66" s="16"/>
      <c r="H66" s="17"/>
      <c r="I66" s="14"/>
      <c r="J66" s="18"/>
      <c r="K66" s="18"/>
    </row>
    <row r="67" spans="1:11">
      <c r="A67" s="14"/>
      <c r="B67" s="15"/>
      <c r="C67" s="15"/>
      <c r="D67" s="15"/>
      <c r="E67" s="15"/>
      <c r="F67" s="16"/>
      <c r="G67" s="16"/>
      <c r="H67" s="17"/>
      <c r="I67" s="14"/>
      <c r="J67" s="18"/>
      <c r="K67" s="18"/>
    </row>
    <row r="68" spans="1:11">
      <c r="A68" s="14"/>
      <c r="B68" s="15"/>
      <c r="C68" s="15"/>
      <c r="D68" s="15"/>
      <c r="E68" s="15"/>
      <c r="F68" s="16"/>
      <c r="G68" s="16"/>
      <c r="H68" s="17"/>
      <c r="I68" s="14"/>
      <c r="J68" s="18"/>
      <c r="K68" s="18"/>
    </row>
    <row r="69" spans="1:11">
      <c r="A69" s="14"/>
      <c r="B69" s="15"/>
      <c r="C69" s="15"/>
      <c r="D69" s="15"/>
      <c r="E69" s="15"/>
      <c r="F69" s="16"/>
      <c r="G69" s="16"/>
      <c r="H69" s="17"/>
      <c r="I69" s="14"/>
      <c r="J69" s="18"/>
      <c r="K69" s="18"/>
    </row>
    <row r="70" spans="1:11">
      <c r="A70" s="14"/>
      <c r="B70" s="15"/>
      <c r="C70" s="15"/>
      <c r="D70" s="15"/>
      <c r="E70" s="15"/>
      <c r="F70" s="16"/>
      <c r="G70" s="16"/>
      <c r="H70" s="17"/>
      <c r="I70" s="14"/>
      <c r="J70" s="18"/>
      <c r="K70" s="18"/>
    </row>
    <row r="71" spans="1:11">
      <c r="A71" s="14"/>
      <c r="B71" s="15"/>
      <c r="C71" s="15"/>
      <c r="D71" s="15"/>
      <c r="E71" s="15"/>
      <c r="F71" s="16"/>
      <c r="G71" s="16"/>
      <c r="H71" s="17"/>
      <c r="I71" s="14"/>
      <c r="J71" s="18"/>
      <c r="K71" s="18"/>
    </row>
    <row r="72" spans="1:11">
      <c r="A72" s="14"/>
      <c r="B72" s="15"/>
      <c r="C72" s="15"/>
      <c r="D72" s="15"/>
      <c r="E72" s="15"/>
      <c r="F72" s="16"/>
      <c r="G72" s="16"/>
      <c r="H72" s="17"/>
      <c r="I72" s="14"/>
      <c r="J72" s="18"/>
      <c r="K72" s="18"/>
    </row>
    <row r="73" spans="1:11">
      <c r="A73" s="14"/>
      <c r="B73" s="15"/>
      <c r="C73" s="15"/>
      <c r="D73" s="15"/>
      <c r="E73" s="15"/>
      <c r="F73" s="16"/>
      <c r="G73" s="16"/>
      <c r="H73" s="17"/>
      <c r="I73" s="14"/>
      <c r="J73" s="18"/>
      <c r="K73" s="18"/>
    </row>
    <row r="74" spans="1:11">
      <c r="A74" s="14"/>
      <c r="B74" s="15"/>
      <c r="C74" s="15"/>
      <c r="D74" s="15"/>
      <c r="E74" s="15"/>
      <c r="F74" s="16"/>
      <c r="G74" s="16"/>
      <c r="H74" s="17"/>
      <c r="I74" s="14"/>
      <c r="J74" s="18"/>
      <c r="K74" s="18"/>
    </row>
    <row r="75" spans="1:11">
      <c r="A75" s="14"/>
      <c r="B75" s="15"/>
      <c r="C75" s="15"/>
      <c r="D75" s="15"/>
      <c r="E75" s="15"/>
      <c r="F75" s="16"/>
      <c r="G75" s="16"/>
      <c r="H75" s="17"/>
      <c r="I75" s="14"/>
      <c r="J75" s="18"/>
      <c r="K75" s="18"/>
    </row>
    <row r="76" spans="1:11">
      <c r="A76" s="14"/>
      <c r="B76" s="15"/>
      <c r="C76" s="15"/>
      <c r="D76" s="15"/>
      <c r="E76" s="15"/>
      <c r="F76" s="16"/>
      <c r="G76" s="16"/>
      <c r="H76" s="17"/>
      <c r="I76" s="14"/>
      <c r="J76" s="18"/>
      <c r="K76" s="18"/>
    </row>
    <row r="77" spans="1:11">
      <c r="A77" s="14"/>
      <c r="B77" s="15"/>
      <c r="C77" s="15"/>
      <c r="D77" s="15"/>
      <c r="E77" s="15"/>
      <c r="F77" s="16"/>
      <c r="G77" s="16"/>
      <c r="H77" s="17"/>
      <c r="I77" s="14"/>
      <c r="J77" s="18"/>
      <c r="K77" s="18"/>
    </row>
    <row r="78" spans="1:11">
      <c r="A78" s="14"/>
      <c r="B78" s="15"/>
      <c r="C78" s="15"/>
      <c r="D78" s="15"/>
      <c r="E78" s="15"/>
      <c r="F78" s="16"/>
      <c r="G78" s="16"/>
      <c r="H78" s="17"/>
      <c r="I78" s="14"/>
      <c r="J78" s="18"/>
      <c r="K78" s="18"/>
    </row>
    <row r="79" spans="1:11">
      <c r="A79" s="14"/>
      <c r="B79" s="15"/>
      <c r="C79" s="15"/>
      <c r="D79" s="15"/>
      <c r="E79" s="15"/>
      <c r="F79" s="16"/>
      <c r="G79" s="16"/>
      <c r="H79" s="17"/>
      <c r="I79" s="14"/>
      <c r="J79" s="18"/>
      <c r="K79" s="18"/>
    </row>
    <row r="80" spans="1:11">
      <c r="A80" s="14"/>
      <c r="B80" s="15"/>
      <c r="C80" s="15"/>
      <c r="D80" s="15"/>
      <c r="E80" s="15"/>
      <c r="F80" s="16"/>
      <c r="G80" s="16"/>
      <c r="H80" s="17"/>
      <c r="I80" s="14"/>
      <c r="J80" s="18"/>
      <c r="K80" s="18"/>
    </row>
    <row r="81" spans="1:11">
      <c r="A81" s="14"/>
      <c r="B81" s="15"/>
      <c r="C81" s="15"/>
      <c r="D81" s="15"/>
      <c r="E81" s="15"/>
      <c r="F81" s="16"/>
      <c r="G81" s="16"/>
      <c r="H81" s="17"/>
      <c r="I81" s="14"/>
      <c r="J81" s="18"/>
      <c r="K81" s="18"/>
    </row>
    <row r="82" spans="1:11">
      <c r="A82" s="14"/>
      <c r="B82" s="15"/>
      <c r="C82" s="15"/>
      <c r="D82" s="15"/>
      <c r="E82" s="15"/>
      <c r="F82" s="16"/>
      <c r="G82" s="16"/>
      <c r="H82" s="17"/>
      <c r="I82" s="14"/>
      <c r="J82" s="18"/>
      <c r="K82" s="18"/>
    </row>
    <row r="83" spans="1:11">
      <c r="A83" s="14"/>
      <c r="B83" s="15"/>
      <c r="C83" s="15"/>
      <c r="D83" s="15"/>
      <c r="E83" s="15"/>
      <c r="F83" s="16"/>
      <c r="G83" s="16"/>
      <c r="H83" s="17"/>
      <c r="I83" s="14"/>
      <c r="J83" s="18"/>
      <c r="K83" s="18"/>
    </row>
    <row r="84" spans="1:11">
      <c r="A84" s="14"/>
      <c r="B84" s="15"/>
      <c r="C84" s="15"/>
      <c r="D84" s="15"/>
      <c r="E84" s="15"/>
      <c r="F84" s="16"/>
      <c r="G84" s="16"/>
      <c r="H84" s="17"/>
      <c r="I84" s="14"/>
      <c r="J84" s="18"/>
      <c r="K84" s="18"/>
    </row>
    <row r="85" spans="1:11">
      <c r="A85" s="14"/>
      <c r="B85" s="15"/>
      <c r="C85" s="15"/>
      <c r="D85" s="15"/>
      <c r="E85" s="15"/>
      <c r="F85" s="16"/>
      <c r="G85" s="16"/>
      <c r="H85" s="17"/>
      <c r="I85" s="14"/>
      <c r="J85" s="18"/>
      <c r="K85" s="18"/>
    </row>
    <row r="86" spans="1:11">
      <c r="A86" s="14"/>
      <c r="B86" s="15"/>
      <c r="C86" s="15"/>
      <c r="D86" s="15"/>
      <c r="E86" s="15"/>
      <c r="F86" s="16"/>
      <c r="G86" s="16"/>
      <c r="H86" s="17"/>
      <c r="I86" s="14"/>
      <c r="J86" s="18"/>
      <c r="K86" s="18"/>
    </row>
    <row r="87" spans="1:11">
      <c r="A87" s="14"/>
      <c r="B87" s="15"/>
      <c r="C87" s="15"/>
      <c r="D87" s="15"/>
      <c r="E87" s="15"/>
      <c r="F87" s="16"/>
      <c r="G87" s="16"/>
      <c r="H87" s="17"/>
      <c r="I87" s="14"/>
      <c r="J87" s="18"/>
      <c r="K87" s="18"/>
    </row>
    <row r="88" spans="1:11">
      <c r="A88" s="14"/>
      <c r="B88" s="15"/>
      <c r="C88" s="15"/>
      <c r="D88" s="15"/>
      <c r="E88" s="15"/>
      <c r="F88" s="16"/>
      <c r="G88" s="16"/>
      <c r="H88" s="17"/>
      <c r="I88" s="14"/>
      <c r="J88" s="18"/>
      <c r="K88" s="18"/>
    </row>
    <row r="89" spans="1:11">
      <c r="A89" s="14"/>
      <c r="B89" s="15"/>
      <c r="C89" s="15"/>
      <c r="D89" s="15"/>
      <c r="E89" s="15"/>
      <c r="F89" s="16"/>
      <c r="G89" s="16"/>
      <c r="H89" s="17"/>
      <c r="I89" s="14"/>
      <c r="J89" s="18"/>
      <c r="K89" s="18"/>
    </row>
    <row r="90" spans="1:11">
      <c r="A90" s="14"/>
      <c r="B90" s="15"/>
      <c r="C90" s="15"/>
      <c r="D90" s="15"/>
      <c r="E90" s="15"/>
      <c r="F90" s="16"/>
      <c r="G90" s="16"/>
      <c r="H90" s="17"/>
      <c r="I90" s="14"/>
      <c r="J90" s="18"/>
      <c r="K90" s="18"/>
    </row>
    <row r="91" spans="1:11">
      <c r="A91" s="14"/>
      <c r="B91" s="15"/>
      <c r="C91" s="15"/>
      <c r="D91" s="15"/>
      <c r="E91" s="15"/>
      <c r="F91" s="16"/>
      <c r="G91" s="16"/>
      <c r="H91" s="17"/>
      <c r="I91" s="14"/>
      <c r="J91" s="18"/>
      <c r="K91" s="18"/>
    </row>
    <row r="92" spans="1:11">
      <c r="A92" s="14"/>
      <c r="B92" s="15"/>
      <c r="C92" s="15"/>
      <c r="D92" s="15"/>
      <c r="E92" s="15"/>
      <c r="F92" s="16"/>
      <c r="G92" s="16"/>
      <c r="H92" s="17"/>
      <c r="I92" s="14"/>
      <c r="J92" s="18"/>
      <c r="K92" s="18"/>
    </row>
    <row r="93" spans="1:11">
      <c r="A93" s="14"/>
      <c r="B93" s="15"/>
      <c r="C93" s="15"/>
      <c r="D93" s="15"/>
      <c r="E93" s="15"/>
      <c r="F93" s="16"/>
      <c r="G93" s="16"/>
      <c r="H93" s="17"/>
      <c r="I93" s="14"/>
      <c r="J93" s="18"/>
      <c r="K93" s="18"/>
    </row>
    <row r="94" spans="1:11">
      <c r="A94" s="14"/>
      <c r="B94" s="15"/>
      <c r="C94" s="15"/>
      <c r="D94" s="15"/>
      <c r="E94" s="15"/>
      <c r="F94" s="16"/>
      <c r="G94" s="16"/>
      <c r="H94" s="17"/>
      <c r="I94" s="14"/>
      <c r="J94" s="18"/>
      <c r="K94" s="18"/>
    </row>
    <row r="95" spans="1:11">
      <c r="A95" s="14"/>
      <c r="B95" s="15"/>
      <c r="C95" s="15"/>
      <c r="D95" s="15"/>
      <c r="E95" s="15"/>
      <c r="F95" s="16"/>
      <c r="G95" s="16"/>
      <c r="H95" s="17"/>
      <c r="I95" s="14"/>
      <c r="J95" s="18"/>
      <c r="K95" s="18"/>
    </row>
    <row r="96" spans="1:11">
      <c r="A96" s="14"/>
      <c r="B96" s="15"/>
      <c r="C96" s="15"/>
      <c r="D96" s="15"/>
      <c r="E96" s="15"/>
      <c r="F96" s="16"/>
      <c r="G96" s="16"/>
      <c r="H96" s="17"/>
      <c r="I96" s="14"/>
      <c r="J96" s="18"/>
      <c r="K96" s="18"/>
    </row>
    <row r="97" spans="1:11">
      <c r="A97" s="14"/>
      <c r="B97" s="15"/>
      <c r="C97" s="15"/>
      <c r="D97" s="15"/>
      <c r="E97" s="15"/>
      <c r="F97" s="16"/>
      <c r="G97" s="16"/>
      <c r="H97" s="17"/>
      <c r="I97" s="14"/>
      <c r="J97" s="18"/>
      <c r="K97" s="18"/>
    </row>
    <row r="98" spans="1:11">
      <c r="A98" s="14"/>
      <c r="B98" s="15"/>
      <c r="C98" s="15"/>
      <c r="D98" s="15"/>
      <c r="E98" s="15"/>
      <c r="F98" s="16"/>
      <c r="G98" s="16"/>
      <c r="H98" s="17"/>
      <c r="I98" s="14"/>
      <c r="J98" s="18"/>
      <c r="K98" s="18"/>
    </row>
  </sheetData>
  <mergeCells count="4">
    <mergeCell ref="B1:G1"/>
    <mergeCell ref="B2:G2"/>
    <mergeCell ref="B5:G5"/>
    <mergeCell ref="F22:G22"/>
  </mergeCells>
  <dataValidations count="12">
    <dataValidation operator="equal" allowBlank="1" showErrorMessage="1" sqref="B1" xr:uid="{00000000-0002-0000-0000-000000000000}">
      <formula1>0</formula1>
      <formula2>0</formula2>
    </dataValidation>
    <dataValidation operator="equal" allowBlank="1" showInputMessage="1" showErrorMessage="1" promptTitle="Name" prompt="Select any team name you prefer." sqref="B2" xr:uid="{00000000-0002-0000-0000-000001000000}">
      <formula1>0</formula1>
      <formula2>0</formula2>
    </dataValidation>
    <dataValidation operator="equal" allowBlank="1" showInputMessage="1" showErrorMessage="1" promptTitle="Name" prompt="Please enter your name as it appears in Blackboard." sqref="B5" xr:uid="{00000000-0002-0000-0000-000002000000}">
      <formula1>0</formula1>
      <formula2>0</formula2>
    </dataValidation>
    <dataValidation operator="equal" allowBlank="1" showInputMessage="1" showErrorMessage="1" promptTitle="Initials" prompt="Please enter 2 or 3 capital letters that will represent you  in the &quot;Assigned To&quot; column on each Sprint Backlog tab of this spreadsheet." sqref="H5" xr:uid="{00000000-0002-0000-0000-000003000000}">
      <formula1>0</formula1>
      <formula2>0</formula2>
    </dataValidation>
    <dataValidation operator="equal" allowBlank="1" showInputMessage="1" showErrorMessage="1" promptTitle="Student ID" prompt="Please enter your UTA student ID number." sqref="I5" xr:uid="{00000000-0002-0000-0000-000004000000}">
      <formula1>0</formula1>
      <formula2>0</formula2>
    </dataValidation>
    <dataValidation operator="equal" allowBlank="1" showInputMessage="1" showErrorMessage="1" promptTitle="Relative Priority" prompt="This is the priority ranking for this feature, relative to all other features._x000a__x000a_Lower integers are higher in prioirty._x000a__x000a_The customer may add or (for unimplemented features) remove features and change priority rankings at the start of each sprint." sqref="B24:B46 B48:B98" xr:uid="{00000000-0002-0000-0000-000005000000}">
      <formula1>0</formula1>
      <formula2>0</formula2>
    </dataValidation>
    <dataValidation operator="equal" allowBlank="1" showInputMessage="1" showErrorMessage="1" promptTitle="Required Sprint" prompt="This is the sprint during which the grader will grade your implementation of this feature._x000a__x000a_By the END of this sprint, you must have implemented this feature._x000a__x000a_If this field is blank, then this is a bonus feature. If implemented, it will be graded after t" sqref="C24:C46 C48:C98" xr:uid="{00000000-0002-0000-0000-000006000000}">
      <formula1>0</formula1>
      <formula2>0</formula2>
    </dataValidation>
    <dataValidation operator="equal" allowBlank="1" showInputMessage="1" showErrorMessage="1" promptTitle="Max Bonus Points" prompt="This is the MAXIMUM number of bonus points awarded if you successfully and completely implement this feature._x000a__x000a_If blank, this feature is REQUIRED. You MAY NOT work on ANY bonus feature until ALL required features have been implemented._x000a__x000a_If non-blank, some" sqref="D24:D46 D48:D98" xr:uid="{00000000-0002-0000-0000-000007000000}">
      <formula1>0</formula1>
      <formula2>0</formula2>
    </dataValidation>
    <dataValidation type="list" operator="equal" allowBlank="1" showInputMessage="1" showErrorMessage="1" promptTitle="Estimate" prompt="This is the professor's estimate as to the relative difficulty of this feature in &quot;points&quot;. _x000a__x000a_Points are unitless, and only have meaning relative to other estimates (a 2 point feature is expected to take about twice as long as a 1 point feature)._x000a__x000a_In a re" sqref="E24:E46 E48:E98" xr:uid="{00000000-0002-0000-0000-000008000000}">
      <formula1>"0,1,2,3,5,8,13,21,34,55,89"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print" prompt="Select the sprint number (1, 2, etc.) in which you plan to implement this feature.  This is just for planning purposes, it won't affect your grade._x000a__x000a_In Scrum, you only plan the current sprint, not future sprints, so you don't need to fill this in for any " sqref="F24:F46 F48:F98" xr:uid="{00000000-0002-0000-0000-000009000000}">
      <formula1>"1,2,3,4,5"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initially (hint: Use the Delete key)_x000a_Select &quot;In Work&quot; when you begin designing and coding this feature._x000a_Select &quot;In Test&quot; when this feature is fully coded and you are testing it._x000a_Select  Finished ONLY when the feature works well and is READY TO" sqref="G24:G46 G48:G98" xr:uid="{00000000-0002-0000-0000-00000A000000}">
      <formula1>"In Work,In Test,Finished in Sprint 1,Finished in Sprint 2,Finished in Sprint 3,Finished in Sprint 4,Finished in Sprint 5"</formula1>
      <formula2>0</formula2>
    </dataValidation>
    <dataValidation type="list" operator="equal" allowBlank="1" showErrorMessage="1" sqref="H24:H46 H48:H98" xr:uid="{00000000-0002-0000-0000-00000B000000}">
      <formula1>"User,Client,Staff,Manager,Director"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00"/>
  <sheetViews>
    <sheetView zoomScale="73" zoomScaleNormal="73" workbookViewId="0">
      <selection activeCell="B27" sqref="B27"/>
    </sheetView>
  </sheetViews>
  <sheetFormatPr defaultColWidth="11.5703125" defaultRowHeight="12.75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33" customFormat="1" ht="18">
      <c r="A1" s="31" t="s">
        <v>8</v>
      </c>
      <c r="B1" s="31">
        <v>1</v>
      </c>
      <c r="C1" s="31"/>
      <c r="D1" s="32" t="s">
        <v>2</v>
      </c>
      <c r="E1"/>
      <c r="F1" s="31"/>
      <c r="AMI1"/>
      <c r="AMJ1"/>
    </row>
    <row r="2" spans="1:1024" s="33" customFormat="1">
      <c r="A2" s="31" t="s">
        <v>130</v>
      </c>
      <c r="B2" s="34">
        <v>44614</v>
      </c>
      <c r="C2" s="31"/>
      <c r="D2" s="35" t="s">
        <v>131</v>
      </c>
      <c r="E2" s="31"/>
      <c r="F2" s="31"/>
      <c r="AMI2"/>
      <c r="AMJ2"/>
    </row>
    <row r="3" spans="1:1024" s="33" customFormat="1">
      <c r="A3" s="31" t="s">
        <v>132</v>
      </c>
      <c r="B3" s="34">
        <f>B2+7</f>
        <v>44621</v>
      </c>
      <c r="C3" s="31"/>
      <c r="D3" s="31"/>
      <c r="E3" s="31"/>
      <c r="F3" s="31"/>
      <c r="AMI3"/>
      <c r="AMJ3"/>
    </row>
    <row r="4" spans="1:1024" s="33" customFormat="1">
      <c r="A4" s="31" t="s">
        <v>133</v>
      </c>
      <c r="B4" s="36" t="s">
        <v>122</v>
      </c>
      <c r="C4" s="31"/>
      <c r="D4" s="31"/>
      <c r="E4" s="31"/>
      <c r="F4" s="31"/>
      <c r="AMI4"/>
      <c r="AMJ4"/>
    </row>
    <row r="5" spans="1:1024" s="33" customFormat="1">
      <c r="A5" s="31"/>
      <c r="B5" s="36"/>
      <c r="C5" s="31"/>
      <c r="D5" s="31"/>
      <c r="E5" s="31"/>
      <c r="F5" s="31"/>
      <c r="AMI5"/>
      <c r="AMJ5"/>
    </row>
    <row r="6" spans="1:1024" s="33" customFormat="1">
      <c r="A6" s="31"/>
      <c r="B6" s="37" t="s">
        <v>9</v>
      </c>
      <c r="C6" s="31" t="s">
        <v>134</v>
      </c>
      <c r="D6" s="31"/>
      <c r="E6" s="31"/>
      <c r="F6" s="31"/>
      <c r="AMI6"/>
      <c r="AMJ6"/>
    </row>
    <row r="7" spans="1:1024" s="33" customFormat="1">
      <c r="A7" s="31" t="s">
        <v>135</v>
      </c>
      <c r="B7" s="31">
        <f>COUNTA(D17:D995)</f>
        <v>7</v>
      </c>
      <c r="C7" s="31"/>
      <c r="D7" s="31"/>
      <c r="E7" s="31"/>
      <c r="F7" s="31"/>
      <c r="AMI7"/>
      <c r="AMJ7"/>
    </row>
    <row r="8" spans="1:1024" s="33" customFormat="1">
      <c r="A8" s="31" t="s">
        <v>136</v>
      </c>
      <c r="B8" s="31">
        <f t="shared" ref="B8:B14" si="0">B7-C8</f>
        <v>7</v>
      </c>
      <c r="C8" s="31">
        <f>COUNTIF(E$17:E$995, "Completed Day 1")</f>
        <v>0</v>
      </c>
      <c r="D8" s="31"/>
      <c r="E8" s="31"/>
      <c r="F8" s="31"/>
      <c r="AMI8"/>
      <c r="AMJ8"/>
    </row>
    <row r="9" spans="1:1024" s="33" customFormat="1">
      <c r="A9" s="31" t="s">
        <v>137</v>
      </c>
      <c r="B9" s="31">
        <f t="shared" si="0"/>
        <v>7</v>
      </c>
      <c r="C9" s="31">
        <f>COUNTIF(E$17:E$995, "Completed Day 2")</f>
        <v>0</v>
      </c>
      <c r="D9" s="31"/>
      <c r="E9" s="31"/>
      <c r="F9" s="31"/>
      <c r="AMI9"/>
      <c r="AMJ9"/>
    </row>
    <row r="10" spans="1:1024" s="33" customFormat="1">
      <c r="A10" s="31" t="s">
        <v>138</v>
      </c>
      <c r="B10" s="31">
        <f t="shared" si="0"/>
        <v>7</v>
      </c>
      <c r="C10" s="31">
        <f>COUNTIF(E$17:E$995, "Completed Day 3")</f>
        <v>0</v>
      </c>
      <c r="D10" s="31"/>
      <c r="E10" s="31"/>
      <c r="F10" s="31"/>
      <c r="AMI10"/>
      <c r="AMJ10"/>
    </row>
    <row r="11" spans="1:1024" s="33" customFormat="1">
      <c r="A11" s="31" t="s">
        <v>139</v>
      </c>
      <c r="B11" s="31">
        <f t="shared" si="0"/>
        <v>5</v>
      </c>
      <c r="C11" s="31">
        <f>COUNTIF(E$17:E$995, "Completed Day 4")</f>
        <v>2</v>
      </c>
      <c r="D11" s="31"/>
      <c r="E11" s="31"/>
      <c r="F11" s="31"/>
      <c r="AMI11"/>
      <c r="AMJ11"/>
    </row>
    <row r="12" spans="1:1024" s="33" customFormat="1">
      <c r="A12" s="31" t="s">
        <v>140</v>
      </c>
      <c r="B12" s="31">
        <f t="shared" si="0"/>
        <v>1</v>
      </c>
      <c r="C12" s="31">
        <f>COUNTIF(E$17:E$995, "Completed Day 5")</f>
        <v>4</v>
      </c>
      <c r="D12" s="31"/>
      <c r="E12" s="31"/>
      <c r="F12" s="31"/>
      <c r="AMI12"/>
      <c r="AMJ12"/>
    </row>
    <row r="13" spans="1:1024" s="33" customFormat="1">
      <c r="A13" s="31" t="s">
        <v>141</v>
      </c>
      <c r="B13" s="31">
        <f t="shared" si="0"/>
        <v>1</v>
      </c>
      <c r="C13" s="31">
        <f>COUNTIF(E$17:E$995, "Completed Day 6")</f>
        <v>0</v>
      </c>
      <c r="D13" s="31"/>
      <c r="E13" s="31"/>
      <c r="F13" s="31"/>
      <c r="AMI13"/>
      <c r="AMJ13"/>
    </row>
    <row r="14" spans="1:1024" s="33" customFormat="1">
      <c r="A14" s="31" t="s">
        <v>142</v>
      </c>
      <c r="B14" s="31">
        <f t="shared" si="0"/>
        <v>1</v>
      </c>
      <c r="C14" s="31">
        <f>COUNTIF(E$17:E$995, "Completed Day 7")</f>
        <v>0</v>
      </c>
      <c r="D14" s="31"/>
      <c r="E14" s="31"/>
      <c r="F14" s="31"/>
      <c r="AMI14"/>
      <c r="AMJ14"/>
    </row>
    <row r="15" spans="1:1024" s="33" customFormat="1">
      <c r="A15" s="31"/>
      <c r="B15" s="31"/>
      <c r="C15" s="31"/>
      <c r="D15" s="31"/>
      <c r="E15" s="31"/>
      <c r="F15" s="31"/>
      <c r="AMI15"/>
      <c r="AMJ15"/>
    </row>
    <row r="16" spans="1:1024">
      <c r="A16" s="38" t="s">
        <v>143</v>
      </c>
      <c r="B16" s="38" t="s">
        <v>20</v>
      </c>
      <c r="C16" s="38" t="s">
        <v>144</v>
      </c>
      <c r="D16" s="38" t="s">
        <v>145</v>
      </c>
      <c r="E16" s="38" t="s">
        <v>25</v>
      </c>
      <c r="F16" s="38" t="s">
        <v>29</v>
      </c>
    </row>
    <row r="17" spans="1:5">
      <c r="A17">
        <v>1</v>
      </c>
      <c r="B17" s="39" t="s">
        <v>30</v>
      </c>
      <c r="D17" s="46" t="s">
        <v>151</v>
      </c>
      <c r="E17" s="41" t="s">
        <v>150</v>
      </c>
    </row>
    <row r="18" spans="1:5">
      <c r="A18">
        <v>2</v>
      </c>
      <c r="B18" s="39" t="s">
        <v>30</v>
      </c>
      <c r="D18" s="39" t="s">
        <v>152</v>
      </c>
      <c r="E18" s="41" t="s">
        <v>150</v>
      </c>
    </row>
    <row r="19" spans="1:5">
      <c r="A19">
        <v>3</v>
      </c>
      <c r="B19" s="39" t="s">
        <v>30</v>
      </c>
      <c r="D19" s="39" t="s">
        <v>153</v>
      </c>
      <c r="E19" s="41" t="s">
        <v>156</v>
      </c>
    </row>
    <row r="20" spans="1:5">
      <c r="A20">
        <v>4</v>
      </c>
      <c r="B20" s="39" t="s">
        <v>35</v>
      </c>
      <c r="D20" s="39" t="s">
        <v>154</v>
      </c>
      <c r="E20" s="41" t="s">
        <v>156</v>
      </c>
    </row>
    <row r="21" spans="1:5">
      <c r="A21">
        <v>5</v>
      </c>
      <c r="B21" s="39" t="s">
        <v>35</v>
      </c>
      <c r="D21" s="39" t="s">
        <v>157</v>
      </c>
      <c r="E21" s="41" t="s">
        <v>156</v>
      </c>
    </row>
    <row r="22" spans="1:5">
      <c r="A22">
        <v>6</v>
      </c>
      <c r="B22" s="39" t="s">
        <v>35</v>
      </c>
      <c r="D22" s="39" t="s">
        <v>155</v>
      </c>
      <c r="E22" s="41" t="s">
        <v>156</v>
      </c>
    </row>
    <row r="23" spans="1:5">
      <c r="A23">
        <v>7</v>
      </c>
      <c r="B23" s="39" t="s">
        <v>44</v>
      </c>
      <c r="D23" s="39"/>
      <c r="E23" s="41"/>
    </row>
    <row r="24" spans="1:5">
      <c r="A24">
        <v>8</v>
      </c>
      <c r="B24" s="39" t="s">
        <v>44</v>
      </c>
      <c r="D24" s="39"/>
      <c r="E24" s="41"/>
    </row>
    <row r="25" spans="1:5">
      <c r="A25">
        <v>9</v>
      </c>
      <c r="B25" s="39" t="s">
        <v>40</v>
      </c>
      <c r="D25" s="39"/>
      <c r="E25" s="41"/>
    </row>
    <row r="26" spans="1:5">
      <c r="A26">
        <v>10</v>
      </c>
      <c r="B26" s="39" t="s">
        <v>40</v>
      </c>
      <c r="D26" s="39" t="s">
        <v>158</v>
      </c>
      <c r="E26" s="41"/>
    </row>
    <row r="27" spans="1:5">
      <c r="A27">
        <v>11</v>
      </c>
      <c r="B27" s="39" t="s">
        <v>40</v>
      </c>
      <c r="D27" s="39"/>
      <c r="E27" s="41"/>
    </row>
    <row r="28" spans="1:5">
      <c r="A28">
        <v>12</v>
      </c>
      <c r="B28" s="39"/>
      <c r="D28" s="39"/>
      <c r="E28" s="41"/>
    </row>
    <row r="29" spans="1:5">
      <c r="A29">
        <v>13</v>
      </c>
      <c r="B29" s="39"/>
      <c r="D29" s="39"/>
      <c r="E29" s="41"/>
    </row>
    <row r="30" spans="1:5">
      <c r="A30">
        <v>14</v>
      </c>
      <c r="B30" s="39"/>
      <c r="D30" s="39"/>
      <c r="E30" s="41"/>
    </row>
    <row r="31" spans="1:5">
      <c r="A31">
        <v>15</v>
      </c>
      <c r="B31" s="39"/>
      <c r="D31" s="39"/>
      <c r="E31" s="41"/>
    </row>
    <row r="32" spans="1:5">
      <c r="A32">
        <v>16</v>
      </c>
      <c r="B32" s="39"/>
      <c r="D32" s="39"/>
      <c r="E32" s="41"/>
    </row>
    <row r="33" spans="1:5">
      <c r="A33">
        <v>17</v>
      </c>
      <c r="B33" s="39"/>
      <c r="D33" s="39"/>
      <c r="E33" s="41"/>
    </row>
    <row r="34" spans="1:5">
      <c r="A34">
        <v>18</v>
      </c>
      <c r="B34" s="39"/>
      <c r="D34" s="39"/>
      <c r="E34" s="41"/>
    </row>
    <row r="35" spans="1:5">
      <c r="A35">
        <v>19</v>
      </c>
      <c r="B35" s="39"/>
      <c r="D35" s="39"/>
      <c r="E35" s="41"/>
    </row>
    <row r="36" spans="1:5">
      <c r="A36">
        <v>20</v>
      </c>
      <c r="B36" s="39"/>
      <c r="D36" s="39"/>
      <c r="E36" s="41"/>
    </row>
    <row r="37" spans="1:5">
      <c r="A37">
        <v>21</v>
      </c>
      <c r="B37" s="39"/>
      <c r="D37" s="39"/>
      <c r="E37" s="41"/>
    </row>
    <row r="38" spans="1:5">
      <c r="A38">
        <v>22</v>
      </c>
      <c r="B38" s="39"/>
      <c r="D38" s="39"/>
      <c r="E38" s="41"/>
    </row>
    <row r="39" spans="1:5">
      <c r="A39">
        <v>23</v>
      </c>
      <c r="B39" s="39"/>
      <c r="D39" s="39"/>
      <c r="E39" s="41"/>
    </row>
    <row r="40" spans="1:5">
      <c r="A40">
        <v>24</v>
      </c>
      <c r="B40" s="39"/>
      <c r="D40" s="39"/>
      <c r="E40" s="41"/>
    </row>
    <row r="41" spans="1:5">
      <c r="A41">
        <v>25</v>
      </c>
      <c r="B41" s="39"/>
      <c r="D41" s="39"/>
      <c r="E41" s="41"/>
    </row>
    <row r="42" spans="1:5">
      <c r="A42">
        <v>26</v>
      </c>
      <c r="B42" s="39"/>
      <c r="D42" s="39"/>
      <c r="E42" s="41"/>
    </row>
    <row r="43" spans="1:5">
      <c r="A43">
        <v>27</v>
      </c>
      <c r="B43" s="39"/>
      <c r="D43" s="39"/>
      <c r="E43" s="41"/>
    </row>
    <row r="44" spans="1:5">
      <c r="A44">
        <v>28</v>
      </c>
      <c r="B44" s="39"/>
      <c r="D44" s="39"/>
      <c r="E44" s="41"/>
    </row>
    <row r="45" spans="1:5">
      <c r="A45">
        <v>29</v>
      </c>
      <c r="B45" s="39"/>
      <c r="D45" s="39"/>
      <c r="E45" s="41"/>
    </row>
    <row r="46" spans="1:5">
      <c r="A46">
        <v>30</v>
      </c>
      <c r="B46" s="39"/>
      <c r="D46" s="39"/>
      <c r="E46" s="41"/>
    </row>
    <row r="47" spans="1:5">
      <c r="A47">
        <v>31</v>
      </c>
      <c r="B47" s="39"/>
      <c r="D47" s="39"/>
      <c r="E47" s="41"/>
    </row>
    <row r="48" spans="1:5">
      <c r="A48">
        <v>32</v>
      </c>
      <c r="B48" s="39"/>
      <c r="D48" s="39"/>
      <c r="E48" s="41"/>
    </row>
    <row r="49" spans="1:5">
      <c r="A49">
        <v>33</v>
      </c>
      <c r="B49" s="39"/>
      <c r="D49" s="39"/>
      <c r="E49" s="41"/>
    </row>
    <row r="50" spans="1:5">
      <c r="A50">
        <v>34</v>
      </c>
      <c r="B50" s="39"/>
      <c r="D50" s="39"/>
      <c r="E50" s="41"/>
    </row>
    <row r="51" spans="1:5">
      <c r="A51">
        <v>35</v>
      </c>
      <c r="B51" s="39"/>
      <c r="D51" s="39"/>
      <c r="E51" s="41"/>
    </row>
    <row r="52" spans="1:5">
      <c r="A52">
        <v>36</v>
      </c>
      <c r="B52" s="39"/>
      <c r="D52" s="39"/>
      <c r="E52" s="41"/>
    </row>
    <row r="53" spans="1:5">
      <c r="A53">
        <v>37</v>
      </c>
      <c r="B53" s="39"/>
      <c r="D53" s="39"/>
      <c r="E53" s="41"/>
    </row>
    <row r="54" spans="1:5">
      <c r="A54">
        <v>38</v>
      </c>
      <c r="B54" s="39"/>
      <c r="D54" s="39"/>
      <c r="E54" s="41"/>
    </row>
    <row r="55" spans="1:5">
      <c r="A55">
        <v>39</v>
      </c>
      <c r="B55" s="39"/>
      <c r="D55" s="39"/>
      <c r="E55" s="41"/>
    </row>
    <row r="56" spans="1:5">
      <c r="A56">
        <v>40</v>
      </c>
      <c r="B56" s="39"/>
      <c r="D56" s="39"/>
      <c r="E56" s="41"/>
    </row>
    <row r="57" spans="1:5">
      <c r="A57">
        <v>41</v>
      </c>
      <c r="B57" s="39"/>
      <c r="D57" s="39"/>
      <c r="E57" s="41"/>
    </row>
    <row r="58" spans="1:5">
      <c r="A58">
        <v>42</v>
      </c>
      <c r="B58" s="39"/>
      <c r="D58" s="39"/>
      <c r="E58" s="41"/>
    </row>
    <row r="59" spans="1:5">
      <c r="A59">
        <v>43</v>
      </c>
      <c r="B59" s="39"/>
      <c r="D59" s="39"/>
      <c r="E59" s="41"/>
    </row>
    <row r="60" spans="1:5">
      <c r="A60">
        <v>44</v>
      </c>
      <c r="B60" s="39"/>
      <c r="D60" s="39"/>
      <c r="E60" s="41"/>
    </row>
    <row r="61" spans="1:5">
      <c r="A61">
        <v>45</v>
      </c>
      <c r="B61" s="39"/>
      <c r="D61" s="39"/>
      <c r="E61" s="41"/>
    </row>
    <row r="62" spans="1:5">
      <c r="A62">
        <v>46</v>
      </c>
      <c r="B62" s="39"/>
      <c r="D62" s="39"/>
      <c r="E62" s="41"/>
    </row>
    <row r="63" spans="1:5">
      <c r="A63">
        <v>47</v>
      </c>
      <c r="B63" s="39"/>
      <c r="D63" s="39"/>
      <c r="E63" s="41"/>
    </row>
    <row r="64" spans="1:5">
      <c r="A64">
        <v>48</v>
      </c>
      <c r="B64" s="39"/>
      <c r="D64" s="39"/>
      <c r="E64" s="41"/>
    </row>
    <row r="65" spans="1:5">
      <c r="A65">
        <v>49</v>
      </c>
      <c r="B65" s="39"/>
      <c r="D65" s="39"/>
      <c r="E65" s="41"/>
    </row>
    <row r="66" spans="1:5">
      <c r="A66">
        <v>50</v>
      </c>
      <c r="B66" s="39"/>
      <c r="D66" s="39"/>
      <c r="E66" s="41"/>
    </row>
    <row r="67" spans="1:5">
      <c r="A67">
        <v>51</v>
      </c>
      <c r="B67" s="39"/>
      <c r="D67" s="39"/>
      <c r="E67" s="41"/>
    </row>
    <row r="68" spans="1:5">
      <c r="A68">
        <v>52</v>
      </c>
      <c r="B68" s="39"/>
      <c r="D68" s="39"/>
      <c r="E68" s="41"/>
    </row>
    <row r="69" spans="1:5">
      <c r="A69">
        <v>53</v>
      </c>
      <c r="B69" s="39"/>
      <c r="D69" s="39"/>
      <c r="E69" s="41"/>
    </row>
    <row r="70" spans="1:5">
      <c r="A70">
        <v>54</v>
      </c>
      <c r="B70" s="39"/>
      <c r="D70" s="39"/>
      <c r="E70" s="41"/>
    </row>
    <row r="71" spans="1:5">
      <c r="A71">
        <v>55</v>
      </c>
      <c r="B71" s="39"/>
      <c r="D71" s="39"/>
      <c r="E71" s="41"/>
    </row>
    <row r="72" spans="1:5">
      <c r="A72">
        <v>56</v>
      </c>
      <c r="B72" s="39"/>
      <c r="D72" s="39"/>
      <c r="E72" s="41"/>
    </row>
    <row r="73" spans="1:5">
      <c r="A73">
        <v>57</v>
      </c>
      <c r="B73" s="39"/>
      <c r="D73" s="39"/>
      <c r="E73" s="41"/>
    </row>
    <row r="74" spans="1:5">
      <c r="A74">
        <v>58</v>
      </c>
      <c r="B74" s="39"/>
      <c r="D74" s="39"/>
      <c r="E74" s="41"/>
    </row>
    <row r="75" spans="1:5">
      <c r="A75">
        <v>59</v>
      </c>
      <c r="B75" s="39"/>
      <c r="D75" s="39"/>
      <c r="E75" s="41"/>
    </row>
    <row r="76" spans="1:5">
      <c r="A76">
        <v>60</v>
      </c>
      <c r="B76" s="39"/>
      <c r="D76" s="39"/>
      <c r="E76" s="41"/>
    </row>
    <row r="77" spans="1:5">
      <c r="A77">
        <v>61</v>
      </c>
      <c r="B77" s="39"/>
      <c r="D77" s="39"/>
      <c r="E77" s="41"/>
    </row>
    <row r="78" spans="1:5">
      <c r="A78">
        <v>62</v>
      </c>
      <c r="B78" s="39"/>
      <c r="D78" s="39"/>
      <c r="E78" s="41"/>
    </row>
    <row r="79" spans="1:5">
      <c r="A79">
        <v>63</v>
      </c>
      <c r="B79" s="39"/>
      <c r="D79" s="39"/>
      <c r="E79" s="41"/>
    </row>
    <row r="80" spans="1:5">
      <c r="A80">
        <v>64</v>
      </c>
      <c r="B80" s="39"/>
      <c r="D80" s="39"/>
      <c r="E80" s="41"/>
    </row>
    <row r="81" spans="1:5">
      <c r="A81">
        <v>65</v>
      </c>
      <c r="B81" s="39"/>
      <c r="D81" s="39"/>
      <c r="E81" s="41"/>
    </row>
    <row r="82" spans="1:5">
      <c r="A82">
        <v>66</v>
      </c>
      <c r="B82" s="39"/>
      <c r="D82" s="39"/>
      <c r="E82" s="41"/>
    </row>
    <row r="83" spans="1:5">
      <c r="A83">
        <v>67</v>
      </c>
      <c r="B83" s="39"/>
      <c r="D83" s="39"/>
      <c r="E83" s="41"/>
    </row>
    <row r="84" spans="1:5">
      <c r="A84">
        <v>68</v>
      </c>
      <c r="B84" s="39"/>
      <c r="D84" s="39"/>
      <c r="E84" s="41"/>
    </row>
    <row r="85" spans="1:5">
      <c r="A85">
        <v>69</v>
      </c>
      <c r="B85" s="39"/>
      <c r="D85" s="39"/>
      <c r="E85" s="41"/>
    </row>
    <row r="86" spans="1:5">
      <c r="A86">
        <v>70</v>
      </c>
      <c r="B86" s="39"/>
      <c r="D86" s="39"/>
      <c r="E86" s="41"/>
    </row>
    <row r="87" spans="1:5">
      <c r="A87">
        <v>71</v>
      </c>
      <c r="B87" s="39"/>
      <c r="D87" s="39"/>
      <c r="E87" s="41"/>
    </row>
    <row r="88" spans="1:5">
      <c r="A88">
        <v>72</v>
      </c>
      <c r="B88" s="39"/>
      <c r="D88" s="39"/>
      <c r="E88" s="41"/>
    </row>
    <row r="89" spans="1:5">
      <c r="A89">
        <v>73</v>
      </c>
      <c r="B89" s="39"/>
      <c r="D89" s="39"/>
      <c r="E89" s="41"/>
    </row>
    <row r="90" spans="1:5">
      <c r="A90">
        <v>74</v>
      </c>
      <c r="B90" s="39"/>
      <c r="D90" s="39"/>
      <c r="E90" s="41"/>
    </row>
    <row r="91" spans="1:5">
      <c r="A91">
        <v>75</v>
      </c>
      <c r="B91" s="39"/>
      <c r="D91" s="39"/>
      <c r="E91" s="41"/>
    </row>
    <row r="92" spans="1:5">
      <c r="A92">
        <v>76</v>
      </c>
      <c r="B92" s="39"/>
      <c r="D92" s="39"/>
      <c r="E92" s="41"/>
    </row>
    <row r="93" spans="1:5">
      <c r="A93">
        <v>77</v>
      </c>
      <c r="B93" s="39"/>
      <c r="D93" s="39"/>
      <c r="E93" s="41"/>
    </row>
    <row r="94" spans="1:5">
      <c r="A94">
        <v>78</v>
      </c>
      <c r="B94" s="39"/>
      <c r="D94" s="39"/>
      <c r="E94" s="41"/>
    </row>
    <row r="95" spans="1:5">
      <c r="A95">
        <v>79</v>
      </c>
      <c r="B95" s="39"/>
      <c r="D95" s="39"/>
      <c r="E95" s="41"/>
    </row>
    <row r="96" spans="1:5">
      <c r="A96">
        <v>80</v>
      </c>
      <c r="B96" s="39"/>
      <c r="D96" s="39"/>
      <c r="E96" s="41"/>
    </row>
    <row r="97" spans="1:5">
      <c r="A97">
        <v>81</v>
      </c>
      <c r="B97" s="39"/>
      <c r="D97" s="39"/>
      <c r="E97" s="41"/>
    </row>
    <row r="98" spans="1:5">
      <c r="A98">
        <v>82</v>
      </c>
      <c r="B98" s="39"/>
      <c r="D98" s="39"/>
      <c r="E98" s="41"/>
    </row>
    <row r="99" spans="1:5">
      <c r="A99">
        <v>83</v>
      </c>
      <c r="B99" s="39"/>
      <c r="D99" s="39"/>
      <c r="E99" s="41"/>
    </row>
    <row r="100" spans="1:5">
      <c r="A100">
        <v>84</v>
      </c>
      <c r="B100" s="39"/>
      <c r="D100" s="39"/>
      <c r="E100" s="41"/>
    </row>
  </sheetData>
  <dataValidations count="5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100-000000000000}">
      <formula1>0</formula1>
      <formula2>0</formula2>
    </dataValidation>
    <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sqref="C17:C100" xr:uid="{00000000-0002-0000-0100-000002000000}">
      <formula1>#REF!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1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1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1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 r:id="rId1"/>
  <headerFooter>
    <oddHeader>&amp;C&amp;A</oddHeader>
    <oddFooter>&amp;CPage &amp;P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100-000001000000}">
          <x14:formula1>
            <xm:f>'Product Backlog'!$A$24:$A$98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100"/>
  <sheetViews>
    <sheetView zoomScale="180" zoomScaleNormal="180" workbookViewId="0">
      <selection activeCell="B3" sqref="B3"/>
    </sheetView>
  </sheetViews>
  <sheetFormatPr defaultColWidth="11.5703125" defaultRowHeight="12.75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33" customFormat="1" ht="18">
      <c r="A1" s="31" t="s">
        <v>8</v>
      </c>
      <c r="B1" s="31">
        <f>'Sprint 01 Backlog'!B1+1</f>
        <v>2</v>
      </c>
      <c r="C1" s="31"/>
      <c r="D1" s="32" t="s">
        <v>2</v>
      </c>
      <c r="E1"/>
      <c r="F1" s="31"/>
      <c r="AMI1"/>
      <c r="AMJ1"/>
    </row>
    <row r="2" spans="1:1024" s="33" customFormat="1">
      <c r="A2" s="31" t="s">
        <v>130</v>
      </c>
      <c r="B2" s="34">
        <f>'Sprint 01 Backlog'!B3</f>
        <v>44621</v>
      </c>
      <c r="C2" s="31"/>
      <c r="D2" s="35" t="s">
        <v>131</v>
      </c>
      <c r="E2" s="31"/>
      <c r="F2" s="31"/>
      <c r="AMI2"/>
      <c r="AMJ2"/>
    </row>
    <row r="3" spans="1:1024" s="33" customFormat="1">
      <c r="A3" s="31" t="s">
        <v>132</v>
      </c>
      <c r="B3" s="34">
        <f>B2+7</f>
        <v>44628</v>
      </c>
      <c r="C3" s="31"/>
      <c r="D3" s="31"/>
      <c r="E3" s="31"/>
      <c r="F3" s="31"/>
      <c r="AMI3"/>
      <c r="AMJ3"/>
    </row>
    <row r="4" spans="1:1024" s="33" customFormat="1">
      <c r="A4" s="31" t="s">
        <v>133</v>
      </c>
      <c r="B4" s="36" t="s">
        <v>122</v>
      </c>
      <c r="C4" s="31"/>
      <c r="D4" s="31"/>
      <c r="E4" s="31"/>
      <c r="F4" s="31"/>
      <c r="AMI4"/>
      <c r="AMJ4"/>
    </row>
    <row r="5" spans="1:1024" s="33" customFormat="1">
      <c r="A5" s="31"/>
      <c r="B5" s="36"/>
      <c r="C5" s="31"/>
      <c r="D5" s="31"/>
      <c r="E5" s="31"/>
      <c r="F5" s="31"/>
      <c r="AMI5"/>
      <c r="AMJ5"/>
    </row>
    <row r="6" spans="1:1024" s="33" customFormat="1">
      <c r="A6" s="31"/>
      <c r="B6" s="37" t="s">
        <v>9</v>
      </c>
      <c r="C6" s="31" t="s">
        <v>134</v>
      </c>
      <c r="D6" s="31"/>
      <c r="E6" s="31"/>
      <c r="F6" s="31"/>
      <c r="AMI6"/>
      <c r="AMJ6"/>
    </row>
    <row r="7" spans="1:1024" s="33" customFormat="1">
      <c r="A7" s="31" t="s">
        <v>135</v>
      </c>
      <c r="B7" s="31">
        <f>COUNTA(D17:D995)</f>
        <v>1</v>
      </c>
      <c r="C7" s="31"/>
      <c r="D7" s="31"/>
      <c r="E7" s="31"/>
      <c r="F7" s="31"/>
      <c r="AMI7"/>
      <c r="AMJ7"/>
    </row>
    <row r="8" spans="1:1024" s="33" customFormat="1">
      <c r="A8" s="31" t="s">
        <v>136</v>
      </c>
      <c r="B8" s="31">
        <f t="shared" ref="B8:B14" si="0">B7-C8</f>
        <v>1</v>
      </c>
      <c r="C8" s="31">
        <f>COUNTIF(E$17:E$995, "Completed Day 1")</f>
        <v>0</v>
      </c>
      <c r="D8" s="31"/>
      <c r="E8" s="31"/>
      <c r="F8" s="31"/>
      <c r="AMI8"/>
      <c r="AMJ8"/>
    </row>
    <row r="9" spans="1:1024" s="33" customFormat="1">
      <c r="A9" s="31" t="s">
        <v>137</v>
      </c>
      <c r="B9" s="31">
        <f t="shared" si="0"/>
        <v>1</v>
      </c>
      <c r="C9" s="31">
        <f>COUNTIF(E$17:E$995, "Completed Day 2")</f>
        <v>0</v>
      </c>
      <c r="D9" s="31"/>
      <c r="E9" s="31"/>
      <c r="F9" s="31"/>
      <c r="AMI9"/>
      <c r="AMJ9"/>
    </row>
    <row r="10" spans="1:1024" s="33" customFormat="1">
      <c r="A10" s="31" t="s">
        <v>138</v>
      </c>
      <c r="B10" s="31">
        <f t="shared" si="0"/>
        <v>1</v>
      </c>
      <c r="C10" s="31">
        <f>COUNTIF(E$17:E$995, "Completed Day 3")</f>
        <v>0</v>
      </c>
      <c r="D10" s="31"/>
      <c r="E10" s="31"/>
      <c r="F10" s="31"/>
      <c r="AMI10"/>
      <c r="AMJ10"/>
    </row>
    <row r="11" spans="1:1024" s="33" customFormat="1">
      <c r="A11" s="31" t="s">
        <v>139</v>
      </c>
      <c r="B11" s="31">
        <f t="shared" si="0"/>
        <v>1</v>
      </c>
      <c r="C11" s="31">
        <f>COUNTIF(E$17:E$995, "Completed Day 4")</f>
        <v>0</v>
      </c>
      <c r="D11" s="31"/>
      <c r="E11" s="31"/>
      <c r="F11" s="31"/>
      <c r="AMI11"/>
      <c r="AMJ11"/>
    </row>
    <row r="12" spans="1:1024" s="33" customFormat="1">
      <c r="A12" s="31" t="s">
        <v>140</v>
      </c>
      <c r="B12" s="31">
        <f t="shared" si="0"/>
        <v>1</v>
      </c>
      <c r="C12" s="31">
        <f>COUNTIF(E$17:E$995, "Completed Day 5")</f>
        <v>0</v>
      </c>
      <c r="D12" s="31"/>
      <c r="E12" s="31"/>
      <c r="F12" s="31"/>
      <c r="AMI12"/>
      <c r="AMJ12"/>
    </row>
    <row r="13" spans="1:1024" s="33" customFormat="1">
      <c r="A13" s="31" t="s">
        <v>141</v>
      </c>
      <c r="B13" s="31">
        <f t="shared" si="0"/>
        <v>1</v>
      </c>
      <c r="C13" s="31">
        <f>COUNTIF(E$17:E$995, "Completed Day 6")</f>
        <v>0</v>
      </c>
      <c r="D13" s="31"/>
      <c r="E13" s="31"/>
      <c r="F13" s="31"/>
      <c r="AMI13"/>
      <c r="AMJ13"/>
    </row>
    <row r="14" spans="1:1024" s="33" customFormat="1">
      <c r="A14" s="31" t="s">
        <v>142</v>
      </c>
      <c r="B14" s="31">
        <f t="shared" si="0"/>
        <v>1</v>
      </c>
      <c r="C14" s="31">
        <f>COUNTIF(E$17:E$995, "Completed Day 7")</f>
        <v>0</v>
      </c>
      <c r="D14" s="31"/>
      <c r="E14" s="31"/>
      <c r="F14" s="31"/>
      <c r="AMI14"/>
      <c r="AMJ14"/>
    </row>
    <row r="15" spans="1:1024" s="33" customFormat="1">
      <c r="A15" s="31"/>
      <c r="B15" s="31"/>
      <c r="C15" s="31"/>
      <c r="D15" s="31"/>
      <c r="E15" s="31"/>
      <c r="F15" s="31"/>
      <c r="AMI15"/>
      <c r="AMJ15"/>
    </row>
    <row r="16" spans="1:1024">
      <c r="A16" s="38" t="s">
        <v>143</v>
      </c>
      <c r="B16" s="38" t="s">
        <v>20</v>
      </c>
      <c r="C16" s="38" t="s">
        <v>144</v>
      </c>
      <c r="D16" s="38" t="s">
        <v>145</v>
      </c>
      <c r="E16" s="38" t="s">
        <v>25</v>
      </c>
      <c r="F16" s="38" t="s">
        <v>29</v>
      </c>
    </row>
    <row r="17" spans="1:5">
      <c r="A17">
        <v>1</v>
      </c>
      <c r="B17" s="39"/>
      <c r="D17" s="40" t="s">
        <v>146</v>
      </c>
      <c r="E17" s="41"/>
    </row>
    <row r="18" spans="1:5">
      <c r="A18">
        <v>2</v>
      </c>
      <c r="B18" s="39"/>
      <c r="D18" s="39"/>
      <c r="E18" s="41"/>
    </row>
    <row r="19" spans="1:5">
      <c r="A19">
        <v>3</v>
      </c>
      <c r="B19" s="39"/>
      <c r="D19" s="39"/>
      <c r="E19" s="41"/>
    </row>
    <row r="20" spans="1:5">
      <c r="A20">
        <v>4</v>
      </c>
      <c r="B20" s="39"/>
      <c r="D20" s="39"/>
      <c r="E20" s="41"/>
    </row>
    <row r="21" spans="1:5">
      <c r="A21">
        <v>5</v>
      </c>
      <c r="B21" s="39"/>
      <c r="D21" s="39"/>
      <c r="E21" s="41"/>
    </row>
    <row r="22" spans="1:5">
      <c r="A22">
        <v>6</v>
      </c>
      <c r="B22" s="39"/>
      <c r="D22" s="39"/>
      <c r="E22" s="41"/>
    </row>
    <row r="23" spans="1:5">
      <c r="A23">
        <v>7</v>
      </c>
      <c r="B23" s="39"/>
      <c r="D23" s="39"/>
      <c r="E23" s="41"/>
    </row>
    <row r="24" spans="1:5">
      <c r="A24">
        <v>8</v>
      </c>
      <c r="B24" s="39"/>
      <c r="D24" s="39"/>
      <c r="E24" s="41"/>
    </row>
    <row r="25" spans="1:5">
      <c r="A25">
        <v>9</v>
      </c>
      <c r="B25" s="39"/>
      <c r="D25" s="39"/>
      <c r="E25" s="41"/>
    </row>
    <row r="26" spans="1:5">
      <c r="A26">
        <v>10</v>
      </c>
      <c r="B26" s="39"/>
      <c r="D26" s="39"/>
      <c r="E26" s="41"/>
    </row>
    <row r="27" spans="1:5">
      <c r="A27">
        <v>11</v>
      </c>
      <c r="B27" s="39"/>
      <c r="D27" s="39"/>
      <c r="E27" s="41"/>
    </row>
    <row r="28" spans="1:5">
      <c r="A28">
        <v>12</v>
      </c>
      <c r="B28" s="39"/>
      <c r="D28" s="39"/>
      <c r="E28" s="41"/>
    </row>
    <row r="29" spans="1:5">
      <c r="A29">
        <v>13</v>
      </c>
      <c r="B29" s="39"/>
      <c r="D29" s="39"/>
      <c r="E29" s="41"/>
    </row>
    <row r="30" spans="1:5">
      <c r="A30">
        <v>14</v>
      </c>
      <c r="B30" s="39"/>
      <c r="D30" s="39"/>
      <c r="E30" s="41"/>
    </row>
    <row r="31" spans="1:5">
      <c r="A31">
        <v>15</v>
      </c>
      <c r="B31" s="39"/>
      <c r="D31" s="39"/>
      <c r="E31" s="41"/>
    </row>
    <row r="32" spans="1:5">
      <c r="A32">
        <v>16</v>
      </c>
      <c r="B32" s="39"/>
      <c r="D32" s="39"/>
      <c r="E32" s="41"/>
    </row>
    <row r="33" spans="1:5">
      <c r="A33">
        <v>17</v>
      </c>
      <c r="B33" s="39"/>
      <c r="D33" s="39"/>
      <c r="E33" s="41"/>
    </row>
    <row r="34" spans="1:5">
      <c r="A34">
        <v>18</v>
      </c>
      <c r="B34" s="39"/>
      <c r="D34" s="39"/>
      <c r="E34" s="41"/>
    </row>
    <row r="35" spans="1:5">
      <c r="A35">
        <v>19</v>
      </c>
      <c r="B35" s="39"/>
      <c r="D35" s="39"/>
      <c r="E35" s="41"/>
    </row>
    <row r="36" spans="1:5">
      <c r="A36">
        <v>20</v>
      </c>
      <c r="B36" s="39"/>
      <c r="D36" s="39"/>
      <c r="E36" s="41"/>
    </row>
    <row r="37" spans="1:5">
      <c r="A37">
        <v>21</v>
      </c>
      <c r="B37" s="39"/>
      <c r="D37" s="39"/>
      <c r="E37" s="41"/>
    </row>
    <row r="38" spans="1:5">
      <c r="A38">
        <v>22</v>
      </c>
      <c r="B38" s="39"/>
      <c r="D38" s="39"/>
      <c r="E38" s="41"/>
    </row>
    <row r="39" spans="1:5">
      <c r="A39">
        <v>23</v>
      </c>
      <c r="B39" s="39"/>
      <c r="D39" s="39"/>
      <c r="E39" s="41"/>
    </row>
    <row r="40" spans="1:5">
      <c r="A40">
        <v>24</v>
      </c>
      <c r="B40" s="39"/>
      <c r="D40" s="39"/>
      <c r="E40" s="41"/>
    </row>
    <row r="41" spans="1:5">
      <c r="A41">
        <v>25</v>
      </c>
      <c r="B41" s="39"/>
      <c r="D41" s="39"/>
      <c r="E41" s="41"/>
    </row>
    <row r="42" spans="1:5">
      <c r="A42">
        <v>26</v>
      </c>
      <c r="B42" s="39"/>
      <c r="D42" s="39"/>
      <c r="E42" s="41"/>
    </row>
    <row r="43" spans="1:5">
      <c r="A43">
        <v>27</v>
      </c>
      <c r="B43" s="39"/>
      <c r="D43" s="39"/>
      <c r="E43" s="41"/>
    </row>
    <row r="44" spans="1:5">
      <c r="A44">
        <v>28</v>
      </c>
      <c r="B44" s="39"/>
      <c r="D44" s="39"/>
      <c r="E44" s="41"/>
    </row>
    <row r="45" spans="1:5">
      <c r="A45">
        <v>29</v>
      </c>
      <c r="B45" s="39"/>
      <c r="D45" s="39"/>
      <c r="E45" s="41"/>
    </row>
    <row r="46" spans="1:5">
      <c r="A46">
        <v>30</v>
      </c>
      <c r="B46" s="39"/>
      <c r="D46" s="39"/>
      <c r="E46" s="41"/>
    </row>
    <row r="47" spans="1:5">
      <c r="A47">
        <v>31</v>
      </c>
      <c r="B47" s="39"/>
      <c r="D47" s="39"/>
      <c r="E47" s="41"/>
    </row>
    <row r="48" spans="1:5">
      <c r="A48">
        <v>32</v>
      </c>
      <c r="B48" s="39"/>
      <c r="D48" s="39"/>
      <c r="E48" s="41"/>
    </row>
    <row r="49" spans="1:5">
      <c r="A49">
        <v>33</v>
      </c>
      <c r="B49" s="39"/>
      <c r="D49" s="39"/>
      <c r="E49" s="41"/>
    </row>
    <row r="50" spans="1:5">
      <c r="A50">
        <v>34</v>
      </c>
      <c r="B50" s="39"/>
      <c r="D50" s="39"/>
      <c r="E50" s="41"/>
    </row>
    <row r="51" spans="1:5">
      <c r="A51">
        <v>35</v>
      </c>
      <c r="B51" s="39"/>
      <c r="D51" s="39"/>
      <c r="E51" s="41"/>
    </row>
    <row r="52" spans="1:5">
      <c r="A52">
        <v>36</v>
      </c>
      <c r="B52" s="39"/>
      <c r="D52" s="39"/>
      <c r="E52" s="41"/>
    </row>
    <row r="53" spans="1:5">
      <c r="A53">
        <v>37</v>
      </c>
      <c r="B53" s="39"/>
      <c r="D53" s="39"/>
      <c r="E53" s="41"/>
    </row>
    <row r="54" spans="1:5">
      <c r="A54">
        <v>38</v>
      </c>
      <c r="B54" s="39"/>
      <c r="D54" s="39"/>
      <c r="E54" s="41"/>
    </row>
    <row r="55" spans="1:5">
      <c r="A55">
        <v>39</v>
      </c>
      <c r="B55" s="39"/>
      <c r="D55" s="39"/>
      <c r="E55" s="41"/>
    </row>
    <row r="56" spans="1:5">
      <c r="A56">
        <v>40</v>
      </c>
      <c r="B56" s="39"/>
      <c r="D56" s="39"/>
      <c r="E56" s="41"/>
    </row>
    <row r="57" spans="1:5">
      <c r="A57">
        <v>41</v>
      </c>
      <c r="B57" s="39"/>
      <c r="D57" s="39"/>
      <c r="E57" s="41"/>
    </row>
    <row r="58" spans="1:5">
      <c r="A58">
        <v>42</v>
      </c>
      <c r="B58" s="39"/>
      <c r="D58" s="39"/>
      <c r="E58" s="41"/>
    </row>
    <row r="59" spans="1:5">
      <c r="A59">
        <v>43</v>
      </c>
      <c r="B59" s="39"/>
      <c r="D59" s="39"/>
      <c r="E59" s="41"/>
    </row>
    <row r="60" spans="1:5">
      <c r="A60">
        <v>44</v>
      </c>
      <c r="B60" s="39"/>
      <c r="D60" s="39"/>
      <c r="E60" s="41"/>
    </row>
    <row r="61" spans="1:5">
      <c r="A61">
        <v>45</v>
      </c>
      <c r="B61" s="39"/>
      <c r="D61" s="39"/>
      <c r="E61" s="41"/>
    </row>
    <row r="62" spans="1:5">
      <c r="A62">
        <v>46</v>
      </c>
      <c r="B62" s="39"/>
      <c r="D62" s="39"/>
      <c r="E62" s="41"/>
    </row>
    <row r="63" spans="1:5">
      <c r="A63">
        <v>47</v>
      </c>
      <c r="B63" s="39"/>
      <c r="D63" s="39"/>
      <c r="E63" s="41"/>
    </row>
    <row r="64" spans="1:5">
      <c r="A64">
        <v>48</v>
      </c>
      <c r="B64" s="39"/>
      <c r="D64" s="39"/>
      <c r="E64" s="41"/>
    </row>
    <row r="65" spans="1:5">
      <c r="A65">
        <v>49</v>
      </c>
      <c r="B65" s="39"/>
      <c r="D65" s="39"/>
      <c r="E65" s="41"/>
    </row>
    <row r="66" spans="1:5">
      <c r="A66">
        <v>50</v>
      </c>
      <c r="B66" s="39"/>
      <c r="D66" s="39"/>
      <c r="E66" s="41"/>
    </row>
    <row r="67" spans="1:5">
      <c r="A67">
        <v>51</v>
      </c>
      <c r="B67" s="39"/>
      <c r="D67" s="39"/>
      <c r="E67" s="41"/>
    </row>
    <row r="68" spans="1:5">
      <c r="A68">
        <v>52</v>
      </c>
      <c r="B68" s="39"/>
      <c r="D68" s="39"/>
      <c r="E68" s="41"/>
    </row>
    <row r="69" spans="1:5">
      <c r="A69">
        <v>53</v>
      </c>
      <c r="B69" s="39"/>
      <c r="D69" s="39"/>
      <c r="E69" s="41"/>
    </row>
    <row r="70" spans="1:5">
      <c r="A70">
        <v>54</v>
      </c>
      <c r="B70" s="39"/>
      <c r="D70" s="39"/>
      <c r="E70" s="41"/>
    </row>
    <row r="71" spans="1:5">
      <c r="A71">
        <v>55</v>
      </c>
      <c r="B71" s="39"/>
      <c r="D71" s="39"/>
      <c r="E71" s="41"/>
    </row>
    <row r="72" spans="1:5">
      <c r="A72">
        <v>56</v>
      </c>
      <c r="B72" s="39"/>
      <c r="D72" s="39"/>
      <c r="E72" s="41"/>
    </row>
    <row r="73" spans="1:5">
      <c r="A73">
        <v>57</v>
      </c>
      <c r="B73" s="39"/>
      <c r="D73" s="39"/>
      <c r="E73" s="41"/>
    </row>
    <row r="74" spans="1:5">
      <c r="A74">
        <v>58</v>
      </c>
      <c r="B74" s="39"/>
      <c r="D74" s="39"/>
      <c r="E74" s="41"/>
    </row>
    <row r="75" spans="1:5">
      <c r="A75">
        <v>59</v>
      </c>
      <c r="B75" s="39"/>
      <c r="D75" s="39"/>
      <c r="E75" s="41"/>
    </row>
    <row r="76" spans="1:5">
      <c r="A76">
        <v>60</v>
      </c>
      <c r="B76" s="39"/>
      <c r="D76" s="39"/>
      <c r="E76" s="41"/>
    </row>
    <row r="77" spans="1:5">
      <c r="A77">
        <v>61</v>
      </c>
      <c r="B77" s="39"/>
      <c r="D77" s="39"/>
      <c r="E77" s="41"/>
    </row>
    <row r="78" spans="1:5">
      <c r="A78">
        <v>62</v>
      </c>
      <c r="B78" s="39"/>
      <c r="D78" s="39"/>
      <c r="E78" s="41"/>
    </row>
    <row r="79" spans="1:5">
      <c r="A79">
        <v>63</v>
      </c>
      <c r="B79" s="39"/>
      <c r="D79" s="39"/>
      <c r="E79" s="41"/>
    </row>
    <row r="80" spans="1:5">
      <c r="A80">
        <v>64</v>
      </c>
      <c r="B80" s="39"/>
      <c r="D80" s="39"/>
      <c r="E80" s="41"/>
    </row>
    <row r="81" spans="1:5">
      <c r="A81">
        <v>65</v>
      </c>
      <c r="B81" s="39"/>
      <c r="D81" s="39"/>
      <c r="E81" s="41"/>
    </row>
    <row r="82" spans="1:5">
      <c r="A82">
        <v>66</v>
      </c>
      <c r="B82" s="39"/>
      <c r="D82" s="39"/>
      <c r="E82" s="41"/>
    </row>
    <row r="83" spans="1:5">
      <c r="A83">
        <v>67</v>
      </c>
      <c r="B83" s="39"/>
      <c r="D83" s="39"/>
      <c r="E83" s="41"/>
    </row>
    <row r="84" spans="1:5">
      <c r="A84">
        <v>68</v>
      </c>
      <c r="B84" s="39"/>
      <c r="D84" s="39"/>
      <c r="E84" s="41"/>
    </row>
    <row r="85" spans="1:5">
      <c r="A85">
        <v>69</v>
      </c>
      <c r="B85" s="39"/>
      <c r="D85" s="39"/>
      <c r="E85" s="41"/>
    </row>
    <row r="86" spans="1:5">
      <c r="A86">
        <v>70</v>
      </c>
      <c r="B86" s="39"/>
      <c r="D86" s="39"/>
      <c r="E86" s="41"/>
    </row>
    <row r="87" spans="1:5">
      <c r="A87">
        <v>71</v>
      </c>
      <c r="B87" s="39"/>
      <c r="D87" s="39"/>
      <c r="E87" s="41"/>
    </row>
    <row r="88" spans="1:5">
      <c r="A88">
        <v>72</v>
      </c>
      <c r="B88" s="39"/>
      <c r="D88" s="39"/>
      <c r="E88" s="41"/>
    </row>
    <row r="89" spans="1:5">
      <c r="A89">
        <v>73</v>
      </c>
      <c r="B89" s="39"/>
      <c r="D89" s="39"/>
      <c r="E89" s="41"/>
    </row>
    <row r="90" spans="1:5">
      <c r="A90">
        <v>74</v>
      </c>
      <c r="B90" s="39"/>
      <c r="D90" s="39"/>
      <c r="E90" s="41"/>
    </row>
    <row r="91" spans="1:5">
      <c r="A91">
        <v>75</v>
      </c>
      <c r="B91" s="39"/>
      <c r="D91" s="39"/>
      <c r="E91" s="41"/>
    </row>
    <row r="92" spans="1:5">
      <c r="A92">
        <v>76</v>
      </c>
      <c r="B92" s="39"/>
      <c r="D92" s="39"/>
      <c r="E92" s="41"/>
    </row>
    <row r="93" spans="1:5">
      <c r="A93">
        <v>77</v>
      </c>
      <c r="B93" s="39"/>
      <c r="D93" s="39"/>
      <c r="E93" s="41"/>
    </row>
    <row r="94" spans="1:5">
      <c r="A94">
        <v>78</v>
      </c>
      <c r="B94" s="39"/>
      <c r="D94" s="39"/>
      <c r="E94" s="41"/>
    </row>
    <row r="95" spans="1:5">
      <c r="A95">
        <v>79</v>
      </c>
      <c r="B95" s="39"/>
      <c r="D95" s="39"/>
      <c r="E95" s="41"/>
    </row>
    <row r="96" spans="1:5">
      <c r="A96">
        <v>80</v>
      </c>
      <c r="B96" s="39"/>
      <c r="D96" s="39"/>
      <c r="E96" s="41"/>
    </row>
    <row r="97" spans="1:5">
      <c r="A97">
        <v>81</v>
      </c>
      <c r="B97" s="39"/>
      <c r="D97" s="39"/>
      <c r="E97" s="41"/>
    </row>
    <row r="98" spans="1:5">
      <c r="A98">
        <v>82</v>
      </c>
      <c r="B98" s="39"/>
      <c r="D98" s="39"/>
      <c r="E98" s="41"/>
    </row>
    <row r="99" spans="1:5">
      <c r="A99">
        <v>83</v>
      </c>
      <c r="B99" s="39"/>
      <c r="D99" s="39"/>
      <c r="E99" s="41"/>
    </row>
    <row r="100" spans="1:5">
      <c r="A100">
        <v>84</v>
      </c>
      <c r="B100" s="39"/>
      <c r="D100" s="39"/>
      <c r="E100" s="41"/>
    </row>
  </sheetData>
  <dataValidations count="5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200-000000000000}">
      <formula1>0</formula1>
      <formula2>0</formula2>
    </dataValidation>
    <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sqref="C17:C100" xr:uid="{00000000-0002-0000-0200-000002000000}">
      <formula1>#REF!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2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2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2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200-000001000000}">
          <x14:formula1>
            <xm:f>'Product Backlog'!$A$24:$A$98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100"/>
  <sheetViews>
    <sheetView zoomScale="180" zoomScaleNormal="180" workbookViewId="0">
      <selection activeCell="B2" sqref="B2"/>
    </sheetView>
  </sheetViews>
  <sheetFormatPr defaultColWidth="11.5703125" defaultRowHeight="12.75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33" customFormat="1" ht="18">
      <c r="A1" s="31" t="s">
        <v>8</v>
      </c>
      <c r="B1" s="31">
        <f>'Sprint 02 Backlog'!B1+1</f>
        <v>3</v>
      </c>
      <c r="C1" s="31"/>
      <c r="D1" s="32" t="s">
        <v>2</v>
      </c>
      <c r="E1"/>
      <c r="F1" s="31"/>
      <c r="AMI1"/>
      <c r="AMJ1"/>
    </row>
    <row r="2" spans="1:1024" s="33" customFormat="1">
      <c r="A2" s="31" t="s">
        <v>130</v>
      </c>
      <c r="B2" s="34">
        <f>'Sprint 02 Backlog'!B2+7</f>
        <v>44628</v>
      </c>
      <c r="C2" s="31"/>
      <c r="D2" s="35" t="s">
        <v>131</v>
      </c>
      <c r="E2" s="31"/>
      <c r="F2" s="31"/>
      <c r="AMI2"/>
      <c r="AMJ2"/>
    </row>
    <row r="3" spans="1:1024" s="33" customFormat="1">
      <c r="A3" s="31" t="s">
        <v>132</v>
      </c>
      <c r="B3" s="34">
        <f>B2+7</f>
        <v>44635</v>
      </c>
      <c r="C3" s="31"/>
      <c r="D3" s="31"/>
      <c r="E3" s="31"/>
      <c r="F3" s="31"/>
      <c r="AMI3"/>
      <c r="AMJ3"/>
    </row>
    <row r="4" spans="1:1024" s="33" customFormat="1">
      <c r="A4" s="31" t="s">
        <v>133</v>
      </c>
      <c r="B4" s="36" t="s">
        <v>122</v>
      </c>
      <c r="C4" s="31"/>
      <c r="D4" s="31"/>
      <c r="E4" s="31"/>
      <c r="F4" s="31"/>
      <c r="AMI4"/>
      <c r="AMJ4"/>
    </row>
    <row r="5" spans="1:1024" s="33" customFormat="1">
      <c r="A5" s="31"/>
      <c r="B5" s="36"/>
      <c r="C5" s="31"/>
      <c r="D5" s="31"/>
      <c r="E5" s="31"/>
      <c r="F5" s="31"/>
      <c r="AMI5"/>
      <c r="AMJ5"/>
    </row>
    <row r="6" spans="1:1024" s="33" customFormat="1">
      <c r="A6" s="31"/>
      <c r="B6" s="37" t="s">
        <v>9</v>
      </c>
      <c r="C6" s="31" t="s">
        <v>134</v>
      </c>
      <c r="D6" s="31"/>
      <c r="E6" s="31"/>
      <c r="F6" s="31"/>
      <c r="AMI6"/>
      <c r="AMJ6"/>
    </row>
    <row r="7" spans="1:1024" s="33" customFormat="1">
      <c r="A7" s="31" t="s">
        <v>135</v>
      </c>
      <c r="B7" s="31">
        <f>COUNTA(D17:D995)</f>
        <v>1</v>
      </c>
      <c r="C7" s="31"/>
      <c r="D7" s="31"/>
      <c r="E7" s="31"/>
      <c r="F7" s="31"/>
      <c r="AMI7"/>
      <c r="AMJ7"/>
    </row>
    <row r="8" spans="1:1024" s="33" customFormat="1">
      <c r="A8" s="31" t="s">
        <v>136</v>
      </c>
      <c r="B8" s="31">
        <f t="shared" ref="B8:B14" si="0">B7-C8</f>
        <v>1</v>
      </c>
      <c r="C8" s="31">
        <f>COUNTIF(E$17:E$995, "Completed Day 1")</f>
        <v>0</v>
      </c>
      <c r="D8" s="31"/>
      <c r="E8" s="31"/>
      <c r="F8" s="31"/>
      <c r="AMI8"/>
      <c r="AMJ8"/>
    </row>
    <row r="9" spans="1:1024" s="33" customFormat="1">
      <c r="A9" s="31" t="s">
        <v>137</v>
      </c>
      <c r="B9" s="31">
        <f t="shared" si="0"/>
        <v>1</v>
      </c>
      <c r="C9" s="31">
        <f>COUNTIF(E$17:E$995, "Completed Day 2")</f>
        <v>0</v>
      </c>
      <c r="D9" s="31"/>
      <c r="E9" s="31"/>
      <c r="F9" s="31"/>
      <c r="AMI9"/>
      <c r="AMJ9"/>
    </row>
    <row r="10" spans="1:1024" s="33" customFormat="1">
      <c r="A10" s="31" t="s">
        <v>138</v>
      </c>
      <c r="B10" s="31">
        <f t="shared" si="0"/>
        <v>1</v>
      </c>
      <c r="C10" s="31">
        <f>COUNTIF(E$17:E$995, "Completed Day 3")</f>
        <v>0</v>
      </c>
      <c r="D10" s="31"/>
      <c r="E10" s="31"/>
      <c r="F10" s="31"/>
      <c r="AMI10"/>
      <c r="AMJ10"/>
    </row>
    <row r="11" spans="1:1024" s="33" customFormat="1">
      <c r="A11" s="31" t="s">
        <v>139</v>
      </c>
      <c r="B11" s="31">
        <f t="shared" si="0"/>
        <v>1</v>
      </c>
      <c r="C11" s="31">
        <f>COUNTIF(E$17:E$995, "Completed Day 4")</f>
        <v>0</v>
      </c>
      <c r="D11" s="31"/>
      <c r="E11" s="31"/>
      <c r="F11" s="31"/>
      <c r="AMI11"/>
      <c r="AMJ11"/>
    </row>
    <row r="12" spans="1:1024" s="33" customFormat="1">
      <c r="A12" s="31" t="s">
        <v>140</v>
      </c>
      <c r="B12" s="31">
        <f t="shared" si="0"/>
        <v>1</v>
      </c>
      <c r="C12" s="31">
        <f>COUNTIF(E$17:E$995, "Completed Day 5")</f>
        <v>0</v>
      </c>
      <c r="D12" s="31"/>
      <c r="E12" s="31"/>
      <c r="F12" s="31"/>
      <c r="AMI12"/>
      <c r="AMJ12"/>
    </row>
    <row r="13" spans="1:1024" s="33" customFormat="1">
      <c r="A13" s="31" t="s">
        <v>141</v>
      </c>
      <c r="B13" s="31">
        <f t="shared" si="0"/>
        <v>1</v>
      </c>
      <c r="C13" s="31">
        <f>COUNTIF(E$17:E$995, "Completed Day 6")</f>
        <v>0</v>
      </c>
      <c r="D13" s="31"/>
      <c r="E13" s="31"/>
      <c r="F13" s="31"/>
      <c r="AMI13"/>
      <c r="AMJ13"/>
    </row>
    <row r="14" spans="1:1024" s="33" customFormat="1">
      <c r="A14" s="31" t="s">
        <v>142</v>
      </c>
      <c r="B14" s="31">
        <f t="shared" si="0"/>
        <v>1</v>
      </c>
      <c r="C14" s="31">
        <f>COUNTIF(E$17:E$995, "Completed Day 7")</f>
        <v>0</v>
      </c>
      <c r="D14" s="31"/>
      <c r="E14" s="31"/>
      <c r="F14" s="31"/>
      <c r="AMI14"/>
      <c r="AMJ14"/>
    </row>
    <row r="15" spans="1:1024" s="33" customFormat="1">
      <c r="A15" s="31"/>
      <c r="B15" s="31"/>
      <c r="C15" s="31"/>
      <c r="D15" s="31"/>
      <c r="E15" s="31"/>
      <c r="F15" s="31"/>
      <c r="AMI15"/>
      <c r="AMJ15"/>
    </row>
    <row r="16" spans="1:1024">
      <c r="A16" s="38" t="s">
        <v>143</v>
      </c>
      <c r="B16" s="38" t="s">
        <v>20</v>
      </c>
      <c r="C16" s="38" t="s">
        <v>144</v>
      </c>
      <c r="D16" s="38" t="s">
        <v>145</v>
      </c>
      <c r="E16" s="38" t="s">
        <v>25</v>
      </c>
      <c r="F16" s="38" t="s">
        <v>29</v>
      </c>
    </row>
    <row r="17" spans="1:5">
      <c r="A17">
        <v>1</v>
      </c>
      <c r="B17" s="39"/>
      <c r="D17" s="40" t="s">
        <v>146</v>
      </c>
      <c r="E17" s="41"/>
    </row>
    <row r="18" spans="1:5">
      <c r="A18">
        <v>2</v>
      </c>
      <c r="B18" s="39"/>
      <c r="D18" s="39"/>
      <c r="E18" s="41"/>
    </row>
    <row r="19" spans="1:5">
      <c r="A19">
        <v>3</v>
      </c>
      <c r="B19" s="39"/>
      <c r="D19" s="39"/>
      <c r="E19" s="41"/>
    </row>
    <row r="20" spans="1:5">
      <c r="A20">
        <v>4</v>
      </c>
      <c r="B20" s="39"/>
      <c r="D20" s="39"/>
      <c r="E20" s="41"/>
    </row>
    <row r="21" spans="1:5">
      <c r="A21">
        <v>5</v>
      </c>
      <c r="B21" s="39"/>
      <c r="D21" s="39"/>
      <c r="E21" s="41"/>
    </row>
    <row r="22" spans="1:5">
      <c r="A22">
        <v>6</v>
      </c>
      <c r="B22" s="39"/>
      <c r="D22" s="39"/>
      <c r="E22" s="41"/>
    </row>
    <row r="23" spans="1:5">
      <c r="A23">
        <v>7</v>
      </c>
      <c r="B23" s="39"/>
      <c r="D23" s="39"/>
      <c r="E23" s="41"/>
    </row>
    <row r="24" spans="1:5">
      <c r="A24">
        <v>8</v>
      </c>
      <c r="B24" s="39"/>
      <c r="D24" s="39"/>
      <c r="E24" s="41"/>
    </row>
    <row r="25" spans="1:5">
      <c r="A25">
        <v>9</v>
      </c>
      <c r="B25" s="39"/>
      <c r="D25" s="39"/>
      <c r="E25" s="41"/>
    </row>
    <row r="26" spans="1:5">
      <c r="A26">
        <v>10</v>
      </c>
      <c r="B26" s="39"/>
      <c r="D26" s="39"/>
      <c r="E26" s="41"/>
    </row>
    <row r="27" spans="1:5">
      <c r="A27">
        <v>11</v>
      </c>
      <c r="B27" s="39"/>
      <c r="D27" s="39"/>
      <c r="E27" s="41"/>
    </row>
    <row r="28" spans="1:5">
      <c r="A28">
        <v>12</v>
      </c>
      <c r="B28" s="39"/>
      <c r="D28" s="39"/>
      <c r="E28" s="41"/>
    </row>
    <row r="29" spans="1:5">
      <c r="A29">
        <v>13</v>
      </c>
      <c r="B29" s="39"/>
      <c r="D29" s="39"/>
      <c r="E29" s="41"/>
    </row>
    <row r="30" spans="1:5">
      <c r="A30">
        <v>14</v>
      </c>
      <c r="B30" s="39"/>
      <c r="D30" s="39"/>
      <c r="E30" s="41"/>
    </row>
    <row r="31" spans="1:5">
      <c r="A31">
        <v>15</v>
      </c>
      <c r="B31" s="39"/>
      <c r="D31" s="39"/>
      <c r="E31" s="41"/>
    </row>
    <row r="32" spans="1:5">
      <c r="A32">
        <v>16</v>
      </c>
      <c r="B32" s="39"/>
      <c r="D32" s="39"/>
      <c r="E32" s="41"/>
    </row>
    <row r="33" spans="1:5">
      <c r="A33">
        <v>17</v>
      </c>
      <c r="B33" s="39"/>
      <c r="D33" s="39"/>
      <c r="E33" s="41"/>
    </row>
    <row r="34" spans="1:5">
      <c r="A34">
        <v>18</v>
      </c>
      <c r="B34" s="39"/>
      <c r="D34" s="39"/>
      <c r="E34" s="41"/>
    </row>
    <row r="35" spans="1:5">
      <c r="A35">
        <v>19</v>
      </c>
      <c r="B35" s="39"/>
      <c r="D35" s="39"/>
      <c r="E35" s="41"/>
    </row>
    <row r="36" spans="1:5">
      <c r="A36">
        <v>20</v>
      </c>
      <c r="B36" s="39"/>
      <c r="D36" s="39"/>
      <c r="E36" s="41"/>
    </row>
    <row r="37" spans="1:5">
      <c r="A37">
        <v>21</v>
      </c>
      <c r="B37" s="39"/>
      <c r="D37" s="39"/>
      <c r="E37" s="41"/>
    </row>
    <row r="38" spans="1:5">
      <c r="A38">
        <v>22</v>
      </c>
      <c r="B38" s="39"/>
      <c r="D38" s="39"/>
      <c r="E38" s="41"/>
    </row>
    <row r="39" spans="1:5">
      <c r="A39">
        <v>23</v>
      </c>
      <c r="B39" s="39"/>
      <c r="D39" s="39"/>
      <c r="E39" s="41"/>
    </row>
    <row r="40" spans="1:5">
      <c r="A40">
        <v>24</v>
      </c>
      <c r="B40" s="39"/>
      <c r="D40" s="39"/>
      <c r="E40" s="41"/>
    </row>
    <row r="41" spans="1:5">
      <c r="A41">
        <v>25</v>
      </c>
      <c r="B41" s="39"/>
      <c r="D41" s="39"/>
      <c r="E41" s="41"/>
    </row>
    <row r="42" spans="1:5">
      <c r="A42">
        <v>26</v>
      </c>
      <c r="B42" s="39"/>
      <c r="D42" s="39"/>
      <c r="E42" s="41"/>
    </row>
    <row r="43" spans="1:5">
      <c r="A43">
        <v>27</v>
      </c>
      <c r="B43" s="39"/>
      <c r="D43" s="39"/>
      <c r="E43" s="41"/>
    </row>
    <row r="44" spans="1:5">
      <c r="A44">
        <v>28</v>
      </c>
      <c r="B44" s="39"/>
      <c r="D44" s="39"/>
      <c r="E44" s="41"/>
    </row>
    <row r="45" spans="1:5">
      <c r="A45">
        <v>29</v>
      </c>
      <c r="B45" s="39"/>
      <c r="D45" s="39"/>
      <c r="E45" s="41"/>
    </row>
    <row r="46" spans="1:5">
      <c r="A46">
        <v>30</v>
      </c>
      <c r="B46" s="39"/>
      <c r="D46" s="39"/>
      <c r="E46" s="41"/>
    </row>
    <row r="47" spans="1:5">
      <c r="A47">
        <v>31</v>
      </c>
      <c r="B47" s="39"/>
      <c r="D47" s="39"/>
      <c r="E47" s="41"/>
    </row>
    <row r="48" spans="1:5">
      <c r="A48">
        <v>32</v>
      </c>
      <c r="B48" s="39"/>
      <c r="D48" s="39"/>
      <c r="E48" s="41"/>
    </row>
    <row r="49" spans="1:5">
      <c r="A49">
        <v>33</v>
      </c>
      <c r="B49" s="39"/>
      <c r="D49" s="39"/>
      <c r="E49" s="41"/>
    </row>
    <row r="50" spans="1:5">
      <c r="A50">
        <v>34</v>
      </c>
      <c r="B50" s="39"/>
      <c r="D50" s="39"/>
      <c r="E50" s="41"/>
    </row>
    <row r="51" spans="1:5">
      <c r="A51">
        <v>35</v>
      </c>
      <c r="B51" s="39"/>
      <c r="D51" s="39"/>
      <c r="E51" s="41"/>
    </row>
    <row r="52" spans="1:5">
      <c r="A52">
        <v>36</v>
      </c>
      <c r="B52" s="39"/>
      <c r="D52" s="39"/>
      <c r="E52" s="41"/>
    </row>
    <row r="53" spans="1:5">
      <c r="A53">
        <v>37</v>
      </c>
      <c r="B53" s="39"/>
      <c r="D53" s="39"/>
      <c r="E53" s="41"/>
    </row>
    <row r="54" spans="1:5">
      <c r="A54">
        <v>38</v>
      </c>
      <c r="B54" s="39"/>
      <c r="D54" s="39"/>
      <c r="E54" s="41"/>
    </row>
    <row r="55" spans="1:5">
      <c r="A55">
        <v>39</v>
      </c>
      <c r="B55" s="39"/>
      <c r="D55" s="39"/>
      <c r="E55" s="41"/>
    </row>
    <row r="56" spans="1:5">
      <c r="A56">
        <v>40</v>
      </c>
      <c r="B56" s="39"/>
      <c r="D56" s="39"/>
      <c r="E56" s="41"/>
    </row>
    <row r="57" spans="1:5">
      <c r="A57">
        <v>41</v>
      </c>
      <c r="B57" s="39"/>
      <c r="D57" s="39"/>
      <c r="E57" s="41"/>
    </row>
    <row r="58" spans="1:5">
      <c r="A58">
        <v>42</v>
      </c>
      <c r="B58" s="39"/>
      <c r="D58" s="39"/>
      <c r="E58" s="41"/>
    </row>
    <row r="59" spans="1:5">
      <c r="A59">
        <v>43</v>
      </c>
      <c r="B59" s="39"/>
      <c r="D59" s="39"/>
      <c r="E59" s="41"/>
    </row>
    <row r="60" spans="1:5">
      <c r="A60">
        <v>44</v>
      </c>
      <c r="B60" s="39"/>
      <c r="D60" s="39"/>
      <c r="E60" s="41"/>
    </row>
    <row r="61" spans="1:5">
      <c r="A61">
        <v>45</v>
      </c>
      <c r="B61" s="39"/>
      <c r="D61" s="39"/>
      <c r="E61" s="41"/>
    </row>
    <row r="62" spans="1:5">
      <c r="A62">
        <v>46</v>
      </c>
      <c r="B62" s="39"/>
      <c r="D62" s="39"/>
      <c r="E62" s="41"/>
    </row>
    <row r="63" spans="1:5">
      <c r="A63">
        <v>47</v>
      </c>
      <c r="B63" s="39"/>
      <c r="D63" s="39"/>
      <c r="E63" s="41"/>
    </row>
    <row r="64" spans="1:5">
      <c r="A64">
        <v>48</v>
      </c>
      <c r="B64" s="39"/>
      <c r="D64" s="39"/>
      <c r="E64" s="41"/>
    </row>
    <row r="65" spans="1:5">
      <c r="A65">
        <v>49</v>
      </c>
      <c r="B65" s="39"/>
      <c r="D65" s="39"/>
      <c r="E65" s="41"/>
    </row>
    <row r="66" spans="1:5">
      <c r="A66">
        <v>50</v>
      </c>
      <c r="B66" s="39"/>
      <c r="D66" s="39"/>
      <c r="E66" s="41"/>
    </row>
    <row r="67" spans="1:5">
      <c r="A67">
        <v>51</v>
      </c>
      <c r="B67" s="39"/>
      <c r="D67" s="39"/>
      <c r="E67" s="41"/>
    </row>
    <row r="68" spans="1:5">
      <c r="A68">
        <v>52</v>
      </c>
      <c r="B68" s="39"/>
      <c r="D68" s="39"/>
      <c r="E68" s="41"/>
    </row>
    <row r="69" spans="1:5">
      <c r="A69">
        <v>53</v>
      </c>
      <c r="B69" s="39"/>
      <c r="D69" s="39"/>
      <c r="E69" s="41"/>
    </row>
    <row r="70" spans="1:5">
      <c r="A70">
        <v>54</v>
      </c>
      <c r="B70" s="39"/>
      <c r="D70" s="39"/>
      <c r="E70" s="41"/>
    </row>
    <row r="71" spans="1:5">
      <c r="A71">
        <v>55</v>
      </c>
      <c r="B71" s="39"/>
      <c r="D71" s="39"/>
      <c r="E71" s="41"/>
    </row>
    <row r="72" spans="1:5">
      <c r="A72">
        <v>56</v>
      </c>
      <c r="B72" s="39"/>
      <c r="D72" s="39"/>
      <c r="E72" s="41"/>
    </row>
    <row r="73" spans="1:5">
      <c r="A73">
        <v>57</v>
      </c>
      <c r="B73" s="39"/>
      <c r="D73" s="39"/>
      <c r="E73" s="41"/>
    </row>
    <row r="74" spans="1:5">
      <c r="A74">
        <v>58</v>
      </c>
      <c r="B74" s="39"/>
      <c r="D74" s="39"/>
      <c r="E74" s="41"/>
    </row>
    <row r="75" spans="1:5">
      <c r="A75">
        <v>59</v>
      </c>
      <c r="B75" s="39"/>
      <c r="D75" s="39"/>
      <c r="E75" s="41"/>
    </row>
    <row r="76" spans="1:5">
      <c r="A76">
        <v>60</v>
      </c>
      <c r="B76" s="39"/>
      <c r="D76" s="39"/>
      <c r="E76" s="41"/>
    </row>
    <row r="77" spans="1:5">
      <c r="A77">
        <v>61</v>
      </c>
      <c r="B77" s="39"/>
      <c r="D77" s="39"/>
      <c r="E77" s="41"/>
    </row>
    <row r="78" spans="1:5">
      <c r="A78">
        <v>62</v>
      </c>
      <c r="B78" s="39"/>
      <c r="D78" s="39"/>
      <c r="E78" s="41"/>
    </row>
    <row r="79" spans="1:5">
      <c r="A79">
        <v>63</v>
      </c>
      <c r="B79" s="39"/>
      <c r="D79" s="39"/>
      <c r="E79" s="41"/>
    </row>
    <row r="80" spans="1:5">
      <c r="A80">
        <v>64</v>
      </c>
      <c r="B80" s="39"/>
      <c r="D80" s="39"/>
      <c r="E80" s="41"/>
    </row>
    <row r="81" spans="1:5">
      <c r="A81">
        <v>65</v>
      </c>
      <c r="B81" s="39"/>
      <c r="D81" s="39"/>
      <c r="E81" s="41"/>
    </row>
    <row r="82" spans="1:5">
      <c r="A82">
        <v>66</v>
      </c>
      <c r="B82" s="39"/>
      <c r="D82" s="39"/>
      <c r="E82" s="41"/>
    </row>
    <row r="83" spans="1:5">
      <c r="A83">
        <v>67</v>
      </c>
      <c r="B83" s="39"/>
      <c r="D83" s="39"/>
      <c r="E83" s="41"/>
    </row>
    <row r="84" spans="1:5">
      <c r="A84">
        <v>68</v>
      </c>
      <c r="B84" s="39"/>
      <c r="D84" s="39"/>
      <c r="E84" s="41"/>
    </row>
    <row r="85" spans="1:5">
      <c r="A85">
        <v>69</v>
      </c>
      <c r="B85" s="39"/>
      <c r="D85" s="39"/>
      <c r="E85" s="41"/>
    </row>
    <row r="86" spans="1:5">
      <c r="A86">
        <v>70</v>
      </c>
      <c r="B86" s="39"/>
      <c r="D86" s="39"/>
      <c r="E86" s="41"/>
    </row>
    <row r="87" spans="1:5">
      <c r="A87">
        <v>71</v>
      </c>
      <c r="B87" s="39"/>
      <c r="D87" s="39"/>
      <c r="E87" s="41"/>
    </row>
    <row r="88" spans="1:5">
      <c r="A88">
        <v>72</v>
      </c>
      <c r="B88" s="39"/>
      <c r="D88" s="39"/>
      <c r="E88" s="41"/>
    </row>
    <row r="89" spans="1:5">
      <c r="A89">
        <v>73</v>
      </c>
      <c r="B89" s="39"/>
      <c r="D89" s="39"/>
      <c r="E89" s="41"/>
    </row>
    <row r="90" spans="1:5">
      <c r="A90">
        <v>74</v>
      </c>
      <c r="B90" s="39"/>
      <c r="D90" s="39"/>
      <c r="E90" s="41"/>
    </row>
    <row r="91" spans="1:5">
      <c r="A91">
        <v>75</v>
      </c>
      <c r="B91" s="39"/>
      <c r="D91" s="39"/>
      <c r="E91" s="41"/>
    </row>
    <row r="92" spans="1:5">
      <c r="A92">
        <v>76</v>
      </c>
      <c r="B92" s="39"/>
      <c r="D92" s="39"/>
      <c r="E92" s="41"/>
    </row>
    <row r="93" spans="1:5">
      <c r="A93">
        <v>77</v>
      </c>
      <c r="B93" s="39"/>
      <c r="D93" s="39"/>
      <c r="E93" s="41"/>
    </row>
    <row r="94" spans="1:5">
      <c r="A94">
        <v>78</v>
      </c>
      <c r="B94" s="39"/>
      <c r="D94" s="39"/>
      <c r="E94" s="41"/>
    </row>
    <row r="95" spans="1:5">
      <c r="A95">
        <v>79</v>
      </c>
      <c r="B95" s="39"/>
      <c r="D95" s="39"/>
      <c r="E95" s="41"/>
    </row>
    <row r="96" spans="1:5">
      <c r="A96">
        <v>80</v>
      </c>
      <c r="B96" s="39"/>
      <c r="D96" s="39"/>
      <c r="E96" s="41"/>
    </row>
    <row r="97" spans="1:5">
      <c r="A97">
        <v>81</v>
      </c>
      <c r="B97" s="39"/>
      <c r="D97" s="39"/>
      <c r="E97" s="41"/>
    </row>
    <row r="98" spans="1:5">
      <c r="A98">
        <v>82</v>
      </c>
      <c r="B98" s="39"/>
      <c r="D98" s="39"/>
      <c r="E98" s="41"/>
    </row>
    <row r="99" spans="1:5">
      <c r="A99">
        <v>83</v>
      </c>
      <c r="B99" s="39"/>
      <c r="D99" s="39"/>
      <c r="E99" s="41"/>
    </row>
    <row r="100" spans="1:5">
      <c r="A100">
        <v>84</v>
      </c>
      <c r="B100" s="39"/>
      <c r="D100" s="39"/>
      <c r="E100" s="41"/>
    </row>
  </sheetData>
  <dataValidations count="5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300-000000000000}">
      <formula1>0</formula1>
      <formula2>0</formula2>
    </dataValidation>
    <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sqref="C17:C100" xr:uid="{00000000-0002-0000-0300-000002000000}">
      <formula1>#REF!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3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3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3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300-000001000000}">
          <x14:formula1>
            <xm:f>'Product Backlog'!$A$24:$A$98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100"/>
  <sheetViews>
    <sheetView zoomScale="180" zoomScaleNormal="180" workbookViewId="0">
      <selection activeCell="C2" sqref="C2"/>
    </sheetView>
  </sheetViews>
  <sheetFormatPr defaultColWidth="11.5703125" defaultRowHeight="12.75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33" customFormat="1" ht="18">
      <c r="A1" s="31" t="s">
        <v>8</v>
      </c>
      <c r="B1" s="31">
        <f>'Sprint 03 Backlog'!B1+1</f>
        <v>4</v>
      </c>
      <c r="C1" s="31"/>
      <c r="D1" s="32" t="s">
        <v>2</v>
      </c>
      <c r="E1"/>
      <c r="F1" s="31"/>
      <c r="AMI1"/>
      <c r="AMJ1"/>
    </row>
    <row r="2" spans="1:1024" s="33" customFormat="1">
      <c r="A2" s="31" t="s">
        <v>130</v>
      </c>
      <c r="B2" s="34">
        <v>44663</v>
      </c>
      <c r="C2" s="31"/>
      <c r="D2" s="35" t="s">
        <v>131</v>
      </c>
      <c r="E2" s="31"/>
      <c r="F2" s="31"/>
      <c r="AMI2"/>
      <c r="AMJ2"/>
    </row>
    <row r="3" spans="1:1024" s="33" customFormat="1">
      <c r="A3" s="31" t="s">
        <v>132</v>
      </c>
      <c r="B3" s="34">
        <f>B2+7</f>
        <v>44670</v>
      </c>
      <c r="C3" s="31"/>
      <c r="D3" s="31"/>
      <c r="E3" s="31"/>
      <c r="F3" s="31"/>
      <c r="AMI3"/>
      <c r="AMJ3"/>
    </row>
    <row r="4" spans="1:1024" s="33" customFormat="1">
      <c r="A4" s="31" t="s">
        <v>133</v>
      </c>
      <c r="B4" s="36" t="s">
        <v>122</v>
      </c>
      <c r="C4" s="31"/>
      <c r="D4" s="31"/>
      <c r="E4" s="31"/>
      <c r="F4" s="31"/>
      <c r="AMI4"/>
      <c r="AMJ4"/>
    </row>
    <row r="5" spans="1:1024" s="33" customFormat="1">
      <c r="A5" s="31"/>
      <c r="B5" s="36"/>
      <c r="C5" s="31"/>
      <c r="D5" s="31"/>
      <c r="E5" s="31"/>
      <c r="F5" s="31"/>
      <c r="AMI5"/>
      <c r="AMJ5"/>
    </row>
    <row r="6" spans="1:1024" s="33" customFormat="1">
      <c r="A6" s="31"/>
      <c r="B6" s="37" t="s">
        <v>9</v>
      </c>
      <c r="C6" s="31" t="s">
        <v>134</v>
      </c>
      <c r="D6" s="31"/>
      <c r="E6" s="31"/>
      <c r="F6" s="31"/>
      <c r="AMI6"/>
      <c r="AMJ6"/>
    </row>
    <row r="7" spans="1:1024" s="33" customFormat="1">
      <c r="A7" s="31" t="s">
        <v>135</v>
      </c>
      <c r="B7" s="31">
        <f>COUNTA(D17:D995)</f>
        <v>1</v>
      </c>
      <c r="C7" s="31"/>
      <c r="D7" s="31"/>
      <c r="E7" s="31"/>
      <c r="F7" s="31"/>
      <c r="AMI7"/>
      <c r="AMJ7"/>
    </row>
    <row r="8" spans="1:1024" s="33" customFormat="1">
      <c r="A8" s="31" t="s">
        <v>136</v>
      </c>
      <c r="B8" s="31">
        <f t="shared" ref="B8:B14" si="0">B7-C8</f>
        <v>1</v>
      </c>
      <c r="C8" s="31">
        <f>COUNTIF(E$17:E$995, "Completed Day 1")</f>
        <v>0</v>
      </c>
      <c r="D8" s="31"/>
      <c r="E8" s="31"/>
      <c r="F8" s="31"/>
      <c r="AMI8"/>
      <c r="AMJ8"/>
    </row>
    <row r="9" spans="1:1024" s="33" customFormat="1">
      <c r="A9" s="31" t="s">
        <v>137</v>
      </c>
      <c r="B9" s="31">
        <f t="shared" si="0"/>
        <v>1</v>
      </c>
      <c r="C9" s="31">
        <f>COUNTIF(E$17:E$995, "Completed Day 2")</f>
        <v>0</v>
      </c>
      <c r="D9" s="31"/>
      <c r="E9" s="31"/>
      <c r="F9" s="31"/>
      <c r="AMI9"/>
      <c r="AMJ9"/>
    </row>
    <row r="10" spans="1:1024" s="33" customFormat="1">
      <c r="A10" s="31" t="s">
        <v>138</v>
      </c>
      <c r="B10" s="31">
        <f t="shared" si="0"/>
        <v>1</v>
      </c>
      <c r="C10" s="31">
        <f>COUNTIF(E$17:E$995, "Completed Day 3")</f>
        <v>0</v>
      </c>
      <c r="D10" s="31"/>
      <c r="E10" s="31"/>
      <c r="F10" s="31"/>
      <c r="AMI10"/>
      <c r="AMJ10"/>
    </row>
    <row r="11" spans="1:1024" s="33" customFormat="1">
      <c r="A11" s="31" t="s">
        <v>139</v>
      </c>
      <c r="B11" s="31">
        <f t="shared" si="0"/>
        <v>1</v>
      </c>
      <c r="C11" s="31">
        <f>COUNTIF(E$17:E$995, "Completed Day 4")</f>
        <v>0</v>
      </c>
      <c r="D11" s="31"/>
      <c r="E11" s="31"/>
      <c r="F11" s="31"/>
      <c r="AMI11"/>
      <c r="AMJ11"/>
    </row>
    <row r="12" spans="1:1024" s="33" customFormat="1">
      <c r="A12" s="31" t="s">
        <v>140</v>
      </c>
      <c r="B12" s="31">
        <f t="shared" si="0"/>
        <v>1</v>
      </c>
      <c r="C12" s="31">
        <f>COUNTIF(E$17:E$995, "Completed Day 5")</f>
        <v>0</v>
      </c>
      <c r="D12" s="31"/>
      <c r="E12" s="31"/>
      <c r="F12" s="31"/>
      <c r="AMI12"/>
      <c r="AMJ12"/>
    </row>
    <row r="13" spans="1:1024" s="33" customFormat="1">
      <c r="A13" s="31" t="s">
        <v>141</v>
      </c>
      <c r="B13" s="31">
        <f t="shared" si="0"/>
        <v>1</v>
      </c>
      <c r="C13" s="31">
        <f>COUNTIF(E$17:E$995, "Completed Day 6")</f>
        <v>0</v>
      </c>
      <c r="D13" s="31"/>
      <c r="E13" s="31"/>
      <c r="F13" s="31"/>
      <c r="AMI13"/>
      <c r="AMJ13"/>
    </row>
    <row r="14" spans="1:1024" s="33" customFormat="1">
      <c r="A14" s="31" t="s">
        <v>142</v>
      </c>
      <c r="B14" s="31">
        <f t="shared" si="0"/>
        <v>1</v>
      </c>
      <c r="C14" s="31">
        <f>COUNTIF(E$17:E$995, "Completed Day 7")</f>
        <v>0</v>
      </c>
      <c r="D14" s="31"/>
      <c r="E14" s="31"/>
      <c r="F14" s="31"/>
      <c r="AMI14"/>
      <c r="AMJ14"/>
    </row>
    <row r="15" spans="1:1024" s="33" customFormat="1">
      <c r="A15" s="31"/>
      <c r="B15" s="31"/>
      <c r="C15" s="31"/>
      <c r="D15" s="31"/>
      <c r="E15" s="31"/>
      <c r="F15" s="31"/>
      <c r="AMI15"/>
      <c r="AMJ15"/>
    </row>
    <row r="16" spans="1:1024">
      <c r="A16" s="38" t="s">
        <v>143</v>
      </c>
      <c r="B16" s="38" t="s">
        <v>20</v>
      </c>
      <c r="C16" s="38" t="s">
        <v>144</v>
      </c>
      <c r="D16" s="38" t="s">
        <v>145</v>
      </c>
      <c r="E16" s="38" t="s">
        <v>25</v>
      </c>
      <c r="F16" s="38" t="s">
        <v>29</v>
      </c>
    </row>
    <row r="17" spans="1:5">
      <c r="A17">
        <v>1</v>
      </c>
      <c r="B17" s="39"/>
      <c r="D17" s="40" t="s">
        <v>146</v>
      </c>
      <c r="E17" s="41"/>
    </row>
    <row r="18" spans="1:5">
      <c r="A18">
        <v>2</v>
      </c>
      <c r="B18" s="39"/>
      <c r="D18" s="39"/>
      <c r="E18" s="41"/>
    </row>
    <row r="19" spans="1:5">
      <c r="A19">
        <v>3</v>
      </c>
      <c r="B19" s="39"/>
      <c r="D19" s="39"/>
      <c r="E19" s="41"/>
    </row>
    <row r="20" spans="1:5">
      <c r="A20">
        <v>4</v>
      </c>
      <c r="B20" s="39"/>
      <c r="D20" s="39"/>
      <c r="E20" s="41"/>
    </row>
    <row r="21" spans="1:5">
      <c r="A21">
        <v>5</v>
      </c>
      <c r="B21" s="39"/>
      <c r="D21" s="39"/>
      <c r="E21" s="41"/>
    </row>
    <row r="22" spans="1:5">
      <c r="A22">
        <v>6</v>
      </c>
      <c r="B22" s="39"/>
      <c r="D22" s="39"/>
      <c r="E22" s="41"/>
    </row>
    <row r="23" spans="1:5">
      <c r="A23">
        <v>7</v>
      </c>
      <c r="B23" s="39"/>
      <c r="D23" s="39"/>
      <c r="E23" s="41"/>
    </row>
    <row r="24" spans="1:5">
      <c r="A24">
        <v>8</v>
      </c>
      <c r="B24" s="39"/>
      <c r="D24" s="39"/>
      <c r="E24" s="41"/>
    </row>
    <row r="25" spans="1:5">
      <c r="A25">
        <v>9</v>
      </c>
      <c r="B25" s="39"/>
      <c r="D25" s="39"/>
      <c r="E25" s="41"/>
    </row>
    <row r="26" spans="1:5">
      <c r="A26">
        <v>10</v>
      </c>
      <c r="B26" s="39"/>
      <c r="D26" s="39"/>
      <c r="E26" s="41"/>
    </row>
    <row r="27" spans="1:5">
      <c r="A27">
        <v>11</v>
      </c>
      <c r="B27" s="39"/>
      <c r="D27" s="39"/>
      <c r="E27" s="41"/>
    </row>
    <row r="28" spans="1:5">
      <c r="A28">
        <v>12</v>
      </c>
      <c r="B28" s="39"/>
      <c r="D28" s="39"/>
      <c r="E28" s="41"/>
    </row>
    <row r="29" spans="1:5">
      <c r="A29">
        <v>13</v>
      </c>
      <c r="B29" s="39"/>
      <c r="D29" s="39"/>
      <c r="E29" s="41"/>
    </row>
    <row r="30" spans="1:5">
      <c r="A30">
        <v>14</v>
      </c>
      <c r="B30" s="39"/>
      <c r="D30" s="39"/>
      <c r="E30" s="41"/>
    </row>
    <row r="31" spans="1:5">
      <c r="A31">
        <v>15</v>
      </c>
      <c r="B31" s="39"/>
      <c r="D31" s="39"/>
      <c r="E31" s="41"/>
    </row>
    <row r="32" spans="1:5">
      <c r="A32">
        <v>16</v>
      </c>
      <c r="B32" s="39"/>
      <c r="D32" s="39"/>
      <c r="E32" s="41"/>
    </row>
    <row r="33" spans="1:5">
      <c r="A33">
        <v>17</v>
      </c>
      <c r="B33" s="39"/>
      <c r="D33" s="39"/>
      <c r="E33" s="41"/>
    </row>
    <row r="34" spans="1:5">
      <c r="A34">
        <v>18</v>
      </c>
      <c r="B34" s="39"/>
      <c r="D34" s="39"/>
      <c r="E34" s="41"/>
    </row>
    <row r="35" spans="1:5">
      <c r="A35">
        <v>19</v>
      </c>
      <c r="B35" s="39"/>
      <c r="D35" s="39"/>
      <c r="E35" s="41"/>
    </row>
    <row r="36" spans="1:5">
      <c r="A36">
        <v>20</v>
      </c>
      <c r="B36" s="39"/>
      <c r="D36" s="39"/>
      <c r="E36" s="41"/>
    </row>
    <row r="37" spans="1:5">
      <c r="A37">
        <v>21</v>
      </c>
      <c r="B37" s="39"/>
      <c r="D37" s="39"/>
      <c r="E37" s="41"/>
    </row>
    <row r="38" spans="1:5">
      <c r="A38">
        <v>22</v>
      </c>
      <c r="B38" s="39"/>
      <c r="D38" s="39"/>
      <c r="E38" s="41"/>
    </row>
    <row r="39" spans="1:5">
      <c r="A39">
        <v>23</v>
      </c>
      <c r="B39" s="39"/>
      <c r="D39" s="39"/>
      <c r="E39" s="41"/>
    </row>
    <row r="40" spans="1:5">
      <c r="A40">
        <v>24</v>
      </c>
      <c r="B40" s="39"/>
      <c r="D40" s="39"/>
      <c r="E40" s="41"/>
    </row>
    <row r="41" spans="1:5">
      <c r="A41">
        <v>25</v>
      </c>
      <c r="B41" s="39"/>
      <c r="D41" s="39"/>
      <c r="E41" s="41"/>
    </row>
    <row r="42" spans="1:5">
      <c r="A42">
        <v>26</v>
      </c>
      <c r="B42" s="39"/>
      <c r="D42" s="39"/>
      <c r="E42" s="41"/>
    </row>
    <row r="43" spans="1:5">
      <c r="A43">
        <v>27</v>
      </c>
      <c r="B43" s="39"/>
      <c r="D43" s="39"/>
      <c r="E43" s="41"/>
    </row>
    <row r="44" spans="1:5">
      <c r="A44">
        <v>28</v>
      </c>
      <c r="B44" s="39"/>
      <c r="D44" s="39"/>
      <c r="E44" s="41"/>
    </row>
    <row r="45" spans="1:5">
      <c r="A45">
        <v>29</v>
      </c>
      <c r="B45" s="39"/>
      <c r="D45" s="39"/>
      <c r="E45" s="41"/>
    </row>
    <row r="46" spans="1:5">
      <c r="A46">
        <v>30</v>
      </c>
      <c r="B46" s="39"/>
      <c r="D46" s="39"/>
      <c r="E46" s="41"/>
    </row>
    <row r="47" spans="1:5">
      <c r="A47">
        <v>31</v>
      </c>
      <c r="B47" s="39"/>
      <c r="D47" s="39"/>
      <c r="E47" s="41"/>
    </row>
    <row r="48" spans="1:5">
      <c r="A48">
        <v>32</v>
      </c>
      <c r="B48" s="39"/>
      <c r="D48" s="39"/>
      <c r="E48" s="41"/>
    </row>
    <row r="49" spans="1:5">
      <c r="A49">
        <v>33</v>
      </c>
      <c r="B49" s="39"/>
      <c r="D49" s="39"/>
      <c r="E49" s="41"/>
    </row>
    <row r="50" spans="1:5">
      <c r="A50">
        <v>34</v>
      </c>
      <c r="B50" s="39"/>
      <c r="D50" s="39"/>
      <c r="E50" s="41"/>
    </row>
    <row r="51" spans="1:5">
      <c r="A51">
        <v>35</v>
      </c>
      <c r="B51" s="39"/>
      <c r="D51" s="39"/>
      <c r="E51" s="41"/>
    </row>
    <row r="52" spans="1:5">
      <c r="A52">
        <v>36</v>
      </c>
      <c r="B52" s="39"/>
      <c r="D52" s="39"/>
      <c r="E52" s="41"/>
    </row>
    <row r="53" spans="1:5">
      <c r="A53">
        <v>37</v>
      </c>
      <c r="B53" s="39"/>
      <c r="D53" s="39"/>
      <c r="E53" s="41"/>
    </row>
    <row r="54" spans="1:5">
      <c r="A54">
        <v>38</v>
      </c>
      <c r="B54" s="39"/>
      <c r="D54" s="39"/>
      <c r="E54" s="41"/>
    </row>
    <row r="55" spans="1:5">
      <c r="A55">
        <v>39</v>
      </c>
      <c r="B55" s="39"/>
      <c r="D55" s="39"/>
      <c r="E55" s="41"/>
    </row>
    <row r="56" spans="1:5">
      <c r="A56">
        <v>40</v>
      </c>
      <c r="B56" s="39"/>
      <c r="D56" s="39"/>
      <c r="E56" s="41"/>
    </row>
    <row r="57" spans="1:5">
      <c r="A57">
        <v>41</v>
      </c>
      <c r="B57" s="39"/>
      <c r="D57" s="39"/>
      <c r="E57" s="41"/>
    </row>
    <row r="58" spans="1:5">
      <c r="A58">
        <v>42</v>
      </c>
      <c r="B58" s="39"/>
      <c r="D58" s="39"/>
      <c r="E58" s="41"/>
    </row>
    <row r="59" spans="1:5">
      <c r="A59">
        <v>43</v>
      </c>
      <c r="B59" s="39"/>
      <c r="D59" s="39"/>
      <c r="E59" s="41"/>
    </row>
    <row r="60" spans="1:5">
      <c r="A60">
        <v>44</v>
      </c>
      <c r="B60" s="39"/>
      <c r="D60" s="39"/>
      <c r="E60" s="41"/>
    </row>
    <row r="61" spans="1:5">
      <c r="A61">
        <v>45</v>
      </c>
      <c r="B61" s="39"/>
      <c r="D61" s="39"/>
      <c r="E61" s="41"/>
    </row>
    <row r="62" spans="1:5">
      <c r="A62">
        <v>46</v>
      </c>
      <c r="B62" s="39"/>
      <c r="D62" s="39"/>
      <c r="E62" s="41"/>
    </row>
    <row r="63" spans="1:5">
      <c r="A63">
        <v>47</v>
      </c>
      <c r="B63" s="39"/>
      <c r="D63" s="39"/>
      <c r="E63" s="41"/>
    </row>
    <row r="64" spans="1:5">
      <c r="A64">
        <v>48</v>
      </c>
      <c r="B64" s="39"/>
      <c r="D64" s="39"/>
      <c r="E64" s="41"/>
    </row>
    <row r="65" spans="1:5">
      <c r="A65">
        <v>49</v>
      </c>
      <c r="B65" s="39"/>
      <c r="D65" s="39"/>
      <c r="E65" s="41"/>
    </row>
    <row r="66" spans="1:5">
      <c r="A66">
        <v>50</v>
      </c>
      <c r="B66" s="39"/>
      <c r="D66" s="39"/>
      <c r="E66" s="41"/>
    </row>
    <row r="67" spans="1:5">
      <c r="A67">
        <v>51</v>
      </c>
      <c r="B67" s="39"/>
      <c r="D67" s="39"/>
      <c r="E67" s="41"/>
    </row>
    <row r="68" spans="1:5">
      <c r="A68">
        <v>52</v>
      </c>
      <c r="B68" s="39"/>
      <c r="D68" s="39"/>
      <c r="E68" s="41"/>
    </row>
    <row r="69" spans="1:5">
      <c r="A69">
        <v>53</v>
      </c>
      <c r="B69" s="39"/>
      <c r="D69" s="39"/>
      <c r="E69" s="41"/>
    </row>
    <row r="70" spans="1:5">
      <c r="A70">
        <v>54</v>
      </c>
      <c r="B70" s="39"/>
      <c r="D70" s="39"/>
      <c r="E70" s="41"/>
    </row>
    <row r="71" spans="1:5">
      <c r="A71">
        <v>55</v>
      </c>
      <c r="B71" s="39"/>
      <c r="D71" s="39"/>
      <c r="E71" s="41"/>
    </row>
    <row r="72" spans="1:5">
      <c r="A72">
        <v>56</v>
      </c>
      <c r="B72" s="39"/>
      <c r="D72" s="39"/>
      <c r="E72" s="41"/>
    </row>
    <row r="73" spans="1:5">
      <c r="A73">
        <v>57</v>
      </c>
      <c r="B73" s="39"/>
      <c r="D73" s="39"/>
      <c r="E73" s="41"/>
    </row>
    <row r="74" spans="1:5">
      <c r="A74">
        <v>58</v>
      </c>
      <c r="B74" s="39"/>
      <c r="D74" s="39"/>
      <c r="E74" s="41"/>
    </row>
    <row r="75" spans="1:5">
      <c r="A75">
        <v>59</v>
      </c>
      <c r="B75" s="39"/>
      <c r="D75" s="39"/>
      <c r="E75" s="41"/>
    </row>
    <row r="76" spans="1:5">
      <c r="A76">
        <v>60</v>
      </c>
      <c r="B76" s="39"/>
      <c r="D76" s="39"/>
      <c r="E76" s="41"/>
    </row>
    <row r="77" spans="1:5">
      <c r="A77">
        <v>61</v>
      </c>
      <c r="B77" s="39"/>
      <c r="D77" s="39"/>
      <c r="E77" s="41"/>
    </row>
    <row r="78" spans="1:5">
      <c r="A78">
        <v>62</v>
      </c>
      <c r="B78" s="39"/>
      <c r="D78" s="39"/>
      <c r="E78" s="41"/>
    </row>
    <row r="79" spans="1:5">
      <c r="A79">
        <v>63</v>
      </c>
      <c r="B79" s="39"/>
      <c r="D79" s="39"/>
      <c r="E79" s="41"/>
    </row>
    <row r="80" spans="1:5">
      <c r="A80">
        <v>64</v>
      </c>
      <c r="B80" s="39"/>
      <c r="D80" s="39"/>
      <c r="E80" s="41"/>
    </row>
    <row r="81" spans="1:5">
      <c r="A81">
        <v>65</v>
      </c>
      <c r="B81" s="39"/>
      <c r="D81" s="39"/>
      <c r="E81" s="41"/>
    </row>
    <row r="82" spans="1:5">
      <c r="A82">
        <v>66</v>
      </c>
      <c r="B82" s="39"/>
      <c r="D82" s="39"/>
      <c r="E82" s="41"/>
    </row>
    <row r="83" spans="1:5">
      <c r="A83">
        <v>67</v>
      </c>
      <c r="B83" s="39"/>
      <c r="D83" s="39"/>
      <c r="E83" s="41"/>
    </row>
    <row r="84" spans="1:5">
      <c r="A84">
        <v>68</v>
      </c>
      <c r="B84" s="39"/>
      <c r="D84" s="39"/>
      <c r="E84" s="41"/>
    </row>
    <row r="85" spans="1:5">
      <c r="A85">
        <v>69</v>
      </c>
      <c r="B85" s="39"/>
      <c r="D85" s="39"/>
      <c r="E85" s="41"/>
    </row>
    <row r="86" spans="1:5">
      <c r="A86">
        <v>70</v>
      </c>
      <c r="B86" s="39"/>
      <c r="D86" s="39"/>
      <c r="E86" s="41"/>
    </row>
    <row r="87" spans="1:5">
      <c r="A87">
        <v>71</v>
      </c>
      <c r="B87" s="39"/>
      <c r="D87" s="39"/>
      <c r="E87" s="41"/>
    </row>
    <row r="88" spans="1:5">
      <c r="A88">
        <v>72</v>
      </c>
      <c r="B88" s="39"/>
      <c r="D88" s="39"/>
      <c r="E88" s="41"/>
    </row>
    <row r="89" spans="1:5">
      <c r="A89">
        <v>73</v>
      </c>
      <c r="B89" s="39"/>
      <c r="D89" s="39"/>
      <c r="E89" s="41"/>
    </row>
    <row r="90" spans="1:5">
      <c r="A90">
        <v>74</v>
      </c>
      <c r="B90" s="39"/>
      <c r="D90" s="39"/>
      <c r="E90" s="41"/>
    </row>
    <row r="91" spans="1:5">
      <c r="A91">
        <v>75</v>
      </c>
      <c r="B91" s="39"/>
      <c r="D91" s="39"/>
      <c r="E91" s="41"/>
    </row>
    <row r="92" spans="1:5">
      <c r="A92">
        <v>76</v>
      </c>
      <c r="B92" s="39"/>
      <c r="D92" s="39"/>
      <c r="E92" s="41"/>
    </row>
    <row r="93" spans="1:5">
      <c r="A93">
        <v>77</v>
      </c>
      <c r="B93" s="39"/>
      <c r="D93" s="39"/>
      <c r="E93" s="41"/>
    </row>
    <row r="94" spans="1:5">
      <c r="A94">
        <v>78</v>
      </c>
      <c r="B94" s="39"/>
      <c r="D94" s="39"/>
      <c r="E94" s="41"/>
    </row>
    <row r="95" spans="1:5">
      <c r="A95">
        <v>79</v>
      </c>
      <c r="B95" s="39"/>
      <c r="D95" s="39"/>
      <c r="E95" s="41"/>
    </row>
    <row r="96" spans="1:5">
      <c r="A96">
        <v>80</v>
      </c>
      <c r="B96" s="39"/>
      <c r="D96" s="39"/>
      <c r="E96" s="41"/>
    </row>
    <row r="97" spans="1:5">
      <c r="A97">
        <v>81</v>
      </c>
      <c r="B97" s="39"/>
      <c r="D97" s="39"/>
      <c r="E97" s="41"/>
    </row>
    <row r="98" spans="1:5">
      <c r="A98">
        <v>82</v>
      </c>
      <c r="B98" s="39"/>
      <c r="D98" s="39"/>
      <c r="E98" s="41"/>
    </row>
    <row r="99" spans="1:5">
      <c r="A99">
        <v>83</v>
      </c>
      <c r="B99" s="39"/>
      <c r="D99" s="39"/>
      <c r="E99" s="41"/>
    </row>
    <row r="100" spans="1:5">
      <c r="A100">
        <v>84</v>
      </c>
      <c r="B100" s="39"/>
      <c r="D100" s="39"/>
      <c r="E100" s="41"/>
    </row>
  </sheetData>
  <dataValidations count="5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400-000000000000}">
      <formula1>0</formula1>
      <formula2>0</formula2>
    </dataValidation>
    <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sqref="C17:C100" xr:uid="{00000000-0002-0000-0400-000002000000}">
      <formula1>#REF!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4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4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4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400-000001000000}">
          <x14:formula1>
            <xm:f>'Product Backlog'!$A$24:$A$98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100"/>
  <sheetViews>
    <sheetView zoomScale="180" zoomScaleNormal="180" workbookViewId="0">
      <selection activeCell="B3" sqref="B3"/>
    </sheetView>
  </sheetViews>
  <sheetFormatPr defaultColWidth="11.5703125" defaultRowHeight="12.75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33" customFormat="1" ht="18">
      <c r="A1" s="31" t="s">
        <v>8</v>
      </c>
      <c r="B1" s="31">
        <f>'Sprint 04 Backlog'!B1+1</f>
        <v>5</v>
      </c>
      <c r="C1" s="31"/>
      <c r="D1" s="32" t="s">
        <v>2</v>
      </c>
      <c r="E1"/>
      <c r="F1" s="31"/>
      <c r="AMI1"/>
      <c r="AMJ1"/>
    </row>
    <row r="2" spans="1:1024" s="33" customFormat="1">
      <c r="A2" s="31" t="s">
        <v>130</v>
      </c>
      <c r="B2" s="34">
        <f>'Sprint 04 Backlog'!B2+7</f>
        <v>44670</v>
      </c>
      <c r="C2" s="31"/>
      <c r="D2" s="35" t="s">
        <v>131</v>
      </c>
      <c r="E2" s="31"/>
      <c r="F2" s="31"/>
      <c r="AMI2"/>
      <c r="AMJ2"/>
    </row>
    <row r="3" spans="1:1024" s="33" customFormat="1">
      <c r="A3" s="31" t="s">
        <v>132</v>
      </c>
      <c r="B3" s="34">
        <f>B2+7</f>
        <v>44677</v>
      </c>
      <c r="C3" s="31"/>
      <c r="D3" s="31"/>
      <c r="E3" s="31"/>
      <c r="F3" s="31"/>
      <c r="AMI3"/>
      <c r="AMJ3"/>
    </row>
    <row r="4" spans="1:1024" s="33" customFormat="1">
      <c r="A4" s="31" t="s">
        <v>133</v>
      </c>
      <c r="B4" s="36" t="s">
        <v>122</v>
      </c>
      <c r="C4" s="31"/>
      <c r="D4" s="31"/>
      <c r="E4" s="31"/>
      <c r="F4" s="31"/>
      <c r="AMI4"/>
      <c r="AMJ4"/>
    </row>
    <row r="5" spans="1:1024" s="33" customFormat="1">
      <c r="A5" s="31"/>
      <c r="B5" s="36"/>
      <c r="C5" s="31"/>
      <c r="D5" s="31"/>
      <c r="E5" s="31"/>
      <c r="F5" s="31"/>
      <c r="AMI5"/>
      <c r="AMJ5"/>
    </row>
    <row r="6" spans="1:1024" s="33" customFormat="1">
      <c r="A6" s="31"/>
      <c r="B6" s="37" t="s">
        <v>9</v>
      </c>
      <c r="C6" s="31" t="s">
        <v>134</v>
      </c>
      <c r="D6" s="31"/>
      <c r="E6" s="31"/>
      <c r="F6" s="31"/>
      <c r="AMI6"/>
      <c r="AMJ6"/>
    </row>
    <row r="7" spans="1:1024" s="33" customFormat="1">
      <c r="A7" s="31" t="s">
        <v>135</v>
      </c>
      <c r="B7" s="31">
        <f>COUNTA(D17:D995)</f>
        <v>1</v>
      </c>
      <c r="C7" s="31"/>
      <c r="D7" s="31"/>
      <c r="E7" s="31"/>
      <c r="F7" s="31"/>
      <c r="AMI7"/>
      <c r="AMJ7"/>
    </row>
    <row r="8" spans="1:1024" s="33" customFormat="1">
      <c r="A8" s="31" t="s">
        <v>136</v>
      </c>
      <c r="B8" s="31">
        <f t="shared" ref="B8:B14" si="0">B7-C8</f>
        <v>1</v>
      </c>
      <c r="C8" s="31">
        <f>COUNTIF(E$17:E$995, "Completed Day 1")</f>
        <v>0</v>
      </c>
      <c r="D8" s="31"/>
      <c r="E8" s="31"/>
      <c r="F8" s="31"/>
      <c r="AMI8"/>
      <c r="AMJ8"/>
    </row>
    <row r="9" spans="1:1024" s="33" customFormat="1">
      <c r="A9" s="31" t="s">
        <v>137</v>
      </c>
      <c r="B9" s="31">
        <f t="shared" si="0"/>
        <v>1</v>
      </c>
      <c r="C9" s="31">
        <f>COUNTIF(E$17:E$995, "Completed Day 2")</f>
        <v>0</v>
      </c>
      <c r="D9" s="31"/>
      <c r="E9" s="31"/>
      <c r="F9" s="31"/>
      <c r="AMI9"/>
      <c r="AMJ9"/>
    </row>
    <row r="10" spans="1:1024" s="33" customFormat="1">
      <c r="A10" s="31" t="s">
        <v>138</v>
      </c>
      <c r="B10" s="31">
        <f t="shared" si="0"/>
        <v>1</v>
      </c>
      <c r="C10" s="31">
        <f>COUNTIF(E$17:E$995, "Completed Day 3")</f>
        <v>0</v>
      </c>
      <c r="D10" s="31"/>
      <c r="E10" s="31"/>
      <c r="F10" s="31"/>
      <c r="AMI10"/>
      <c r="AMJ10"/>
    </row>
    <row r="11" spans="1:1024" s="33" customFormat="1">
      <c r="A11" s="31" t="s">
        <v>139</v>
      </c>
      <c r="B11" s="31">
        <f t="shared" si="0"/>
        <v>1</v>
      </c>
      <c r="C11" s="31">
        <f>COUNTIF(E$17:E$995, "Completed Day 4")</f>
        <v>0</v>
      </c>
      <c r="D11" s="31"/>
      <c r="E11" s="31"/>
      <c r="F11" s="31"/>
      <c r="AMI11"/>
      <c r="AMJ11"/>
    </row>
    <row r="12" spans="1:1024" s="33" customFormat="1">
      <c r="A12" s="31" t="s">
        <v>140</v>
      </c>
      <c r="B12" s="31">
        <f t="shared" si="0"/>
        <v>1</v>
      </c>
      <c r="C12" s="31">
        <f>COUNTIF(E$17:E$995, "Completed Day 5")</f>
        <v>0</v>
      </c>
      <c r="D12" s="31"/>
      <c r="E12" s="31"/>
      <c r="F12" s="31"/>
      <c r="AMI12"/>
      <c r="AMJ12"/>
    </row>
    <row r="13" spans="1:1024" s="33" customFormat="1">
      <c r="A13" s="31" t="s">
        <v>141</v>
      </c>
      <c r="B13" s="31">
        <f t="shared" si="0"/>
        <v>1</v>
      </c>
      <c r="C13" s="31">
        <f>COUNTIF(E$17:E$995, "Completed Day 6")</f>
        <v>0</v>
      </c>
      <c r="D13" s="31"/>
      <c r="E13" s="31"/>
      <c r="F13" s="31"/>
      <c r="AMI13"/>
      <c r="AMJ13"/>
    </row>
    <row r="14" spans="1:1024" s="33" customFormat="1">
      <c r="A14" s="31" t="s">
        <v>142</v>
      </c>
      <c r="B14" s="31">
        <f t="shared" si="0"/>
        <v>1</v>
      </c>
      <c r="C14" s="31">
        <f>COUNTIF(E$17:E$995, "Completed Day 7")</f>
        <v>0</v>
      </c>
      <c r="D14" s="31"/>
      <c r="E14" s="31"/>
      <c r="F14" s="31"/>
      <c r="AMI14"/>
      <c r="AMJ14"/>
    </row>
    <row r="15" spans="1:1024" s="33" customFormat="1">
      <c r="A15" s="31"/>
      <c r="B15" s="31"/>
      <c r="C15" s="31"/>
      <c r="D15" s="31"/>
      <c r="E15" s="31"/>
      <c r="F15" s="31"/>
      <c r="AMI15"/>
      <c r="AMJ15"/>
    </row>
    <row r="16" spans="1:1024">
      <c r="A16" s="38" t="s">
        <v>143</v>
      </c>
      <c r="B16" s="38" t="s">
        <v>20</v>
      </c>
      <c r="C16" s="38" t="s">
        <v>144</v>
      </c>
      <c r="D16" s="38" t="s">
        <v>145</v>
      </c>
      <c r="E16" s="38" t="s">
        <v>25</v>
      </c>
      <c r="F16" s="38" t="s">
        <v>29</v>
      </c>
    </row>
    <row r="17" spans="1:5">
      <c r="A17">
        <v>1</v>
      </c>
      <c r="B17" s="39"/>
      <c r="D17" s="40" t="s">
        <v>146</v>
      </c>
      <c r="E17" s="41"/>
    </row>
    <row r="18" spans="1:5">
      <c r="A18">
        <v>2</v>
      </c>
      <c r="B18" s="39"/>
      <c r="D18" s="39"/>
      <c r="E18" s="41"/>
    </row>
    <row r="19" spans="1:5">
      <c r="A19">
        <v>3</v>
      </c>
      <c r="B19" s="39"/>
      <c r="D19" s="39"/>
      <c r="E19" s="41"/>
    </row>
    <row r="20" spans="1:5">
      <c r="A20">
        <v>4</v>
      </c>
      <c r="B20" s="39"/>
      <c r="D20" s="39"/>
      <c r="E20" s="41"/>
    </row>
    <row r="21" spans="1:5">
      <c r="A21">
        <v>5</v>
      </c>
      <c r="B21" s="39"/>
      <c r="D21" s="39"/>
      <c r="E21" s="41"/>
    </row>
    <row r="22" spans="1:5">
      <c r="A22">
        <v>6</v>
      </c>
      <c r="B22" s="39"/>
      <c r="D22" s="39"/>
      <c r="E22" s="41"/>
    </row>
    <row r="23" spans="1:5">
      <c r="A23">
        <v>7</v>
      </c>
      <c r="B23" s="39"/>
      <c r="D23" s="39"/>
      <c r="E23" s="41"/>
    </row>
    <row r="24" spans="1:5">
      <c r="A24">
        <v>8</v>
      </c>
      <c r="B24" s="39"/>
      <c r="D24" s="39"/>
      <c r="E24" s="41"/>
    </row>
    <row r="25" spans="1:5">
      <c r="A25">
        <v>9</v>
      </c>
      <c r="B25" s="39"/>
      <c r="D25" s="39"/>
      <c r="E25" s="41"/>
    </row>
    <row r="26" spans="1:5">
      <c r="A26">
        <v>10</v>
      </c>
      <c r="B26" s="39"/>
      <c r="D26" s="39"/>
      <c r="E26" s="41"/>
    </row>
    <row r="27" spans="1:5">
      <c r="A27">
        <v>11</v>
      </c>
      <c r="B27" s="39"/>
      <c r="D27" s="39"/>
      <c r="E27" s="41"/>
    </row>
    <row r="28" spans="1:5">
      <c r="A28">
        <v>12</v>
      </c>
      <c r="B28" s="39"/>
      <c r="D28" s="39"/>
      <c r="E28" s="41"/>
    </row>
    <row r="29" spans="1:5">
      <c r="A29">
        <v>13</v>
      </c>
      <c r="B29" s="39"/>
      <c r="D29" s="39"/>
      <c r="E29" s="41"/>
    </row>
    <row r="30" spans="1:5">
      <c r="A30">
        <v>14</v>
      </c>
      <c r="B30" s="39"/>
      <c r="D30" s="39"/>
      <c r="E30" s="41"/>
    </row>
    <row r="31" spans="1:5">
      <c r="A31">
        <v>15</v>
      </c>
      <c r="B31" s="39"/>
      <c r="D31" s="39"/>
      <c r="E31" s="41"/>
    </row>
    <row r="32" spans="1:5">
      <c r="A32">
        <v>16</v>
      </c>
      <c r="B32" s="39"/>
      <c r="D32" s="39"/>
      <c r="E32" s="41"/>
    </row>
    <row r="33" spans="1:5">
      <c r="A33">
        <v>17</v>
      </c>
      <c r="B33" s="39"/>
      <c r="D33" s="39"/>
      <c r="E33" s="41"/>
    </row>
    <row r="34" spans="1:5">
      <c r="A34">
        <v>18</v>
      </c>
      <c r="B34" s="39"/>
      <c r="D34" s="39"/>
      <c r="E34" s="41"/>
    </row>
    <row r="35" spans="1:5">
      <c r="A35">
        <v>19</v>
      </c>
      <c r="B35" s="39"/>
      <c r="D35" s="39"/>
      <c r="E35" s="41"/>
    </row>
    <row r="36" spans="1:5">
      <c r="A36">
        <v>20</v>
      </c>
      <c r="B36" s="39"/>
      <c r="D36" s="39"/>
      <c r="E36" s="41"/>
    </row>
    <row r="37" spans="1:5">
      <c r="A37">
        <v>21</v>
      </c>
      <c r="B37" s="39"/>
      <c r="D37" s="39"/>
      <c r="E37" s="41"/>
    </row>
    <row r="38" spans="1:5">
      <c r="A38">
        <v>22</v>
      </c>
      <c r="B38" s="39"/>
      <c r="D38" s="39"/>
      <c r="E38" s="41"/>
    </row>
    <row r="39" spans="1:5">
      <c r="A39">
        <v>23</v>
      </c>
      <c r="B39" s="39"/>
      <c r="D39" s="39"/>
      <c r="E39" s="41"/>
    </row>
    <row r="40" spans="1:5">
      <c r="A40">
        <v>24</v>
      </c>
      <c r="B40" s="39"/>
      <c r="D40" s="39"/>
      <c r="E40" s="41"/>
    </row>
    <row r="41" spans="1:5">
      <c r="A41">
        <v>25</v>
      </c>
      <c r="B41" s="39"/>
      <c r="D41" s="39"/>
      <c r="E41" s="41"/>
    </row>
    <row r="42" spans="1:5">
      <c r="A42">
        <v>26</v>
      </c>
      <c r="B42" s="39"/>
      <c r="D42" s="39"/>
      <c r="E42" s="41"/>
    </row>
    <row r="43" spans="1:5">
      <c r="A43">
        <v>27</v>
      </c>
      <c r="B43" s="39"/>
      <c r="D43" s="39"/>
      <c r="E43" s="41"/>
    </row>
    <row r="44" spans="1:5">
      <c r="A44">
        <v>28</v>
      </c>
      <c r="B44" s="39"/>
      <c r="D44" s="39"/>
      <c r="E44" s="41"/>
    </row>
    <row r="45" spans="1:5">
      <c r="A45">
        <v>29</v>
      </c>
      <c r="B45" s="39"/>
      <c r="D45" s="39"/>
      <c r="E45" s="41"/>
    </row>
    <row r="46" spans="1:5">
      <c r="A46">
        <v>30</v>
      </c>
      <c r="B46" s="39"/>
      <c r="D46" s="39"/>
      <c r="E46" s="41"/>
    </row>
    <row r="47" spans="1:5">
      <c r="A47">
        <v>31</v>
      </c>
      <c r="B47" s="39"/>
      <c r="D47" s="39"/>
      <c r="E47" s="41"/>
    </row>
    <row r="48" spans="1:5">
      <c r="A48">
        <v>32</v>
      </c>
      <c r="B48" s="39"/>
      <c r="D48" s="39"/>
      <c r="E48" s="41"/>
    </row>
    <row r="49" spans="1:5">
      <c r="A49">
        <v>33</v>
      </c>
      <c r="B49" s="39"/>
      <c r="D49" s="39"/>
      <c r="E49" s="41"/>
    </row>
    <row r="50" spans="1:5">
      <c r="A50">
        <v>34</v>
      </c>
      <c r="B50" s="39"/>
      <c r="D50" s="39"/>
      <c r="E50" s="41"/>
    </row>
    <row r="51" spans="1:5">
      <c r="A51">
        <v>35</v>
      </c>
      <c r="B51" s="39"/>
      <c r="D51" s="39"/>
      <c r="E51" s="41"/>
    </row>
    <row r="52" spans="1:5">
      <c r="A52">
        <v>36</v>
      </c>
      <c r="B52" s="39"/>
      <c r="D52" s="39"/>
      <c r="E52" s="41"/>
    </row>
    <row r="53" spans="1:5">
      <c r="A53">
        <v>37</v>
      </c>
      <c r="B53" s="39"/>
      <c r="D53" s="39"/>
      <c r="E53" s="41"/>
    </row>
    <row r="54" spans="1:5">
      <c r="A54">
        <v>38</v>
      </c>
      <c r="B54" s="39"/>
      <c r="D54" s="39"/>
      <c r="E54" s="41"/>
    </row>
    <row r="55" spans="1:5">
      <c r="A55">
        <v>39</v>
      </c>
      <c r="B55" s="39"/>
      <c r="D55" s="39"/>
      <c r="E55" s="41"/>
    </row>
    <row r="56" spans="1:5">
      <c r="A56">
        <v>40</v>
      </c>
      <c r="B56" s="39"/>
      <c r="D56" s="39"/>
      <c r="E56" s="41"/>
    </row>
    <row r="57" spans="1:5">
      <c r="A57">
        <v>41</v>
      </c>
      <c r="B57" s="39"/>
      <c r="D57" s="39"/>
      <c r="E57" s="41"/>
    </row>
    <row r="58" spans="1:5">
      <c r="A58">
        <v>42</v>
      </c>
      <c r="B58" s="39"/>
      <c r="D58" s="39"/>
      <c r="E58" s="41"/>
    </row>
    <row r="59" spans="1:5">
      <c r="A59">
        <v>43</v>
      </c>
      <c r="B59" s="39"/>
      <c r="D59" s="39"/>
      <c r="E59" s="41"/>
    </row>
    <row r="60" spans="1:5">
      <c r="A60">
        <v>44</v>
      </c>
      <c r="B60" s="39"/>
      <c r="D60" s="39"/>
      <c r="E60" s="41"/>
    </row>
    <row r="61" spans="1:5">
      <c r="A61">
        <v>45</v>
      </c>
      <c r="B61" s="39"/>
      <c r="D61" s="39"/>
      <c r="E61" s="41"/>
    </row>
    <row r="62" spans="1:5">
      <c r="A62">
        <v>46</v>
      </c>
      <c r="B62" s="39"/>
      <c r="D62" s="39"/>
      <c r="E62" s="41"/>
    </row>
    <row r="63" spans="1:5">
      <c r="A63">
        <v>47</v>
      </c>
      <c r="B63" s="39"/>
      <c r="D63" s="39"/>
      <c r="E63" s="41"/>
    </row>
    <row r="64" spans="1:5">
      <c r="A64">
        <v>48</v>
      </c>
      <c r="B64" s="39"/>
      <c r="D64" s="39"/>
      <c r="E64" s="41"/>
    </row>
    <row r="65" spans="1:5">
      <c r="A65">
        <v>49</v>
      </c>
      <c r="B65" s="39"/>
      <c r="D65" s="39"/>
      <c r="E65" s="41"/>
    </row>
    <row r="66" spans="1:5">
      <c r="A66">
        <v>50</v>
      </c>
      <c r="B66" s="39"/>
      <c r="D66" s="39"/>
      <c r="E66" s="41"/>
    </row>
    <row r="67" spans="1:5">
      <c r="A67">
        <v>51</v>
      </c>
      <c r="B67" s="39"/>
      <c r="D67" s="39"/>
      <c r="E67" s="41"/>
    </row>
    <row r="68" spans="1:5">
      <c r="A68">
        <v>52</v>
      </c>
      <c r="B68" s="39"/>
      <c r="D68" s="39"/>
      <c r="E68" s="41"/>
    </row>
    <row r="69" spans="1:5">
      <c r="A69">
        <v>53</v>
      </c>
      <c r="B69" s="39"/>
      <c r="D69" s="39"/>
      <c r="E69" s="41"/>
    </row>
    <row r="70" spans="1:5">
      <c r="A70">
        <v>54</v>
      </c>
      <c r="B70" s="39"/>
      <c r="D70" s="39"/>
      <c r="E70" s="41"/>
    </row>
    <row r="71" spans="1:5">
      <c r="A71">
        <v>55</v>
      </c>
      <c r="B71" s="39"/>
      <c r="D71" s="39"/>
      <c r="E71" s="41"/>
    </row>
    <row r="72" spans="1:5">
      <c r="A72">
        <v>56</v>
      </c>
      <c r="B72" s="39"/>
      <c r="D72" s="39"/>
      <c r="E72" s="41"/>
    </row>
    <row r="73" spans="1:5">
      <c r="A73">
        <v>57</v>
      </c>
      <c r="B73" s="39"/>
      <c r="D73" s="39"/>
      <c r="E73" s="41"/>
    </row>
    <row r="74" spans="1:5">
      <c r="A74">
        <v>58</v>
      </c>
      <c r="B74" s="39"/>
      <c r="D74" s="39"/>
      <c r="E74" s="41"/>
    </row>
    <row r="75" spans="1:5">
      <c r="A75">
        <v>59</v>
      </c>
      <c r="B75" s="39"/>
      <c r="D75" s="39"/>
      <c r="E75" s="41"/>
    </row>
    <row r="76" spans="1:5">
      <c r="A76">
        <v>60</v>
      </c>
      <c r="B76" s="39"/>
      <c r="D76" s="39"/>
      <c r="E76" s="41"/>
    </row>
    <row r="77" spans="1:5">
      <c r="A77">
        <v>61</v>
      </c>
      <c r="B77" s="39"/>
      <c r="D77" s="39"/>
      <c r="E77" s="41"/>
    </row>
    <row r="78" spans="1:5">
      <c r="A78">
        <v>62</v>
      </c>
      <c r="B78" s="39"/>
      <c r="D78" s="39"/>
      <c r="E78" s="41"/>
    </row>
    <row r="79" spans="1:5">
      <c r="A79">
        <v>63</v>
      </c>
      <c r="B79" s="39"/>
      <c r="D79" s="39"/>
      <c r="E79" s="41"/>
    </row>
    <row r="80" spans="1:5">
      <c r="A80">
        <v>64</v>
      </c>
      <c r="B80" s="39"/>
      <c r="D80" s="39"/>
      <c r="E80" s="41"/>
    </row>
    <row r="81" spans="1:5">
      <c r="A81">
        <v>65</v>
      </c>
      <c r="B81" s="39"/>
      <c r="D81" s="39"/>
      <c r="E81" s="41"/>
    </row>
    <row r="82" spans="1:5">
      <c r="A82">
        <v>66</v>
      </c>
      <c r="B82" s="39"/>
      <c r="D82" s="39"/>
      <c r="E82" s="41"/>
    </row>
    <row r="83" spans="1:5">
      <c r="A83">
        <v>67</v>
      </c>
      <c r="B83" s="39"/>
      <c r="D83" s="39"/>
      <c r="E83" s="41"/>
    </row>
    <row r="84" spans="1:5">
      <c r="A84">
        <v>68</v>
      </c>
      <c r="B84" s="39"/>
      <c r="D84" s="39"/>
      <c r="E84" s="41"/>
    </row>
    <row r="85" spans="1:5">
      <c r="A85">
        <v>69</v>
      </c>
      <c r="B85" s="39"/>
      <c r="D85" s="39"/>
      <c r="E85" s="41"/>
    </row>
    <row r="86" spans="1:5">
      <c r="A86">
        <v>70</v>
      </c>
      <c r="B86" s="39"/>
      <c r="D86" s="39"/>
      <c r="E86" s="41"/>
    </row>
    <row r="87" spans="1:5">
      <c r="A87">
        <v>71</v>
      </c>
      <c r="B87" s="39"/>
      <c r="D87" s="39"/>
      <c r="E87" s="41"/>
    </row>
    <row r="88" spans="1:5">
      <c r="A88">
        <v>72</v>
      </c>
      <c r="B88" s="39"/>
      <c r="D88" s="39"/>
      <c r="E88" s="41"/>
    </row>
    <row r="89" spans="1:5">
      <c r="A89">
        <v>73</v>
      </c>
      <c r="B89" s="39"/>
      <c r="D89" s="39"/>
      <c r="E89" s="41"/>
    </row>
    <row r="90" spans="1:5">
      <c r="A90">
        <v>74</v>
      </c>
      <c r="B90" s="39"/>
      <c r="D90" s="39"/>
      <c r="E90" s="41"/>
    </row>
    <row r="91" spans="1:5">
      <c r="A91">
        <v>75</v>
      </c>
      <c r="B91" s="39"/>
      <c r="D91" s="39"/>
      <c r="E91" s="41"/>
    </row>
    <row r="92" spans="1:5">
      <c r="A92">
        <v>76</v>
      </c>
      <c r="B92" s="39"/>
      <c r="D92" s="39"/>
      <c r="E92" s="41"/>
    </row>
    <row r="93" spans="1:5">
      <c r="A93">
        <v>77</v>
      </c>
      <c r="B93" s="39"/>
      <c r="D93" s="39"/>
      <c r="E93" s="41"/>
    </row>
    <row r="94" spans="1:5">
      <c r="A94">
        <v>78</v>
      </c>
      <c r="B94" s="39"/>
      <c r="D94" s="39"/>
      <c r="E94" s="41"/>
    </row>
    <row r="95" spans="1:5">
      <c r="A95">
        <v>79</v>
      </c>
      <c r="B95" s="39"/>
      <c r="D95" s="39"/>
      <c r="E95" s="41"/>
    </row>
    <row r="96" spans="1:5">
      <c r="A96">
        <v>80</v>
      </c>
      <c r="B96" s="39"/>
      <c r="D96" s="39"/>
      <c r="E96" s="41"/>
    </row>
    <row r="97" spans="1:5">
      <c r="A97">
        <v>81</v>
      </c>
      <c r="B97" s="39"/>
      <c r="D97" s="39"/>
      <c r="E97" s="41"/>
    </row>
    <row r="98" spans="1:5">
      <c r="A98">
        <v>82</v>
      </c>
      <c r="B98" s="39"/>
      <c r="D98" s="39"/>
      <c r="E98" s="41"/>
    </row>
    <row r="99" spans="1:5">
      <c r="A99">
        <v>83</v>
      </c>
      <c r="B99" s="39"/>
      <c r="D99" s="39"/>
      <c r="E99" s="41"/>
    </row>
    <row r="100" spans="1:5">
      <c r="A100">
        <v>84</v>
      </c>
      <c r="B100" s="39"/>
      <c r="D100" s="39"/>
      <c r="E100" s="41"/>
    </row>
  </sheetData>
  <dataValidations count="5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500-000000000000}">
      <formula1>0</formula1>
      <formula2>0</formula2>
    </dataValidation>
    <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sqref="C17:C100" xr:uid="{00000000-0002-0000-0500-000002000000}">
      <formula1>#REF!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5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5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5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500-000001000000}">
          <x14:formula1>
            <xm:f>'Product Backlog'!$A$24:$A$98</xm:f>
          </x14:formula1>
          <x14:formula2>
            <xm:f>0</xm:f>
          </x14:formula2>
          <xm:sqref>B17:B100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Product Backlog</vt:lpstr>
      <vt:lpstr>Sprint 01 Backlog</vt:lpstr>
      <vt:lpstr>Sprint 02 Backlog</vt:lpstr>
      <vt:lpstr>Sprint 03 Backlog</vt:lpstr>
      <vt:lpstr>Sprint 04 Backlog</vt:lpstr>
      <vt:lpstr>Sprint 05 Backlog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Owner</cp:lastModifiedBy>
  <cp:revision>167</cp:revision>
  <dcterms:created xsi:type="dcterms:W3CDTF">2016-03-21T22:16:37Z</dcterms:created>
  <dcterms:modified xsi:type="dcterms:W3CDTF">2022-02-27T05:31:01Z</dcterms:modified>
  <cp:category/>
  <cp:contentStatus/>
</cp:coreProperties>
</file>