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njun\"/>
    </mc:Choice>
  </mc:AlternateContent>
  <bookViews>
    <workbookView xWindow="0" yWindow="0" windowWidth="20490" windowHeight="7530"/>
  </bookViews>
  <sheets>
    <sheet name="Case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55" i="1" l="1"/>
  <c r="E56" i="1"/>
  <c r="E89" i="1" s="1"/>
  <c r="E91" i="1" s="1"/>
  <c r="G58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54" i="1"/>
  <c r="E90" i="1"/>
  <c r="B9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  <c r="H43" i="1"/>
  <c r="E4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7" i="1"/>
  <c r="E42" i="1" s="1"/>
  <c r="E44" i="1" s="1"/>
  <c r="G55" i="1" s="1"/>
  <c r="B89" i="1" l="1"/>
  <c r="B91" i="1" s="1"/>
  <c r="G57" i="1" s="1"/>
  <c r="H42" i="1"/>
  <c r="H44" i="1" s="1"/>
  <c r="G5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2" i="1" l="1"/>
  <c r="B44" i="1" s="1"/>
  <c r="G54" i="1" s="1"/>
</calcChain>
</file>

<file path=xl/sharedStrings.xml><?xml version="1.0" encoding="utf-8"?>
<sst xmlns="http://schemas.openxmlformats.org/spreadsheetml/2006/main" count="36" uniqueCount="10">
  <si>
    <t>Modal</t>
  </si>
  <si>
    <t>Harga Tunai</t>
  </si>
  <si>
    <t>DP</t>
  </si>
  <si>
    <t>Angsuran/Bulan</t>
  </si>
  <si>
    <t>Angsuran</t>
  </si>
  <si>
    <t>PV</t>
  </si>
  <si>
    <t>NPV</t>
  </si>
  <si>
    <t>Tingkat Bunga</t>
  </si>
  <si>
    <t>IRR</t>
  </si>
  <si>
    <t>Bunga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</si>
</sst>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p&quot;* #,##0_);_(&quot;Rp&quot;* \(#,##0\);_(&quot;Rp&quot;* &quot;-&quot;_);_(@_)"/>
    <numFmt numFmtId="165" formatCode="0.000%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0" fillId="5" borderId="0" xfId="0" applyFill="1" applyAlignment="1">
      <alignment horizontal="center"/>
    </xf>
    <xf numFmtId="164" fontId="0" fillId="5" borderId="0" xfId="0" applyNumberFormat="1" applyFill="1"/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Case1!$G$53</c:f>
              <c:strCache>
                <c:ptCount val="1"/>
                <c:pt idx="0">
                  <c:v>NPV</c:v>
                </c:pt>
              </c:strCache>
            </c:strRef>
          </c:tx>
          <c:cat>
            <c:numRef>
              <c:f>Case1!$H$54:$H$58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Case1!$G$54:$G$58</c:f>
              <c:numCache>
                <c:formatCode>_("Rp"* #,##0_);_("Rp"* \(#,##0\);_("Rp"* "-"_);_(@_)</c:formatCode>
                <c:ptCount val="5"/>
                <c:pt idx="0">
                  <c:v>7513419.8026244603</c:v>
                </c:pt>
                <c:pt idx="1">
                  <c:v>4963526.8605733775</c:v>
                </c:pt>
                <c:pt idx="2">
                  <c:v>2860078.0607477427</c:v>
                </c:pt>
                <c:pt idx="3">
                  <c:v>1113410.1193697974</c:v>
                </c:pt>
                <c:pt idx="4">
                  <c:v>-346567.0085464064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49EC-ACBE-DF86EDDD13BF}"/>
            </c:ext>
          </c:extLst>
        </c:ser>
        <c:ser>
          <c:idx val="1"/>
          <c:order val="1"/>
          <c:tx>
            <c:strRef>
              <c:f>Case1!$H$53</c:f>
              <c:strCache>
                <c:ptCount val="1"/>
                <c:pt idx="0">
                  <c:v>Bunga</c:v>
                </c:pt>
              </c:strCache>
            </c:strRef>
          </c:tx>
          <c:cat>
            <c:numRef>
              <c:f>Case1!$H$54:$H$58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Case1!$H$54:$H$58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49EC-ACBE-DF86EDDD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1376"/>
        <c:axId val="54982912"/>
      </c:lineChart>
      <c:catAx>
        <c:axId val="54981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54982912"/>
        <c:crosses val="autoZero"/>
        <c:auto val="1"/>
        <c:lblAlgn val="ctr"/>
        <c:lblOffset val="100"/>
        <c:noMultiLvlLbl val="0"/>
      </c:catAx>
      <c:valAx>
        <c:axId val="54982912"/>
        <c:scaling>
          <c:orientation val="minMax"/>
        </c:scaling>
        <c:delete val="0"/>
        <c:axPos val="l"/>
        <c:majorGridlines/>
        <c:numFmt formatCode="_(&quot;Rp&quot;* #,##0_);_(&quot;Rp&quot;* \(#,##0\);_(&quot;Rp&quot;* &quot;-&quot;_);_(@_)" sourceLinked="1"/>
        <c:majorTickMark val="out"/>
        <c:minorTickMark val="none"/>
        <c:tickLblPos val="nextTo"/>
        <c:crossAx val="549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58</xdr:row>
      <xdr:rowOff>180975</xdr:rowOff>
    </xdr:from>
    <xdr:to>
      <xdr:col>9</xdr:col>
      <xdr:colOff>561975</xdr:colOff>
      <xdr:row>67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"/>
  <sheetViews>
    <sheetView tabSelected="1" topLeftCell="A52" workbookViewId="0">
      <selection activeCell="A5" sqref="A5"/>
    </sheetView>
  </sheetViews>
  <sheetFormatPr defaultRowHeight="15" x14ac:dyDescent="0.25"/>
  <cols>
    <col min="1" max="1" width="15.25" bestFit="1" customWidth="1"/>
    <col min="2" max="2" width="17.75" customWidth="1"/>
    <col min="3" max="3" width="5.875" customWidth="1"/>
    <col min="4" max="4" width="15.25" customWidth="1"/>
    <col min="5" max="5" width="17.75" customWidth="1"/>
    <col min="6" max="6" width="5.875" customWidth="1"/>
    <col min="7" max="7" width="15.25" customWidth="1"/>
    <col min="8" max="8" width="17.75" customWidth="1"/>
    <col min="11" max="11" width="14" bestFit="1" customWidth="1"/>
    <col min="14" max="14" width="14" bestFit="1" customWidth="1"/>
  </cols>
  <sheetData>
    <row r="1" spans="1:8" x14ac:dyDescent="0.25">
      <c r="A1" s="11" t="s">
        <v>1</v>
      </c>
      <c r="B1" s="16">
        <v>15000000</v>
      </c>
    </row>
    <row r="2" spans="1:8" x14ac:dyDescent="0.25">
      <c r="A2" s="11" t="s">
        <v>2</v>
      </c>
      <c r="B2" s="16">
        <v>2700000</v>
      </c>
    </row>
    <row r="3" spans="1:8" x14ac:dyDescent="0.25">
      <c r="A3" s="11" t="s">
        <v>3</v>
      </c>
      <c r="B3" s="16">
        <v>655000</v>
      </c>
    </row>
    <row r="4" spans="1:8" x14ac:dyDescent="0.25">
      <c r="A4" s="11" t="s">
        <v>7</v>
      </c>
      <c r="B4" s="17">
        <v>0.1</v>
      </c>
      <c r="D4" s="11" t="s">
        <v>7</v>
      </c>
      <c r="E4" s="17">
        <v>0.2</v>
      </c>
      <c r="G4" s="11" t="s">
        <v>7</v>
      </c>
      <c r="H4" s="17">
        <v>0.3</v>
      </c>
    </row>
    <row r="5" spans="1:8" x14ac:dyDescent="0.25">
      <c r="A5" s="1"/>
    </row>
    <row r="6" spans="1:8" ht="24.75" customHeight="1" x14ac:dyDescent="0.25">
      <c r="A6" s="4" t="s">
        <v>4</v>
      </c>
      <c r="B6" s="4" t="s">
        <v>5</v>
      </c>
      <c r="D6" s="4" t="s">
        <v>4</v>
      </c>
      <c r="E6" s="4" t="s">
        <v>5</v>
      </c>
      <c r="G6" s="4" t="s">
        <v>4</v>
      </c>
      <c r="H6" s="4" t="s">
        <v>5</v>
      </c>
    </row>
    <row r="7" spans="1:8" x14ac:dyDescent="0.25">
      <c r="A7" s="2">
        <v>1</v>
      </c>
      <c r="B7" s="3">
        <f t="shared" ref="B7:B41" si="0">$B$3/(1+($B$4/12))^A7</f>
        <v>649586.77685950417</v>
      </c>
      <c r="D7" s="2">
        <v>1</v>
      </c>
      <c r="E7" s="3">
        <f>$B$3/(1+($E$4/12))^D7</f>
        <v>644262.29508196726</v>
      </c>
      <c r="G7" s="2">
        <v>1</v>
      </c>
      <c r="H7" s="3">
        <f>$B$3/(1+($H$4/12))^G7</f>
        <v>639024.39024390245</v>
      </c>
    </row>
    <row r="8" spans="1:8" x14ac:dyDescent="0.25">
      <c r="A8" s="2">
        <v>2</v>
      </c>
      <c r="B8" s="3">
        <f t="shared" si="0"/>
        <v>644218.29110033473</v>
      </c>
      <c r="D8" s="2">
        <v>2</v>
      </c>
      <c r="E8" s="3">
        <f t="shared" ref="E8:E41" si="1">$B$3/(1+($E$4/12))^D8</f>
        <v>633700.61811341043</v>
      </c>
      <c r="G8" s="2">
        <v>2</v>
      </c>
      <c r="H8" s="3">
        <f t="shared" ref="H8:H41" si="2">$B$3/(1+($H$4/12))^G8</f>
        <v>623438.42950624635</v>
      </c>
    </row>
    <row r="9" spans="1:8" x14ac:dyDescent="0.25">
      <c r="A9" s="2">
        <v>3</v>
      </c>
      <c r="B9" s="3">
        <f t="shared" si="0"/>
        <v>638894.17299206753</v>
      </c>
      <c r="D9" s="2">
        <v>3</v>
      </c>
      <c r="E9" s="3">
        <f t="shared" si="1"/>
        <v>623312.08339023986</v>
      </c>
      <c r="G9" s="2">
        <v>3</v>
      </c>
      <c r="H9" s="3">
        <f t="shared" si="2"/>
        <v>608232.61415243545</v>
      </c>
    </row>
    <row r="10" spans="1:8" x14ac:dyDescent="0.25">
      <c r="A10" s="2">
        <v>4</v>
      </c>
      <c r="B10" s="3">
        <f t="shared" si="0"/>
        <v>633614.05585990171</v>
      </c>
      <c r="D10" s="2">
        <v>4</v>
      </c>
      <c r="E10" s="3">
        <f t="shared" si="1"/>
        <v>613093.85251498991</v>
      </c>
      <c r="G10" s="2">
        <v>4</v>
      </c>
      <c r="H10" s="3">
        <f t="shared" si="2"/>
        <v>593397.67234383954</v>
      </c>
    </row>
    <row r="11" spans="1:8" x14ac:dyDescent="0.25">
      <c r="A11" s="2">
        <v>5</v>
      </c>
      <c r="B11" s="3">
        <f t="shared" si="0"/>
        <v>628377.57605940674</v>
      </c>
      <c r="D11" s="2">
        <v>5</v>
      </c>
      <c r="E11" s="3">
        <f t="shared" si="1"/>
        <v>603043.13362130162</v>
      </c>
      <c r="G11" s="2">
        <v>5</v>
      </c>
      <c r="H11" s="3">
        <f t="shared" si="2"/>
        <v>578924.55838423374</v>
      </c>
    </row>
    <row r="12" spans="1:8" x14ac:dyDescent="0.25">
      <c r="A12" s="2">
        <v>6</v>
      </c>
      <c r="B12" s="3">
        <f t="shared" si="0"/>
        <v>623184.37295147765</v>
      </c>
      <c r="D12" s="2">
        <v>6</v>
      </c>
      <c r="E12" s="3">
        <f t="shared" si="1"/>
        <v>593157.18061111635</v>
      </c>
      <c r="G12" s="2">
        <v>6</v>
      </c>
      <c r="H12" s="3">
        <f t="shared" si="2"/>
        <v>564804.44720413059</v>
      </c>
    </row>
    <row r="13" spans="1:8" x14ac:dyDescent="0.25">
      <c r="A13" s="2">
        <v>7</v>
      </c>
      <c r="B13" s="3">
        <f t="shared" si="0"/>
        <v>618034.08887749864</v>
      </c>
      <c r="D13" s="2">
        <v>7</v>
      </c>
      <c r="E13" s="3">
        <f t="shared" si="1"/>
        <v>583433.2924043769</v>
      </c>
      <c r="G13" s="2">
        <v>7</v>
      </c>
      <c r="H13" s="3">
        <f t="shared" si="2"/>
        <v>551028.72897963948</v>
      </c>
    </row>
    <row r="14" spans="1:8" x14ac:dyDescent="0.25">
      <c r="A14" s="2">
        <v>8</v>
      </c>
      <c r="B14" s="3">
        <f t="shared" si="0"/>
        <v>612926.36913470936</v>
      </c>
      <c r="D14" s="2">
        <v>8</v>
      </c>
      <c r="E14" s="3">
        <f t="shared" si="1"/>
        <v>573868.81220102636</v>
      </c>
      <c r="G14" s="2">
        <v>8</v>
      </c>
      <c r="H14" s="3">
        <f t="shared" si="2"/>
        <v>537589.0038825752</v>
      </c>
    </row>
    <row r="15" spans="1:8" x14ac:dyDescent="0.25">
      <c r="A15" s="2">
        <v>9</v>
      </c>
      <c r="B15" s="3">
        <f t="shared" si="0"/>
        <v>607860.86195177794</v>
      </c>
      <c r="D15" s="2">
        <v>9</v>
      </c>
      <c r="E15" s="3">
        <f t="shared" si="1"/>
        <v>564461.12675510789</v>
      </c>
      <c r="G15" s="2">
        <v>9</v>
      </c>
      <c r="H15" s="3">
        <f t="shared" si="2"/>
        <v>524477.07695860998</v>
      </c>
    </row>
    <row r="16" spans="1:8" x14ac:dyDescent="0.25">
      <c r="A16" s="2">
        <v>10</v>
      </c>
      <c r="B16" s="3">
        <f t="shared" si="0"/>
        <v>602837.21846457315</v>
      </c>
      <c r="D16" s="2">
        <v>10</v>
      </c>
      <c r="E16" s="3">
        <f t="shared" si="1"/>
        <v>555207.66566076188</v>
      </c>
      <c r="G16" s="2">
        <v>10</v>
      </c>
      <c r="H16" s="3">
        <f t="shared" si="2"/>
        <v>511684.95313035126</v>
      </c>
    </row>
    <row r="17" spans="1:8" x14ac:dyDescent="0.25">
      <c r="A17" s="2">
        <v>11</v>
      </c>
      <c r="B17" s="3">
        <f t="shared" si="0"/>
        <v>597855.09269213874</v>
      </c>
      <c r="D17" s="2">
        <v>11</v>
      </c>
      <c r="E17" s="3">
        <f t="shared" si="1"/>
        <v>546105.90064992988</v>
      </c>
      <c r="G17" s="2">
        <v>11</v>
      </c>
      <c r="H17" s="3">
        <f t="shared" si="2"/>
        <v>499204.83232229389</v>
      </c>
    </row>
    <row r="18" spans="1:8" x14ac:dyDescent="0.25">
      <c r="A18" s="2">
        <v>12</v>
      </c>
      <c r="B18" s="3">
        <f t="shared" si="0"/>
        <v>592914.14151286473</v>
      </c>
      <c r="D18" s="2">
        <v>12</v>
      </c>
      <c r="E18" s="3">
        <f t="shared" si="1"/>
        <v>537153.34490157035</v>
      </c>
      <c r="G18" s="2">
        <v>12</v>
      </c>
      <c r="H18" s="3">
        <f t="shared" si="2"/>
        <v>487029.10470467701</v>
      </c>
    </row>
    <row r="19" spans="1:8" x14ac:dyDescent="0.25">
      <c r="A19" s="2">
        <v>13</v>
      </c>
      <c r="B19" s="3">
        <f t="shared" si="0"/>
        <v>588014.02464085782</v>
      </c>
      <c r="D19" s="2">
        <v>13</v>
      </c>
      <c r="E19" s="3">
        <f t="shared" si="1"/>
        <v>528347.55236220022</v>
      </c>
      <c r="G19" s="2">
        <v>13</v>
      </c>
      <c r="H19" s="3">
        <f t="shared" si="2"/>
        <v>475150.34605334344</v>
      </c>
    </row>
    <row r="20" spans="1:8" x14ac:dyDescent="0.25">
      <c r="A20" s="2">
        <v>14</v>
      </c>
      <c r="B20" s="3">
        <f t="shared" si="0"/>
        <v>583154.40460250352</v>
      </c>
      <c r="D20" s="2">
        <v>14</v>
      </c>
      <c r="E20" s="3">
        <f t="shared" si="1"/>
        <v>519686.11707757402</v>
      </c>
      <c r="G20" s="2">
        <v>14</v>
      </c>
      <c r="H20" s="3">
        <f t="shared" si="2"/>
        <v>463561.31322277413</v>
      </c>
    </row>
    <row r="21" spans="1:8" x14ac:dyDescent="0.25">
      <c r="A21" s="2">
        <v>15</v>
      </c>
      <c r="B21" s="3">
        <f t="shared" si="0"/>
        <v>578334.94671322661</v>
      </c>
      <c r="D21" s="2">
        <v>15</v>
      </c>
      <c r="E21" s="3">
        <f t="shared" si="1"/>
        <v>511166.67253531888</v>
      </c>
      <c r="G21" s="2">
        <v>15</v>
      </c>
      <c r="H21" s="3">
        <f t="shared" si="2"/>
        <v>452254.93972953566</v>
      </c>
    </row>
    <row r="22" spans="1:8" x14ac:dyDescent="0.25">
      <c r="A22" s="2">
        <v>16</v>
      </c>
      <c r="B22" s="3">
        <f t="shared" si="0"/>
        <v>573555.31905443966</v>
      </c>
      <c r="D22" s="2">
        <v>16</v>
      </c>
      <c r="E22" s="3">
        <f t="shared" si="1"/>
        <v>502786.89101834642</v>
      </c>
      <c r="G22" s="2">
        <v>16</v>
      </c>
      <c r="H22" s="3">
        <f t="shared" si="2"/>
        <v>441224.33144344948</v>
      </c>
    </row>
    <row r="23" spans="1:8" x14ac:dyDescent="0.25">
      <c r="A23" s="2">
        <v>17</v>
      </c>
      <c r="B23" s="3">
        <f t="shared" si="0"/>
        <v>568815.19245068403</v>
      </c>
      <c r="D23" s="2">
        <v>17</v>
      </c>
      <c r="E23" s="3">
        <f t="shared" si="1"/>
        <v>494544.48296886537</v>
      </c>
      <c r="G23" s="2">
        <v>17</v>
      </c>
      <c r="H23" s="3">
        <f t="shared" si="2"/>
        <v>430462.7623838532</v>
      </c>
    </row>
    <row r="24" spans="1:8" x14ac:dyDescent="0.25">
      <c r="A24" s="2">
        <v>18</v>
      </c>
      <c r="B24" s="3">
        <f t="shared" si="0"/>
        <v>564114.24044695927</v>
      </c>
      <c r="D24" s="2">
        <v>18</v>
      </c>
      <c r="E24" s="3">
        <f t="shared" si="1"/>
        <v>486437.19636281842</v>
      </c>
      <c r="G24" s="2">
        <v>18</v>
      </c>
      <c r="H24" s="3">
        <f t="shared" si="2"/>
        <v>419963.67061839334</v>
      </c>
    </row>
    <row r="25" spans="1:8" x14ac:dyDescent="0.25">
      <c r="A25" s="2">
        <v>19</v>
      </c>
      <c r="B25" s="3">
        <f t="shared" si="0"/>
        <v>559452.13928624068</v>
      </c>
      <c r="D25" s="2">
        <v>19</v>
      </c>
      <c r="E25" s="3">
        <f t="shared" si="1"/>
        <v>478462.81609457557</v>
      </c>
      <c r="G25" s="2">
        <v>19</v>
      </c>
      <c r="H25" s="3">
        <f t="shared" si="2"/>
        <v>409720.6542618472</v>
      </c>
    </row>
    <row r="26" spans="1:8" x14ac:dyDescent="0.25">
      <c r="A26" s="2">
        <v>20</v>
      </c>
      <c r="B26" s="3">
        <f t="shared" si="0"/>
        <v>554828.56788718095</v>
      </c>
      <c r="D26" s="2">
        <v>20</v>
      </c>
      <c r="E26" s="3">
        <f t="shared" si="1"/>
        <v>470619.1633717136</v>
      </c>
      <c r="G26" s="2">
        <v>20</v>
      </c>
      <c r="H26" s="3">
        <f t="shared" si="2"/>
        <v>399727.46757253387</v>
      </c>
    </row>
    <row r="27" spans="1:8" x14ac:dyDescent="0.25">
      <c r="A27" s="2">
        <v>21</v>
      </c>
      <c r="B27" s="3">
        <f t="shared" si="0"/>
        <v>550243.2078219977</v>
      </c>
      <c r="D27" s="2">
        <v>21</v>
      </c>
      <c r="E27" s="3">
        <f t="shared" si="1"/>
        <v>462904.09511971829</v>
      </c>
      <c r="G27" s="2">
        <v>21</v>
      </c>
      <c r="H27" s="3">
        <f t="shared" si="2"/>
        <v>389978.01714393555</v>
      </c>
    </row>
    <row r="28" spans="1:8" x14ac:dyDescent="0.25">
      <c r="A28" s="2">
        <v>22</v>
      </c>
      <c r="B28" s="3">
        <f t="shared" si="0"/>
        <v>545695.743294543</v>
      </c>
      <c r="D28" s="2">
        <v>22</v>
      </c>
      <c r="E28" s="3">
        <f t="shared" si="1"/>
        <v>455315.5033964442</v>
      </c>
      <c r="G28" s="2">
        <v>22</v>
      </c>
      <c r="H28" s="3">
        <f t="shared" si="2"/>
        <v>380466.35818920541</v>
      </c>
    </row>
    <row r="29" spans="1:8" x14ac:dyDescent="0.25">
      <c r="A29" s="2">
        <v>23</v>
      </c>
      <c r="B29" s="3">
        <f t="shared" si="0"/>
        <v>541185.86111855519</v>
      </c>
      <c r="D29" s="2">
        <v>23</v>
      </c>
      <c r="E29" s="3">
        <f t="shared" si="1"/>
        <v>447851.31481617474</v>
      </c>
      <c r="G29" s="2">
        <v>23</v>
      </c>
      <c r="H29" s="3">
        <f t="shared" si="2"/>
        <v>371186.69091629796</v>
      </c>
    </row>
    <row r="30" spans="1:8" x14ac:dyDescent="0.25">
      <c r="A30" s="2">
        <v>24</v>
      </c>
      <c r="B30" s="3">
        <f t="shared" si="0"/>
        <v>536713.25069608784</v>
      </c>
      <c r="D30" s="2">
        <v>24</v>
      </c>
      <c r="E30" s="3">
        <f t="shared" si="1"/>
        <v>440509.48998312268</v>
      </c>
      <c r="G30" s="2">
        <v>24</v>
      </c>
      <c r="H30" s="3">
        <f t="shared" si="2"/>
        <v>362133.3569915102</v>
      </c>
    </row>
    <row r="31" spans="1:8" x14ac:dyDescent="0.25">
      <c r="A31" s="2">
        <v>25</v>
      </c>
      <c r="B31" s="3">
        <f t="shared" si="0"/>
        <v>532277.60399612016</v>
      </c>
      <c r="D31" s="2">
        <v>25</v>
      </c>
      <c r="E31" s="3">
        <f t="shared" si="1"/>
        <v>433288.02293421904</v>
      </c>
      <c r="G31" s="2">
        <v>25</v>
      </c>
      <c r="H31" s="3">
        <f t="shared" si="2"/>
        <v>353300.83608927834</v>
      </c>
    </row>
    <row r="32" spans="1:8" x14ac:dyDescent="0.25">
      <c r="A32" s="2">
        <v>26</v>
      </c>
      <c r="B32" s="3">
        <f t="shared" si="0"/>
        <v>527878.61553334235</v>
      </c>
      <c r="D32" s="2">
        <v>26</v>
      </c>
      <c r="E32" s="3">
        <f t="shared" si="1"/>
        <v>426184.94059103512</v>
      </c>
      <c r="G32" s="2">
        <v>26</v>
      </c>
      <c r="H32" s="3">
        <f t="shared" si="2"/>
        <v>344683.74252612522</v>
      </c>
    </row>
    <row r="33" spans="1:8" x14ac:dyDescent="0.25">
      <c r="A33" s="2">
        <v>27</v>
      </c>
      <c r="B33" s="3">
        <f t="shared" si="0"/>
        <v>523515.98234711634</v>
      </c>
      <c r="D33" s="2">
        <v>27</v>
      </c>
      <c r="E33" s="3">
        <f t="shared" si="1"/>
        <v>419198.30222069041</v>
      </c>
      <c r="G33" s="2">
        <v>27</v>
      </c>
      <c r="H33" s="3">
        <f t="shared" si="2"/>
        <v>336276.82197670755</v>
      </c>
    </row>
    <row r="34" spans="1:8" x14ac:dyDescent="0.25">
      <c r="A34" s="2">
        <v>28</v>
      </c>
      <c r="B34" s="3">
        <f t="shared" si="0"/>
        <v>519189.40398061124</v>
      </c>
      <c r="D34" s="2">
        <v>28</v>
      </c>
      <c r="E34" s="3">
        <f t="shared" si="1"/>
        <v>412326.19890559703</v>
      </c>
      <c r="G34" s="2">
        <v>28</v>
      </c>
      <c r="H34" s="3">
        <f t="shared" si="2"/>
        <v>328074.94826995861</v>
      </c>
    </row>
    <row r="35" spans="1:8" x14ac:dyDescent="0.25">
      <c r="A35" s="2">
        <v>29</v>
      </c>
      <c r="B35" s="3">
        <f t="shared" si="0"/>
        <v>514898.58246011043</v>
      </c>
      <c r="D35" s="2">
        <v>29</v>
      </c>
      <c r="E35" s="3">
        <f t="shared" si="1"/>
        <v>405566.75302189868</v>
      </c>
      <c r="G35" s="2">
        <v>29</v>
      </c>
      <c r="H35" s="3">
        <f t="shared" si="2"/>
        <v>320073.12026337424</v>
      </c>
    </row>
    <row r="36" spans="1:8" x14ac:dyDescent="0.25">
      <c r="A36" s="2">
        <v>30</v>
      </c>
      <c r="B36" s="3">
        <f t="shared" si="0"/>
        <v>510643.22227448964</v>
      </c>
      <c r="D36" s="2">
        <v>30</v>
      </c>
      <c r="E36" s="3">
        <f t="shared" si="1"/>
        <v>398918.11772645777</v>
      </c>
      <c r="G36" s="2">
        <v>30</v>
      </c>
      <c r="H36" s="3">
        <f t="shared" si="2"/>
        <v>312266.45879353589</v>
      </c>
    </row>
    <row r="37" spans="1:8" x14ac:dyDescent="0.25">
      <c r="A37" s="2">
        <v>31</v>
      </c>
      <c r="B37" s="3">
        <f t="shared" si="0"/>
        <v>506423.03035486583</v>
      </c>
      <c r="D37" s="2">
        <v>31</v>
      </c>
      <c r="E37" s="3">
        <f t="shared" si="1"/>
        <v>392378.47645225364</v>
      </c>
      <c r="G37" s="2">
        <v>31</v>
      </c>
      <c r="H37" s="3">
        <f t="shared" si="2"/>
        <v>304650.20370101056</v>
      </c>
    </row>
    <row r="38" spans="1:8" x14ac:dyDescent="0.25">
      <c r="A38" s="2">
        <v>32</v>
      </c>
      <c r="B38" s="3">
        <f t="shared" si="0"/>
        <v>502237.71605441236</v>
      </c>
      <c r="D38" s="2">
        <v>32</v>
      </c>
      <c r="E38" s="3">
        <f t="shared" si="1"/>
        <v>385946.0424120528</v>
      </c>
      <c r="G38" s="2">
        <v>32</v>
      </c>
      <c r="H38" s="3">
        <f t="shared" si="2"/>
        <v>297219.71092781523</v>
      </c>
    </row>
    <row r="39" spans="1:8" x14ac:dyDescent="0.25">
      <c r="A39" s="2">
        <v>33</v>
      </c>
      <c r="B39" s="3">
        <f t="shared" si="0"/>
        <v>498086.99112834287</v>
      </c>
      <c r="D39" s="2">
        <v>33</v>
      </c>
      <c r="E39" s="3">
        <f t="shared" si="1"/>
        <v>379619.05811021588</v>
      </c>
      <c r="G39" s="2">
        <v>33</v>
      </c>
      <c r="H39" s="3">
        <f t="shared" si="2"/>
        <v>289970.4496856734</v>
      </c>
    </row>
    <row r="40" spans="1:8" x14ac:dyDescent="0.25">
      <c r="A40" s="2">
        <v>34</v>
      </c>
      <c r="B40" s="3">
        <f t="shared" si="0"/>
        <v>493970.56971405901</v>
      </c>
      <c r="D40" s="2">
        <v>34</v>
      </c>
      <c r="E40" s="3">
        <f t="shared" si="1"/>
        <v>373395.79486250738</v>
      </c>
      <c r="G40" s="2">
        <v>34</v>
      </c>
      <c r="H40" s="3">
        <f t="shared" si="2"/>
        <v>282897.99969333992</v>
      </c>
    </row>
    <row r="41" spans="1:8" x14ac:dyDescent="0.25">
      <c r="A41" s="2">
        <v>35</v>
      </c>
      <c r="B41" s="3">
        <f t="shared" si="0"/>
        <v>489888.16831146361</v>
      </c>
      <c r="D41" s="2">
        <v>35</v>
      </c>
      <c r="E41" s="3">
        <f t="shared" si="1"/>
        <v>367274.55232377781</v>
      </c>
      <c r="G41" s="2">
        <v>35</v>
      </c>
      <c r="H41" s="3">
        <f t="shared" si="2"/>
        <v>275998.04848130728</v>
      </c>
    </row>
    <row r="42" spans="1:8" x14ac:dyDescent="0.25">
      <c r="A42" s="6" t="s">
        <v>5</v>
      </c>
      <c r="B42" s="5">
        <f>SUM(B7:B41)</f>
        <v>19813419.80262446</v>
      </c>
      <c r="D42" s="6" t="s">
        <v>5</v>
      </c>
      <c r="E42" s="5">
        <f>SUM(E7:E41)</f>
        <v>17263526.860573377</v>
      </c>
      <c r="G42" s="6" t="s">
        <v>5</v>
      </c>
      <c r="H42" s="5">
        <f>SUM(H7:H41)</f>
        <v>15160078.060747743</v>
      </c>
    </row>
    <row r="43" spans="1:8" x14ac:dyDescent="0.25">
      <c r="A43" s="7" t="s">
        <v>0</v>
      </c>
      <c r="B43" s="8">
        <f>$B$1-$B$2</f>
        <v>12300000</v>
      </c>
      <c r="D43" s="7" t="s">
        <v>0</v>
      </c>
      <c r="E43" s="8">
        <f>$B$1-$B$2</f>
        <v>12300000</v>
      </c>
      <c r="G43" s="7" t="s">
        <v>0</v>
      </c>
      <c r="H43" s="8">
        <f>$B$1-$B$2</f>
        <v>12300000</v>
      </c>
    </row>
    <row r="44" spans="1:8" x14ac:dyDescent="0.25">
      <c r="A44" s="9" t="s">
        <v>6</v>
      </c>
      <c r="B44" s="10">
        <f>B42-B43</f>
        <v>7513419.8026244603</v>
      </c>
      <c r="D44" s="9" t="s">
        <v>6</v>
      </c>
      <c r="E44" s="10">
        <f>E42-E43</f>
        <v>4963526.8605733775</v>
      </c>
      <c r="G44" s="9" t="s">
        <v>6</v>
      </c>
      <c r="H44" s="10">
        <f>H42-H43</f>
        <v>2860078.0607477427</v>
      </c>
    </row>
    <row r="51" spans="1:8" x14ac:dyDescent="0.25">
      <c r="A51" s="11" t="s">
        <v>7</v>
      </c>
      <c r="B51" s="17">
        <v>0.4</v>
      </c>
      <c r="C51" s="11"/>
      <c r="D51" s="11" t="s">
        <v>7</v>
      </c>
      <c r="E51" s="17">
        <v>0.5</v>
      </c>
    </row>
    <row r="52" spans="1:8" x14ac:dyDescent="0.25">
      <c r="A52" s="1"/>
    </row>
    <row r="53" spans="1:8" x14ac:dyDescent="0.25">
      <c r="A53" s="4" t="s">
        <v>4</v>
      </c>
      <c r="B53" s="4" t="s">
        <v>5</v>
      </c>
      <c r="D53" s="4" t="s">
        <v>4</v>
      </c>
      <c r="E53" s="4" t="s">
        <v>5</v>
      </c>
      <c r="G53" s="13" t="s">
        <v>6</v>
      </c>
      <c r="H53" s="13" t="s">
        <v>9</v>
      </c>
    </row>
    <row r="54" spans="1:8" x14ac:dyDescent="0.25">
      <c r="A54" s="2">
        <v>1</v>
      </c>
      <c r="B54" s="3">
        <f>$B$3/(1+($B$51/12))^A54</f>
        <v>633870.9677419354</v>
      </c>
      <c r="D54" s="2">
        <v>1</v>
      </c>
      <c r="E54" s="3">
        <f>$B$3/(1+($E$51/12))^D54</f>
        <v>628800</v>
      </c>
      <c r="G54" s="14">
        <f>B44</f>
        <v>7513419.8026244603</v>
      </c>
      <c r="H54" s="15">
        <v>0.1</v>
      </c>
    </row>
    <row r="55" spans="1:8" x14ac:dyDescent="0.25">
      <c r="A55" s="2">
        <v>2</v>
      </c>
      <c r="B55" s="3">
        <f t="shared" ref="B55:B88" si="3">$B$3/(1+($B$51/12))^A55</f>
        <v>613423.5171696149</v>
      </c>
      <c r="D55" s="2">
        <v>2</v>
      </c>
      <c r="E55" s="3">
        <f t="shared" ref="E55:E88" si="4">$B$3/(1+($E$51/12))^D55</f>
        <v>603647.99999999988</v>
      </c>
      <c r="G55" s="14">
        <f>E44</f>
        <v>4963526.8605733775</v>
      </c>
      <c r="H55" s="15">
        <v>0.2</v>
      </c>
    </row>
    <row r="56" spans="1:8" x14ac:dyDescent="0.25">
      <c r="A56" s="2">
        <v>3</v>
      </c>
      <c r="B56" s="3">
        <f t="shared" si="3"/>
        <v>593635.66177704663</v>
      </c>
      <c r="D56" s="2">
        <v>3</v>
      </c>
      <c r="E56" s="3">
        <f t="shared" si="4"/>
        <v>579502.07999999984</v>
      </c>
      <c r="G56" s="14">
        <f>H44</f>
        <v>2860078.0607477427</v>
      </c>
      <c r="H56" s="15">
        <v>0.3</v>
      </c>
    </row>
    <row r="57" spans="1:8" x14ac:dyDescent="0.25">
      <c r="A57" s="2">
        <v>4</v>
      </c>
      <c r="B57" s="3">
        <f t="shared" si="3"/>
        <v>574486.12430036766</v>
      </c>
      <c r="D57" s="2">
        <v>4</v>
      </c>
      <c r="E57" s="3">
        <f t="shared" si="4"/>
        <v>556321.99679999985</v>
      </c>
      <c r="G57" s="14">
        <f>B91</f>
        <v>1113410.1193697974</v>
      </c>
      <c r="H57" s="15">
        <v>0.4</v>
      </c>
    </row>
    <row r="58" spans="1:8" x14ac:dyDescent="0.25">
      <c r="A58" s="2">
        <v>5</v>
      </c>
      <c r="B58" s="3">
        <f t="shared" si="3"/>
        <v>555954.31383906538</v>
      </c>
      <c r="D58" s="2">
        <v>5</v>
      </c>
      <c r="E58" s="3">
        <f t="shared" si="4"/>
        <v>534069.11692799977</v>
      </c>
      <c r="G58" s="14">
        <f>E91</f>
        <v>-346567.0085464064</v>
      </c>
      <c r="H58" s="15">
        <v>0.5</v>
      </c>
    </row>
    <row r="59" spans="1:8" x14ac:dyDescent="0.25">
      <c r="A59" s="2">
        <v>6</v>
      </c>
      <c r="B59" s="3">
        <f t="shared" si="3"/>
        <v>538020.30371522461</v>
      </c>
      <c r="D59" s="2">
        <v>6</v>
      </c>
      <c r="E59" s="3">
        <f t="shared" si="4"/>
        <v>512706.35225087975</v>
      </c>
    </row>
    <row r="60" spans="1:8" x14ac:dyDescent="0.25">
      <c r="A60" s="2">
        <v>7</v>
      </c>
      <c r="B60" s="3">
        <f t="shared" si="3"/>
        <v>520664.81004699145</v>
      </c>
      <c r="D60" s="2">
        <v>7</v>
      </c>
      <c r="E60" s="3">
        <f t="shared" si="4"/>
        <v>492198.09816084459</v>
      </c>
    </row>
    <row r="61" spans="1:8" x14ac:dyDescent="0.25">
      <c r="A61" s="2">
        <v>8</v>
      </c>
      <c r="B61" s="3">
        <f t="shared" si="3"/>
        <v>503869.17101321742</v>
      </c>
      <c r="D61" s="2">
        <v>8</v>
      </c>
      <c r="E61" s="3">
        <f t="shared" si="4"/>
        <v>472510.17423441069</v>
      </c>
    </row>
    <row r="62" spans="1:8" x14ac:dyDescent="0.25">
      <c r="A62" s="2">
        <v>9</v>
      </c>
      <c r="B62" s="3">
        <f t="shared" si="3"/>
        <v>487615.32678698457</v>
      </c>
      <c r="D62" s="2">
        <v>9</v>
      </c>
      <c r="E62" s="3">
        <f t="shared" si="4"/>
        <v>453609.7672650342</v>
      </c>
    </row>
    <row r="63" spans="1:8" x14ac:dyDescent="0.25">
      <c r="A63" s="2">
        <v>10</v>
      </c>
      <c r="B63" s="3">
        <f t="shared" si="3"/>
        <v>471885.80011643667</v>
      </c>
      <c r="D63" s="2">
        <v>10</v>
      </c>
      <c r="E63" s="3">
        <f t="shared" si="4"/>
        <v>435465.37657443283</v>
      </c>
    </row>
    <row r="64" spans="1:8" x14ac:dyDescent="0.25">
      <c r="A64" s="2">
        <v>11</v>
      </c>
      <c r="B64" s="3">
        <f t="shared" si="3"/>
        <v>456663.67753203545</v>
      </c>
      <c r="D64" s="2">
        <v>11</v>
      </c>
      <c r="E64" s="3">
        <f t="shared" si="4"/>
        <v>418046.76151145546</v>
      </c>
    </row>
    <row r="65" spans="1:8" x14ac:dyDescent="0.25">
      <c r="A65" s="2">
        <v>12</v>
      </c>
      <c r="B65" s="3">
        <f t="shared" si="3"/>
        <v>441932.59116003418</v>
      </c>
      <c r="D65" s="2">
        <v>12</v>
      </c>
      <c r="E65" s="3">
        <f t="shared" si="4"/>
        <v>401324.89105099719</v>
      </c>
    </row>
    <row r="66" spans="1:8" x14ac:dyDescent="0.25">
      <c r="A66" s="2">
        <v>13</v>
      </c>
      <c r="B66" s="3">
        <f t="shared" si="3"/>
        <v>427676.70112261374</v>
      </c>
      <c r="D66" s="2">
        <v>13</v>
      </c>
      <c r="E66" s="3">
        <f t="shared" si="4"/>
        <v>385271.89540895732</v>
      </c>
    </row>
    <row r="67" spans="1:8" x14ac:dyDescent="0.25">
      <c r="A67" s="2">
        <v>14</v>
      </c>
      <c r="B67" s="3">
        <f t="shared" si="3"/>
        <v>413880.6785057552</v>
      </c>
      <c r="D67" s="2">
        <v>14</v>
      </c>
      <c r="E67" s="3">
        <f t="shared" si="4"/>
        <v>369861.01959259901</v>
      </c>
    </row>
    <row r="68" spans="1:8" x14ac:dyDescent="0.25">
      <c r="A68" s="2">
        <v>15</v>
      </c>
      <c r="B68" s="3">
        <f t="shared" si="3"/>
        <v>400529.68887653726</v>
      </c>
      <c r="D68" s="2">
        <v>15</v>
      </c>
      <c r="E68" s="3">
        <f t="shared" si="4"/>
        <v>355066.57880889508</v>
      </c>
    </row>
    <row r="69" spans="1:8" x14ac:dyDescent="0.25">
      <c r="A69" s="2">
        <v>16</v>
      </c>
      <c r="B69" s="3">
        <f t="shared" si="3"/>
        <v>387609.37633213279</v>
      </c>
      <c r="D69" s="2">
        <v>16</v>
      </c>
      <c r="E69" s="3">
        <f t="shared" si="4"/>
        <v>340863.91565653915</v>
      </c>
    </row>
    <row r="70" spans="1:8" x14ac:dyDescent="0.25">
      <c r="A70" s="2">
        <v>17</v>
      </c>
      <c r="B70" s="3">
        <f t="shared" si="3"/>
        <v>375105.84806335426</v>
      </c>
      <c r="D70" s="2">
        <v>17</v>
      </c>
      <c r="E70" s="3">
        <f t="shared" si="4"/>
        <v>327229.35903027753</v>
      </c>
      <c r="G70" s="11" t="s">
        <v>8</v>
      </c>
      <c r="H70" s="12">
        <v>0.47463</v>
      </c>
    </row>
    <row r="71" spans="1:8" x14ac:dyDescent="0.25">
      <c r="A71" s="2">
        <v>18</v>
      </c>
      <c r="B71" s="3">
        <f t="shared" si="3"/>
        <v>363005.65941614925</v>
      </c>
      <c r="D71" s="2">
        <v>18</v>
      </c>
      <c r="E71" s="3">
        <f t="shared" si="4"/>
        <v>314140.18466906645</v>
      </c>
    </row>
    <row r="72" spans="1:8" x14ac:dyDescent="0.25">
      <c r="A72" s="2">
        <v>19</v>
      </c>
      <c r="B72" s="3">
        <f t="shared" si="3"/>
        <v>351295.79943498311</v>
      </c>
      <c r="D72" s="2">
        <v>19</v>
      </c>
      <c r="E72" s="3">
        <f t="shared" si="4"/>
        <v>301574.57728230383</v>
      </c>
    </row>
    <row r="73" spans="1:8" x14ac:dyDescent="0.25">
      <c r="A73" s="2">
        <v>20</v>
      </c>
      <c r="B73" s="3">
        <f t="shared" si="3"/>
        <v>339963.67687256431</v>
      </c>
      <c r="D73" s="2">
        <v>20</v>
      </c>
      <c r="E73" s="3">
        <f t="shared" si="4"/>
        <v>289511.59419101157</v>
      </c>
    </row>
    <row r="74" spans="1:8" x14ac:dyDescent="0.25">
      <c r="A74" s="2">
        <v>21</v>
      </c>
      <c r="B74" s="3">
        <f t="shared" si="3"/>
        <v>328997.10665086861</v>
      </c>
      <c r="D74" s="2">
        <v>21</v>
      </c>
      <c r="E74" s="3">
        <f t="shared" si="4"/>
        <v>277931.13042337116</v>
      </c>
    </row>
    <row r="75" spans="1:8" x14ac:dyDescent="0.25">
      <c r="A75" s="2">
        <v>22</v>
      </c>
      <c r="B75" s="3">
        <f t="shared" si="3"/>
        <v>318384.29675890511</v>
      </c>
      <c r="D75" s="2">
        <v>22</v>
      </c>
      <c r="E75" s="3">
        <f t="shared" si="4"/>
        <v>266813.88520643621</v>
      </c>
    </row>
    <row r="76" spans="1:8" x14ac:dyDescent="0.25">
      <c r="A76" s="2">
        <v>23</v>
      </c>
      <c r="B76" s="3">
        <f t="shared" si="3"/>
        <v>308113.83557313395</v>
      </c>
      <c r="D76" s="2">
        <v>23</v>
      </c>
      <c r="E76" s="3">
        <f t="shared" si="4"/>
        <v>256141.32979817881</v>
      </c>
    </row>
    <row r="77" spans="1:8" x14ac:dyDescent="0.25">
      <c r="A77" s="2">
        <v>24</v>
      </c>
      <c r="B77" s="3">
        <f t="shared" si="3"/>
        <v>298174.67958690377</v>
      </c>
      <c r="D77" s="2">
        <v>24</v>
      </c>
      <c r="E77" s="3">
        <f t="shared" si="4"/>
        <v>245895.6766062516</v>
      </c>
    </row>
    <row r="78" spans="1:8" x14ac:dyDescent="0.25">
      <c r="A78" s="2">
        <v>25</v>
      </c>
      <c r="B78" s="3">
        <f t="shared" si="3"/>
        <v>288556.14153571328</v>
      </c>
      <c r="D78" s="2">
        <v>25</v>
      </c>
      <c r="E78" s="3">
        <f t="shared" si="4"/>
        <v>236059.8495420015</v>
      </c>
    </row>
    <row r="79" spans="1:8" x14ac:dyDescent="0.25">
      <c r="A79" s="2">
        <v>26</v>
      </c>
      <c r="B79" s="3">
        <f t="shared" si="3"/>
        <v>279247.87890552898</v>
      </c>
      <c r="D79" s="2">
        <v>26</v>
      </c>
      <c r="E79" s="3">
        <f t="shared" si="4"/>
        <v>226617.45556032145</v>
      </c>
    </row>
    <row r="80" spans="1:8" x14ac:dyDescent="0.25">
      <c r="A80" s="2">
        <v>27</v>
      </c>
      <c r="B80" s="3">
        <f t="shared" si="3"/>
        <v>270239.88281180226</v>
      </c>
      <c r="D80" s="2">
        <v>27</v>
      </c>
      <c r="E80" s="3">
        <f t="shared" si="4"/>
        <v>217552.75733790858</v>
      </c>
    </row>
    <row r="81" spans="1:5" x14ac:dyDescent="0.25">
      <c r="A81" s="2">
        <v>28</v>
      </c>
      <c r="B81" s="3">
        <f t="shared" si="3"/>
        <v>261522.46723722789</v>
      </c>
      <c r="D81" s="2">
        <v>28</v>
      </c>
      <c r="E81" s="3">
        <f t="shared" si="4"/>
        <v>208850.64704439219</v>
      </c>
    </row>
    <row r="82" spans="1:5" x14ac:dyDescent="0.25">
      <c r="A82" s="2">
        <v>29</v>
      </c>
      <c r="B82" s="3">
        <f t="shared" si="3"/>
        <v>253086.25861667216</v>
      </c>
      <c r="D82" s="2">
        <v>29</v>
      </c>
      <c r="E82" s="3">
        <f t="shared" si="4"/>
        <v>200496.6211626165</v>
      </c>
    </row>
    <row r="83" spans="1:5" x14ac:dyDescent="0.25">
      <c r="A83" s="2">
        <v>30</v>
      </c>
      <c r="B83" s="3">
        <f t="shared" si="3"/>
        <v>244922.1857580698</v>
      </c>
      <c r="D83" s="2">
        <v>30</v>
      </c>
      <c r="E83" s="3">
        <f t="shared" si="4"/>
        <v>192476.75631611183</v>
      </c>
    </row>
    <row r="84" spans="1:5" x14ac:dyDescent="0.25">
      <c r="A84" s="2">
        <v>31</v>
      </c>
      <c r="B84" s="3">
        <f t="shared" si="3"/>
        <v>237021.47008845463</v>
      </c>
      <c r="D84" s="2">
        <v>31</v>
      </c>
      <c r="E84" s="3">
        <f t="shared" si="4"/>
        <v>184777.68606346738</v>
      </c>
    </row>
    <row r="85" spans="1:5" x14ac:dyDescent="0.25">
      <c r="A85" s="2">
        <v>32</v>
      </c>
      <c r="B85" s="3">
        <f t="shared" si="3"/>
        <v>229375.61621463345</v>
      </c>
      <c r="D85" s="2">
        <v>32</v>
      </c>
      <c r="E85" s="3">
        <f t="shared" si="4"/>
        <v>177386.57862092863</v>
      </c>
    </row>
    <row r="86" spans="1:5" x14ac:dyDescent="0.25">
      <c r="A86" s="2">
        <v>33</v>
      </c>
      <c r="B86" s="3">
        <f t="shared" si="3"/>
        <v>221976.40278835493</v>
      </c>
      <c r="D86" s="2">
        <v>33</v>
      </c>
      <c r="E86" s="3">
        <f t="shared" si="4"/>
        <v>170291.11547609145</v>
      </c>
    </row>
    <row r="87" spans="1:5" x14ac:dyDescent="0.25">
      <c r="A87" s="2">
        <v>34</v>
      </c>
      <c r="B87" s="3">
        <f t="shared" si="3"/>
        <v>214815.87366614994</v>
      </c>
      <c r="D87" s="2">
        <v>34</v>
      </c>
      <c r="E87" s="3">
        <f t="shared" si="4"/>
        <v>163479.4708570478</v>
      </c>
    </row>
    <row r="88" spans="1:5" x14ac:dyDescent="0.25">
      <c r="A88" s="2">
        <v>35</v>
      </c>
      <c r="B88" s="3">
        <f t="shared" si="3"/>
        <v>207886.32935433864</v>
      </c>
      <c r="D88" s="2">
        <v>35</v>
      </c>
      <c r="E88" s="3">
        <f t="shared" si="4"/>
        <v>156940.29202276588</v>
      </c>
    </row>
    <row r="89" spans="1:5" x14ac:dyDescent="0.25">
      <c r="A89" s="6" t="s">
        <v>5</v>
      </c>
      <c r="B89" s="5">
        <f>SUM(B54:B88)</f>
        <v>13413410.119369797</v>
      </c>
      <c r="D89" s="6" t="s">
        <v>5</v>
      </c>
      <c r="E89" s="5">
        <f>SUM(E54:E88)</f>
        <v>11953432.991453594</v>
      </c>
    </row>
    <row r="90" spans="1:5" x14ac:dyDescent="0.25">
      <c r="A90" s="7" t="s">
        <v>0</v>
      </c>
      <c r="B90" s="8">
        <f>$B$1-$B$2</f>
        <v>12300000</v>
      </c>
      <c r="D90" s="7" t="s">
        <v>0</v>
      </c>
      <c r="E90" s="8">
        <f>$B$1-$B$2</f>
        <v>12300000</v>
      </c>
    </row>
    <row r="91" spans="1:5" x14ac:dyDescent="0.25">
      <c r="A91" s="9" t="s">
        <v>6</v>
      </c>
      <c r="B91" s="10">
        <f>B89-B90</f>
        <v>1113410.1193697974</v>
      </c>
      <c r="D91" s="9" t="s">
        <v>6</v>
      </c>
      <c r="E91" s="10">
        <f>E89-E90</f>
        <v>-346567.0085464064</v>
      </c>
    </row>
  </sheetData>
  <pageMargins left="0.7" right="0.7" top="0.75" bottom="0.75" header="0.3" footer="0.3"/>
  <pageSetup paperSize="9" scale="69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JR23</dc:creator>
  <cp:lastModifiedBy>Junjun</cp:lastModifiedBy>
  <cp:lastPrinted>2016-04-14T23:10:38Z</cp:lastPrinted>
  <dcterms:created xsi:type="dcterms:W3CDTF">2016-04-14T10:28:32Z</dcterms:created>
  <dcterms:modified xsi:type="dcterms:W3CDTF">2017-05-26T02:21:18Z</dcterms:modified>
</cp:coreProperties>
</file>