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urataiki/Desktop/GitHub/01_Public/03_Tool/"/>
    </mc:Choice>
  </mc:AlternateContent>
  <xr:revisionPtr revIDLastSave="0" documentId="13_ncr:1_{4DD032C1-DD11-4F40-ADE2-B3537A0085AF}" xr6:coauthVersionLast="47" xr6:coauthVersionMax="47" xr10:uidLastSave="{00000000-0000-0000-0000-000000000000}"/>
  <bookViews>
    <workbookView xWindow="0" yWindow="500" windowWidth="33600" windowHeight="19240" xr2:uid="{89D32B02-2EDB-BE4E-8C45-05D254D67349}"/>
  </bookViews>
  <sheets>
    <sheet name="1.通信要件管理台帳" sheetId="1" r:id="rId1"/>
    <sheet name="2.拠点一覧" sheetId="2" r:id="rId2"/>
    <sheet name="3.コンフィグ作成_Inbound通信" sheetId="3" r:id="rId3"/>
  </sheets>
  <definedNames>
    <definedName name="Azure">'2.拠点一覧'!$B$3:$B$9</definedName>
    <definedName name="Azure_IPアドレス">'2.拠点一覧'!$B$3:$C$23</definedName>
    <definedName name="A学校">'2.拠点一覧'!$F$3:$F$23</definedName>
    <definedName name="A学校_IPアドレス">'2.拠点一覧'!$F$3:$G$23</definedName>
    <definedName name="A市役所">'2.拠点一覧'!$H$3:$H$23</definedName>
    <definedName name="A市役所_IPアドレス">'2.拠点一覧'!$H$3:$I$23</definedName>
    <definedName name="A図書館">'2.拠点一覧'!$D$3:$D$23</definedName>
    <definedName name="A図書館_IPアドレス">'2.拠点一覧'!$D$3:$E$23</definedName>
    <definedName name="外部">'2.拠点一覧'!$J$2:$J$23</definedName>
    <definedName name="外部_IPアドレス">'2.拠点一覧'!$J$3:$K$23</definedName>
    <definedName name="拠点一覧">"Azure,A図書館,A学校,A市役所"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I13" i="3" s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E12" i="1"/>
  <c r="E13" i="1"/>
  <c r="E14" i="1"/>
  <c r="G12" i="3" s="1"/>
  <c r="E15" i="1"/>
  <c r="G13" i="3" s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5" i="1"/>
  <c r="G3" i="3" s="1"/>
  <c r="E6" i="1"/>
  <c r="E7" i="1"/>
  <c r="E8" i="1"/>
  <c r="E9" i="1"/>
  <c r="G7" i="3" s="1"/>
  <c r="E10" i="1"/>
  <c r="E11" i="1"/>
  <c r="H5" i="1"/>
  <c r="H6" i="1"/>
  <c r="I4" i="3" s="1"/>
  <c r="H7" i="1"/>
  <c r="H8" i="1"/>
  <c r="H9" i="1"/>
  <c r="H10" i="1"/>
  <c r="I8" i="3" s="1"/>
  <c r="H11" i="1"/>
  <c r="F4" i="3"/>
  <c r="J4" i="3"/>
  <c r="F5" i="3"/>
  <c r="J5" i="3"/>
  <c r="F6" i="3"/>
  <c r="I6" i="3"/>
  <c r="J6" i="3"/>
  <c r="F7" i="3"/>
  <c r="J7" i="3"/>
  <c r="F8" i="3"/>
  <c r="J8" i="3"/>
  <c r="F9" i="3"/>
  <c r="J9" i="3"/>
  <c r="F10" i="3"/>
  <c r="I10" i="3"/>
  <c r="J10" i="3"/>
  <c r="F11" i="3"/>
  <c r="I11" i="3"/>
  <c r="J11" i="3"/>
  <c r="F12" i="3"/>
  <c r="I12" i="3"/>
  <c r="J12" i="3"/>
  <c r="F13" i="3"/>
  <c r="J13" i="3"/>
  <c r="F14" i="3"/>
  <c r="I14" i="3"/>
  <c r="J14" i="3"/>
  <c r="F15" i="3"/>
  <c r="I15" i="3"/>
  <c r="J15" i="3"/>
  <c r="F16" i="3"/>
  <c r="I16" i="3"/>
  <c r="J16" i="3"/>
  <c r="F17" i="3"/>
  <c r="I17" i="3"/>
  <c r="J17" i="3"/>
  <c r="F18" i="3"/>
  <c r="I18" i="3"/>
  <c r="J18" i="3"/>
  <c r="F19" i="3"/>
  <c r="I19" i="3"/>
  <c r="J19" i="3"/>
  <c r="F20" i="3"/>
  <c r="I20" i="3"/>
  <c r="J20" i="3"/>
  <c r="F21" i="3"/>
  <c r="I21" i="3"/>
  <c r="J21" i="3"/>
  <c r="F22" i="3"/>
  <c r="I22" i="3"/>
  <c r="J22" i="3"/>
  <c r="F23" i="3"/>
  <c r="I23" i="3"/>
  <c r="J23" i="3"/>
  <c r="F24" i="3"/>
  <c r="I24" i="3"/>
  <c r="J24" i="3"/>
  <c r="F25" i="3"/>
  <c r="I25" i="3"/>
  <c r="J25" i="3"/>
  <c r="F26" i="3"/>
  <c r="I26" i="3"/>
  <c r="J26" i="3"/>
  <c r="F27" i="3"/>
  <c r="I27" i="3"/>
  <c r="J27" i="3"/>
  <c r="F28" i="3"/>
  <c r="I28" i="3"/>
  <c r="J28" i="3"/>
  <c r="F29" i="3"/>
  <c r="I29" i="3"/>
  <c r="J29" i="3"/>
  <c r="F30" i="3"/>
  <c r="I30" i="3"/>
  <c r="J30" i="3"/>
  <c r="F31" i="3"/>
  <c r="I31" i="3"/>
  <c r="J31" i="3"/>
  <c r="F32" i="3"/>
  <c r="I32" i="3"/>
  <c r="J32" i="3"/>
  <c r="J3" i="3"/>
  <c r="F3" i="3"/>
  <c r="I5" i="3"/>
  <c r="I7" i="3"/>
  <c r="I9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B3" i="3"/>
  <c r="I3" i="3"/>
  <c r="G4" i="3"/>
  <c r="G5" i="3"/>
  <c r="G6" i="3"/>
  <c r="G8" i="3"/>
  <c r="G9" i="3"/>
  <c r="G10" i="3"/>
  <c r="C10" i="3" s="1"/>
  <c r="G11" i="3"/>
  <c r="G14" i="3"/>
  <c r="C14" i="3" s="1"/>
  <c r="M14" i="3" s="1"/>
  <c r="G15" i="3"/>
  <c r="C15" i="3" s="1"/>
  <c r="M15" i="3" s="1"/>
  <c r="G16" i="3"/>
  <c r="C16" i="3" s="1"/>
  <c r="M16" i="3" s="1"/>
  <c r="G17" i="3"/>
  <c r="C17" i="3" s="1"/>
  <c r="M17" i="3" s="1"/>
  <c r="G18" i="3"/>
  <c r="C18" i="3" s="1"/>
  <c r="M18" i="3" s="1"/>
  <c r="G19" i="3"/>
  <c r="C19" i="3" s="1"/>
  <c r="M19" i="3" s="1"/>
  <c r="G20" i="3"/>
  <c r="C20" i="3" s="1"/>
  <c r="M20" i="3" s="1"/>
  <c r="G21" i="3"/>
  <c r="C21" i="3" s="1"/>
  <c r="M21" i="3" s="1"/>
  <c r="G22" i="3"/>
  <c r="C22" i="3" s="1"/>
  <c r="M22" i="3" s="1"/>
  <c r="G23" i="3"/>
  <c r="C23" i="3" s="1"/>
  <c r="M23" i="3" s="1"/>
  <c r="G24" i="3"/>
  <c r="C24" i="3" s="1"/>
  <c r="M24" i="3" s="1"/>
  <c r="G25" i="3"/>
  <c r="C25" i="3" s="1"/>
  <c r="M25" i="3" s="1"/>
  <c r="G26" i="3"/>
  <c r="C26" i="3" s="1"/>
  <c r="M26" i="3" s="1"/>
  <c r="G27" i="3"/>
  <c r="C27" i="3" s="1"/>
  <c r="M27" i="3" s="1"/>
  <c r="G28" i="3"/>
  <c r="C28" i="3" s="1"/>
  <c r="M28" i="3" s="1"/>
  <c r="G29" i="3"/>
  <c r="C29" i="3" s="1"/>
  <c r="M29" i="3" s="1"/>
  <c r="G30" i="3"/>
  <c r="C30" i="3" s="1"/>
  <c r="M30" i="3" s="1"/>
  <c r="G31" i="3"/>
  <c r="C31" i="3" s="1"/>
  <c r="M31" i="3" s="1"/>
  <c r="G32" i="3"/>
  <c r="C32" i="3" s="1"/>
  <c r="M32" i="3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M10" i="3" l="1"/>
  <c r="C12" i="3"/>
  <c r="M12" i="3" s="1"/>
  <c r="C13" i="3"/>
  <c r="M13" i="3" s="1"/>
  <c r="C11" i="3"/>
  <c r="M11" i="3" s="1"/>
  <c r="C3" i="3"/>
  <c r="M3" i="3" s="1"/>
  <c r="C9" i="3"/>
  <c r="M9" i="3" s="1"/>
  <c r="C5" i="3"/>
  <c r="M5" i="3" s="1"/>
  <c r="C6" i="3"/>
  <c r="M6" i="3" s="1"/>
  <c r="C4" i="3"/>
  <c r="M4" i="3" s="1"/>
  <c r="C7" i="3"/>
  <c r="M7" i="3" s="1"/>
  <c r="C8" i="3"/>
  <c r="M8" i="3" s="1"/>
</calcChain>
</file>

<file path=xl/sharedStrings.xml><?xml version="1.0" encoding="utf-8"?>
<sst xmlns="http://schemas.openxmlformats.org/spreadsheetml/2006/main" count="206" uniqueCount="80">
  <si>
    <t>通信要件管理台帳</t>
  </si>
  <si>
    <t>No.</t>
    <phoneticPr fontId="1"/>
  </si>
  <si>
    <t>拠点</t>
    <rPh sb="0" eb="2">
      <t>キョテn</t>
    </rPh>
    <phoneticPr fontId="1"/>
  </si>
  <si>
    <t>送信元</t>
    <rPh sb="0" eb="3">
      <t>ソウシn</t>
    </rPh>
    <phoneticPr fontId="1"/>
  </si>
  <si>
    <t>送信元IP</t>
    <rPh sb="0" eb="3">
      <t>ソウシn</t>
    </rPh>
    <phoneticPr fontId="1"/>
  </si>
  <si>
    <t>宛先</t>
    <rPh sb="0" eb="2">
      <t>アテサキ</t>
    </rPh>
    <phoneticPr fontId="1"/>
  </si>
  <si>
    <t>宛先IP</t>
    <rPh sb="0" eb="2">
      <t>アテサキ</t>
    </rPh>
    <phoneticPr fontId="1"/>
  </si>
  <si>
    <t>通信ポート</t>
    <rPh sb="0" eb="2">
      <t>ツウシn</t>
    </rPh>
    <phoneticPr fontId="1"/>
  </si>
  <si>
    <t>許可/拒否</t>
    <rPh sb="0" eb="2">
      <t>キョカ</t>
    </rPh>
    <rPh sb="3" eb="5">
      <t>キョヒ</t>
    </rPh>
    <phoneticPr fontId="1"/>
  </si>
  <si>
    <t>Azure</t>
  </si>
  <si>
    <t>Azure</t>
    <phoneticPr fontId="1"/>
  </si>
  <si>
    <t>A図書館</t>
    <rPh sb="1" eb="4">
      <t>トセィオ</t>
    </rPh>
    <phoneticPr fontId="1"/>
  </si>
  <si>
    <t>A学校</t>
    <rPh sb="1" eb="3">
      <t>ガッコウ</t>
    </rPh>
    <phoneticPr fontId="1"/>
  </si>
  <si>
    <t>A市役所</t>
    <rPh sb="1" eb="4">
      <t>シヤク</t>
    </rPh>
    <phoneticPr fontId="1"/>
  </si>
  <si>
    <t xml:space="preserve">Azure </t>
    <phoneticPr fontId="1"/>
  </si>
  <si>
    <t>A図書館</t>
    <phoneticPr fontId="1"/>
  </si>
  <si>
    <t>プロキシサーバ＃1</t>
    <phoneticPr fontId="1"/>
  </si>
  <si>
    <t>WSUSサーバ＃1</t>
    <phoneticPr fontId="1"/>
  </si>
  <si>
    <t>業務用端末＃1</t>
    <rPh sb="0" eb="5">
      <t>ギョウ</t>
    </rPh>
    <phoneticPr fontId="1"/>
  </si>
  <si>
    <t>ADサーバ＃1</t>
    <phoneticPr fontId="1"/>
  </si>
  <si>
    <t>ホームページサーバ＃1</t>
    <phoneticPr fontId="1"/>
  </si>
  <si>
    <t>利用者用端末＃1</t>
    <rPh sb="0" eb="4">
      <t>リヨウシャヨ</t>
    </rPh>
    <rPh sb="4" eb="6">
      <t>タンマテゥ</t>
    </rPh>
    <phoneticPr fontId="1"/>
  </si>
  <si>
    <t>職員用端末＃1</t>
    <rPh sb="0" eb="3">
      <t>ショクインイ</t>
    </rPh>
    <rPh sb="3" eb="5">
      <t>タンマテゥ</t>
    </rPh>
    <phoneticPr fontId="1"/>
  </si>
  <si>
    <t>職員用端末＃1</t>
    <phoneticPr fontId="1"/>
  </si>
  <si>
    <t>＝＝＝＝＝＝＝</t>
    <phoneticPr fontId="1"/>
  </si>
  <si>
    <t>Azure Route Server</t>
    <phoneticPr fontId="1"/>
  </si>
  <si>
    <t>仮想ファイアウォール＃1</t>
    <rPh sb="0" eb="2">
      <t>カソウ</t>
    </rPh>
    <phoneticPr fontId="1"/>
  </si>
  <si>
    <t>拠点L2スイッチ＃1</t>
    <rPh sb="0" eb="2">
      <t>キョテn</t>
    </rPh>
    <phoneticPr fontId="1"/>
  </si>
  <si>
    <t>拠点ルータ＃1</t>
    <rPh sb="0" eb="1">
      <t>キョテn</t>
    </rPh>
    <phoneticPr fontId="1"/>
  </si>
  <si>
    <t>IPアドレス</t>
    <phoneticPr fontId="1"/>
  </si>
  <si>
    <t>10.0.1.10/32</t>
    <phoneticPr fontId="1"/>
  </si>
  <si>
    <t>10.0.2.10/32</t>
    <phoneticPr fontId="1"/>
  </si>
  <si>
    <t>10.0.2.20/32</t>
    <phoneticPr fontId="1"/>
  </si>
  <si>
    <t>10.0.1.20/32</t>
    <phoneticPr fontId="1"/>
  </si>
  <si>
    <t>10.1.100.4/32</t>
    <phoneticPr fontId="1"/>
  </si>
  <si>
    <t>10.1.10.254/32</t>
    <phoneticPr fontId="1"/>
  </si>
  <si>
    <t>192.168.1.1/24</t>
    <phoneticPr fontId="1"/>
  </si>
  <si>
    <t>192.168.2.1/24</t>
    <phoneticPr fontId="1"/>
  </si>
  <si>
    <t>192.168.110.250/24</t>
    <phoneticPr fontId="1"/>
  </si>
  <si>
    <t>192.168.110.254/24</t>
    <phoneticPr fontId="1"/>
  </si>
  <si>
    <t>192.168.120.250/24</t>
    <phoneticPr fontId="1"/>
  </si>
  <si>
    <t>192.168.120.254/24</t>
    <phoneticPr fontId="1"/>
  </si>
  <si>
    <t>192.168.130.250/24</t>
    <phoneticPr fontId="1"/>
  </si>
  <si>
    <t>192.168.130.254/24</t>
    <phoneticPr fontId="1"/>
  </si>
  <si>
    <t>192.168.3.1/24</t>
    <phoneticPr fontId="1"/>
  </si>
  <si>
    <t>プロキシサーバ＃1</t>
  </si>
  <si>
    <t>↓入力例 : 22,443 (※カンマ区切りにて記載すること)</t>
    <rPh sb="1" eb="4">
      <t>ニュウリョク</t>
    </rPh>
    <rPh sb="19" eb="21">
      <t>クギリ</t>
    </rPh>
    <rPh sb="24" eb="26">
      <t>キサイ</t>
    </rPh>
    <phoneticPr fontId="1"/>
  </si>
  <si>
    <t>ホームページサーバ＃1</t>
  </si>
  <si>
    <t>az network nsg rule create</t>
    <phoneticPr fontId="1"/>
  </si>
  <si>
    <t>--name</t>
    <phoneticPr fontId="1"/>
  </si>
  <si>
    <t>--priority</t>
    <phoneticPr fontId="1"/>
  </si>
  <si>
    <t>--access</t>
    <phoneticPr fontId="1"/>
  </si>
  <si>
    <t>--destination-address-prefixes</t>
    <phoneticPr fontId="1"/>
  </si>
  <si>
    <t>--destination-port-ranges</t>
    <phoneticPr fontId="1"/>
  </si>
  <si>
    <t>--direction</t>
    <phoneticPr fontId="1"/>
  </si>
  <si>
    <t>--source-address-prefixes</t>
    <phoneticPr fontId="1"/>
  </si>
  <si>
    <t>--source-port-ranges</t>
    <phoneticPr fontId="1"/>
  </si>
  <si>
    <t>resource groupA</t>
    <phoneticPr fontId="1"/>
  </si>
  <si>
    <t>Deny</t>
    <phoneticPr fontId="1"/>
  </si>
  <si>
    <t>Allow</t>
  </si>
  <si>
    <t>Allow</t>
    <phoneticPr fontId="1"/>
  </si>
  <si>
    <t>*</t>
    <phoneticPr fontId="1"/>
  </si>
  <si>
    <t>Inbound</t>
    <phoneticPr fontId="1"/>
  </si>
  <si>
    <t>--resource-group</t>
    <phoneticPr fontId="1"/>
  </si>
  <si>
    <t>ADサーバ＃1</t>
  </si>
  <si>
    <t>WSUSサーバ＃1</t>
  </si>
  <si>
    <t>A図書館</t>
  </si>
  <si>
    <t>443</t>
    <phoneticPr fontId="1"/>
  </si>
  <si>
    <t>22</t>
    <phoneticPr fontId="1"/>
  </si>
  <si>
    <t>80,443</t>
    <phoneticPr fontId="1"/>
  </si>
  <si>
    <t>A学校</t>
  </si>
  <si>
    <t>A市役所</t>
  </si>
  <si>
    <t>職員用端末＃1</t>
  </si>
  <si>
    <t>外部</t>
  </si>
  <si>
    <t>外部</t>
    <rPh sb="0" eb="2">
      <t>ガイブ</t>
    </rPh>
    <phoneticPr fontId="1"/>
  </si>
  <si>
    <t>インターネット</t>
  </si>
  <si>
    <t>インターネット</t>
    <phoneticPr fontId="1"/>
  </si>
  <si>
    <t>0.0.0.0/0</t>
    <phoneticPr fontId="1"/>
  </si>
  <si>
    <t>8080</t>
    <phoneticPr fontId="1"/>
  </si>
  <si>
    <t>コンフィグ (Network Security Group)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</si>
</sst>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quotePrefix="1" applyBorder="1">
      <alignment vertical="center"/>
    </xf>
    <xf numFmtId="0" fontId="2" fillId="5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0" fillId="6" borderId="1" xfId="0" quotePrefix="1" applyFill="1" applyBorder="1">
      <alignment vertical="center"/>
    </xf>
    <xf numFmtId="3" fontId="0" fillId="6" borderId="1" xfId="0" quotePrefix="1" applyNumberFormat="1" applyFill="1" applyBorder="1">
      <alignment vertical="center"/>
    </xf>
    <xf numFmtId="0" fontId="0" fillId="8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1" xfId="0" quotePrefix="1" applyFont="1" applyFill="1" applyBorder="1">
      <alignment vertical="center"/>
    </xf>
    <xf numFmtId="0" fontId="2" fillId="9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2277-4C53-F84F-8B94-F55C24A0E49A}">
  <dimension ref="A2:J35"/>
  <sheetViews>
    <sheetView tabSelected="1" workbookViewId="0"/>
  </sheetViews>
  <sheetFormatPr baseColWidth="10" defaultRowHeight="20"/>
  <cols>
    <col min="1" max="1" width="2.42578125" customWidth="1"/>
    <col min="2" max="2" width="5.7109375" style="1" customWidth="1"/>
    <col min="3" max="10" width="20.7109375" customWidth="1"/>
    <col min="11" max="12" width="10.7109375" customWidth="1"/>
  </cols>
  <sheetData>
    <row r="2" spans="1:10">
      <c r="A2" s="1"/>
      <c r="B2" s="1" t="s">
        <v>0</v>
      </c>
    </row>
    <row r="3" spans="1:10">
      <c r="I3" s="11" t="s">
        <v>46</v>
      </c>
    </row>
    <row r="4" spans="1:10">
      <c r="B4" s="3" t="s">
        <v>1</v>
      </c>
      <c r="C4" s="3" t="s">
        <v>2</v>
      </c>
      <c r="D4" s="3" t="s">
        <v>3</v>
      </c>
      <c r="E4" s="5" t="s">
        <v>4</v>
      </c>
      <c r="F4" s="3" t="s">
        <v>2</v>
      </c>
      <c r="G4" s="3" t="s">
        <v>5</v>
      </c>
      <c r="H4" s="5" t="s">
        <v>6</v>
      </c>
      <c r="I4" s="3" t="s">
        <v>7</v>
      </c>
      <c r="J4" s="3" t="s">
        <v>8</v>
      </c>
    </row>
    <row r="5" spans="1:10">
      <c r="B5" s="2">
        <v>1</v>
      </c>
      <c r="C5" s="10" t="s">
        <v>9</v>
      </c>
      <c r="D5" s="10" t="s">
        <v>47</v>
      </c>
      <c r="E5" s="6" t="str">
        <f t="shared" ref="E5:E35" si="0">IF($C5="Azure",VLOOKUP($D5,Azure_IPアドレス,2,0),
IF($C5="A図書館",VLOOKUP($D5,A図書館_IPアドレス,2,0),
IF($C5="A学校",VLOOKUP($D5,A学校_IPアドレス,2,0),
IF($C5="A市役所",VLOOKUP($D5,A市役所_IPアドレス,2,0),
IF($C5="外部",VLOOKUP($D5,外部_IPアドレス,2,0),
IF($C5="","","")
)))))</f>
        <v>10.0.1.20/32</v>
      </c>
      <c r="F5" s="10" t="s">
        <v>9</v>
      </c>
      <c r="G5" s="10" t="s">
        <v>45</v>
      </c>
      <c r="H5" s="6" t="str">
        <f t="shared" ref="H5:H35" si="1">IF($F5="Azure",VLOOKUP($G5,Azure_IPアドレス,2,0),
IF($F5="A図書館",VLOOKUP($G5,A図書館_IPアドレス,2,0),
IF($F5="A学校",VLOOKUP($G5,A学校_IPアドレス,2,0),
IF($F5="A市役所",VLOOKUP($G5,A市役所_IPアドレス,2,0),
IF($F5="外部",VLOOKUP($G5,外部_IPアドレス,2,0),
IF($F5="","","")
)))))</f>
        <v>10.0.1.10/32</v>
      </c>
      <c r="I5" s="13" t="s">
        <v>67</v>
      </c>
      <c r="J5" s="10" t="s">
        <v>59</v>
      </c>
    </row>
    <row r="6" spans="1:10">
      <c r="B6" s="2">
        <f>B5+1</f>
        <v>2</v>
      </c>
      <c r="C6" s="10" t="s">
        <v>9</v>
      </c>
      <c r="D6" s="10" t="s">
        <v>64</v>
      </c>
      <c r="E6" s="6" t="str">
        <f t="shared" si="0"/>
        <v>10.0.2.20/32</v>
      </c>
      <c r="F6" s="10" t="s">
        <v>9</v>
      </c>
      <c r="G6" s="10" t="s">
        <v>65</v>
      </c>
      <c r="H6" s="6" t="str">
        <f t="shared" si="1"/>
        <v>10.0.2.10/32</v>
      </c>
      <c r="I6" s="13" t="s">
        <v>68</v>
      </c>
      <c r="J6" s="10" t="s">
        <v>59</v>
      </c>
    </row>
    <row r="7" spans="1:10">
      <c r="B7" s="2">
        <f t="shared" ref="B7:B35" si="2">B6+1</f>
        <v>3</v>
      </c>
      <c r="C7" s="10" t="s">
        <v>66</v>
      </c>
      <c r="D7" s="10" t="s">
        <v>18</v>
      </c>
      <c r="E7" s="6" t="str">
        <f t="shared" si="0"/>
        <v>192.168.1.1/24</v>
      </c>
      <c r="F7" s="10" t="s">
        <v>9</v>
      </c>
      <c r="G7" s="10" t="s">
        <v>65</v>
      </c>
      <c r="H7" s="6" t="str">
        <f t="shared" si="1"/>
        <v>10.0.2.10/32</v>
      </c>
      <c r="I7" s="14" t="s">
        <v>69</v>
      </c>
      <c r="J7" s="10" t="s">
        <v>59</v>
      </c>
    </row>
    <row r="8" spans="1:10">
      <c r="B8" s="2">
        <f t="shared" si="2"/>
        <v>4</v>
      </c>
      <c r="C8" s="10" t="s">
        <v>66</v>
      </c>
      <c r="D8" s="10" t="s">
        <v>21</v>
      </c>
      <c r="E8" s="6" t="str">
        <f t="shared" si="0"/>
        <v>192.168.2.1/24</v>
      </c>
      <c r="F8" s="10" t="s">
        <v>9</v>
      </c>
      <c r="G8" s="10" t="s">
        <v>65</v>
      </c>
      <c r="H8" s="6" t="str">
        <f t="shared" si="1"/>
        <v>10.0.2.10/32</v>
      </c>
      <c r="I8" s="14" t="s">
        <v>69</v>
      </c>
      <c r="J8" s="10" t="s">
        <v>59</v>
      </c>
    </row>
    <row r="9" spans="1:10">
      <c r="B9" s="2">
        <f t="shared" si="2"/>
        <v>5</v>
      </c>
      <c r="C9" s="10" t="s">
        <v>70</v>
      </c>
      <c r="D9" s="10" t="s">
        <v>22</v>
      </c>
      <c r="E9" s="6" t="str">
        <f t="shared" si="0"/>
        <v>192.168.2.1/24</v>
      </c>
      <c r="F9" s="10" t="s">
        <v>9</v>
      </c>
      <c r="G9" s="10" t="s">
        <v>65</v>
      </c>
      <c r="H9" s="6" t="str">
        <f t="shared" si="1"/>
        <v>10.0.2.10/32</v>
      </c>
      <c r="I9" s="14" t="s">
        <v>69</v>
      </c>
      <c r="J9" s="10" t="s">
        <v>59</v>
      </c>
    </row>
    <row r="10" spans="1:10">
      <c r="B10" s="2">
        <f t="shared" si="2"/>
        <v>6</v>
      </c>
      <c r="C10" s="10" t="s">
        <v>71</v>
      </c>
      <c r="D10" s="10" t="s">
        <v>72</v>
      </c>
      <c r="E10" s="6" t="str">
        <f t="shared" si="0"/>
        <v>192.168.3.1/24</v>
      </c>
      <c r="F10" s="10" t="s">
        <v>9</v>
      </c>
      <c r="G10" s="10" t="s">
        <v>65</v>
      </c>
      <c r="H10" s="6" t="str">
        <f t="shared" si="1"/>
        <v>10.0.2.10/32</v>
      </c>
      <c r="I10" s="14" t="s">
        <v>69</v>
      </c>
      <c r="J10" s="10" t="s">
        <v>59</v>
      </c>
    </row>
    <row r="11" spans="1:10">
      <c r="B11" s="2">
        <f t="shared" si="2"/>
        <v>7</v>
      </c>
      <c r="C11" s="10" t="s">
        <v>9</v>
      </c>
      <c r="D11" s="10" t="s">
        <v>45</v>
      </c>
      <c r="E11" s="6" t="str">
        <f t="shared" si="0"/>
        <v>10.0.1.10/32</v>
      </c>
      <c r="F11" s="10" t="s">
        <v>73</v>
      </c>
      <c r="G11" s="10" t="s">
        <v>75</v>
      </c>
      <c r="H11" s="6" t="str">
        <f t="shared" si="1"/>
        <v>0.0.0.0/0</v>
      </c>
      <c r="I11" s="13" t="s">
        <v>67</v>
      </c>
      <c r="J11" s="10" t="s">
        <v>59</v>
      </c>
    </row>
    <row r="12" spans="1:10">
      <c r="B12" s="2">
        <f t="shared" si="2"/>
        <v>8</v>
      </c>
      <c r="C12" s="10" t="s">
        <v>66</v>
      </c>
      <c r="D12" s="10" t="s">
        <v>18</v>
      </c>
      <c r="E12" s="6" t="str">
        <f t="shared" si="0"/>
        <v>192.168.1.1/24</v>
      </c>
      <c r="F12" s="10" t="s">
        <v>9</v>
      </c>
      <c r="G12" s="10" t="s">
        <v>65</v>
      </c>
      <c r="H12" s="6" t="str">
        <f t="shared" si="1"/>
        <v>10.0.2.10/32</v>
      </c>
      <c r="I12" s="13" t="s">
        <v>78</v>
      </c>
      <c r="J12" s="10" t="s">
        <v>59</v>
      </c>
    </row>
    <row r="13" spans="1:10">
      <c r="B13" s="2">
        <f t="shared" si="2"/>
        <v>9</v>
      </c>
      <c r="C13" s="10" t="s">
        <v>66</v>
      </c>
      <c r="D13" s="10" t="s">
        <v>21</v>
      </c>
      <c r="E13" s="6" t="str">
        <f t="shared" si="0"/>
        <v>192.168.2.1/24</v>
      </c>
      <c r="F13" s="10" t="s">
        <v>9</v>
      </c>
      <c r="G13" s="10" t="s">
        <v>65</v>
      </c>
      <c r="H13" s="6" t="str">
        <f t="shared" si="1"/>
        <v>10.0.2.10/32</v>
      </c>
      <c r="I13" s="13" t="s">
        <v>78</v>
      </c>
      <c r="J13" s="10" t="s">
        <v>59</v>
      </c>
    </row>
    <row r="14" spans="1:10">
      <c r="B14" s="2">
        <f t="shared" si="2"/>
        <v>10</v>
      </c>
      <c r="C14" s="10" t="s">
        <v>70</v>
      </c>
      <c r="D14" s="10" t="s">
        <v>22</v>
      </c>
      <c r="E14" s="6" t="str">
        <f t="shared" si="0"/>
        <v>192.168.2.1/24</v>
      </c>
      <c r="F14" s="10" t="s">
        <v>9</v>
      </c>
      <c r="G14" s="10" t="s">
        <v>65</v>
      </c>
      <c r="H14" s="6" t="str">
        <f t="shared" si="1"/>
        <v>10.0.2.10/32</v>
      </c>
      <c r="I14" s="13" t="s">
        <v>78</v>
      </c>
      <c r="J14" s="10" t="s">
        <v>59</v>
      </c>
    </row>
    <row r="15" spans="1:10">
      <c r="B15" s="2">
        <f t="shared" si="2"/>
        <v>11</v>
      </c>
      <c r="C15" s="10" t="s">
        <v>71</v>
      </c>
      <c r="D15" s="10" t="s">
        <v>72</v>
      </c>
      <c r="E15" s="6" t="str">
        <f t="shared" si="0"/>
        <v>192.168.3.1/24</v>
      </c>
      <c r="F15" s="10" t="s">
        <v>9</v>
      </c>
      <c r="G15" s="10" t="s">
        <v>65</v>
      </c>
      <c r="H15" s="6" t="str">
        <f t="shared" si="1"/>
        <v>10.0.2.10/32</v>
      </c>
      <c r="I15" s="13" t="s">
        <v>78</v>
      </c>
      <c r="J15" s="10" t="s">
        <v>59</v>
      </c>
    </row>
    <row r="16" spans="1:10">
      <c r="B16" s="2">
        <f t="shared" si="2"/>
        <v>12</v>
      </c>
      <c r="C16" s="10"/>
      <c r="D16" s="10"/>
      <c r="E16" s="6" t="str">
        <f t="shared" si="0"/>
        <v/>
      </c>
      <c r="F16" s="10"/>
      <c r="G16" s="10"/>
      <c r="H16" s="6" t="str">
        <f t="shared" si="1"/>
        <v/>
      </c>
      <c r="I16" s="10"/>
      <c r="J16" s="10"/>
    </row>
    <row r="17" spans="2:10">
      <c r="B17" s="2">
        <f t="shared" si="2"/>
        <v>13</v>
      </c>
      <c r="C17" s="10"/>
      <c r="D17" s="10"/>
      <c r="E17" s="6" t="str">
        <f t="shared" si="0"/>
        <v/>
      </c>
      <c r="F17" s="10"/>
      <c r="G17" s="10"/>
      <c r="H17" s="6" t="str">
        <f t="shared" si="1"/>
        <v/>
      </c>
      <c r="I17" s="10"/>
      <c r="J17" s="10"/>
    </row>
    <row r="18" spans="2:10">
      <c r="B18" s="2">
        <f t="shared" si="2"/>
        <v>14</v>
      </c>
      <c r="C18" s="10"/>
      <c r="D18" s="10"/>
      <c r="E18" s="6" t="str">
        <f t="shared" si="0"/>
        <v/>
      </c>
      <c r="F18" s="10"/>
      <c r="G18" s="10"/>
      <c r="H18" s="6" t="str">
        <f t="shared" si="1"/>
        <v/>
      </c>
      <c r="I18" s="10"/>
      <c r="J18" s="10"/>
    </row>
    <row r="19" spans="2:10">
      <c r="B19" s="2">
        <f t="shared" si="2"/>
        <v>15</v>
      </c>
      <c r="C19" s="10"/>
      <c r="D19" s="10"/>
      <c r="E19" s="6" t="str">
        <f t="shared" si="0"/>
        <v/>
      </c>
      <c r="F19" s="10"/>
      <c r="G19" s="10"/>
      <c r="H19" s="6" t="str">
        <f t="shared" si="1"/>
        <v/>
      </c>
      <c r="I19" s="10"/>
      <c r="J19" s="10"/>
    </row>
    <row r="20" spans="2:10">
      <c r="B20" s="2">
        <f t="shared" si="2"/>
        <v>16</v>
      </c>
      <c r="C20" s="10"/>
      <c r="D20" s="10"/>
      <c r="E20" s="6" t="str">
        <f t="shared" si="0"/>
        <v/>
      </c>
      <c r="F20" s="10"/>
      <c r="G20" s="10"/>
      <c r="H20" s="6" t="str">
        <f t="shared" si="1"/>
        <v/>
      </c>
      <c r="I20" s="10"/>
      <c r="J20" s="10"/>
    </row>
    <row r="21" spans="2:10">
      <c r="B21" s="2">
        <f t="shared" si="2"/>
        <v>17</v>
      </c>
      <c r="C21" s="10"/>
      <c r="D21" s="10"/>
      <c r="E21" s="6" t="str">
        <f t="shared" si="0"/>
        <v/>
      </c>
      <c r="F21" s="10"/>
      <c r="G21" s="10"/>
      <c r="H21" s="6" t="str">
        <f t="shared" si="1"/>
        <v/>
      </c>
      <c r="I21" s="10"/>
      <c r="J21" s="10"/>
    </row>
    <row r="22" spans="2:10">
      <c r="B22" s="2">
        <f t="shared" si="2"/>
        <v>18</v>
      </c>
      <c r="C22" s="10"/>
      <c r="D22" s="10"/>
      <c r="E22" s="6" t="str">
        <f t="shared" si="0"/>
        <v/>
      </c>
      <c r="F22" s="10"/>
      <c r="G22" s="10"/>
      <c r="H22" s="6" t="str">
        <f t="shared" si="1"/>
        <v/>
      </c>
      <c r="I22" s="10"/>
      <c r="J22" s="10"/>
    </row>
    <row r="23" spans="2:10">
      <c r="B23" s="2">
        <f t="shared" si="2"/>
        <v>19</v>
      </c>
      <c r="C23" s="10"/>
      <c r="D23" s="10"/>
      <c r="E23" s="6" t="str">
        <f t="shared" si="0"/>
        <v/>
      </c>
      <c r="F23" s="10"/>
      <c r="G23" s="10"/>
      <c r="H23" s="6" t="str">
        <f t="shared" si="1"/>
        <v/>
      </c>
      <c r="I23" s="10"/>
      <c r="J23" s="10"/>
    </row>
    <row r="24" spans="2:10">
      <c r="B24" s="2">
        <f t="shared" si="2"/>
        <v>20</v>
      </c>
      <c r="C24" s="10"/>
      <c r="D24" s="10"/>
      <c r="E24" s="6" t="str">
        <f t="shared" si="0"/>
        <v/>
      </c>
      <c r="F24" s="10"/>
      <c r="G24" s="10"/>
      <c r="H24" s="6" t="str">
        <f t="shared" si="1"/>
        <v/>
      </c>
      <c r="I24" s="10"/>
      <c r="J24" s="10"/>
    </row>
    <row r="25" spans="2:10">
      <c r="B25" s="2">
        <f t="shared" si="2"/>
        <v>21</v>
      </c>
      <c r="C25" s="10"/>
      <c r="D25" s="10"/>
      <c r="E25" s="6" t="str">
        <f t="shared" si="0"/>
        <v/>
      </c>
      <c r="F25" s="10"/>
      <c r="G25" s="10"/>
      <c r="H25" s="6" t="str">
        <f t="shared" si="1"/>
        <v/>
      </c>
      <c r="I25" s="10"/>
      <c r="J25" s="10"/>
    </row>
    <row r="26" spans="2:10">
      <c r="B26" s="2">
        <f t="shared" si="2"/>
        <v>22</v>
      </c>
      <c r="C26" s="10"/>
      <c r="D26" s="10"/>
      <c r="E26" s="6" t="str">
        <f t="shared" si="0"/>
        <v/>
      </c>
      <c r="F26" s="10"/>
      <c r="G26" s="10"/>
      <c r="H26" s="6" t="str">
        <f t="shared" si="1"/>
        <v/>
      </c>
      <c r="I26" s="10"/>
      <c r="J26" s="10"/>
    </row>
    <row r="27" spans="2:10">
      <c r="B27" s="2">
        <f t="shared" si="2"/>
        <v>23</v>
      </c>
      <c r="C27" s="10"/>
      <c r="D27" s="10"/>
      <c r="E27" s="6" t="str">
        <f t="shared" si="0"/>
        <v/>
      </c>
      <c r="F27" s="10"/>
      <c r="G27" s="10"/>
      <c r="H27" s="6" t="str">
        <f t="shared" si="1"/>
        <v/>
      </c>
      <c r="I27" s="10"/>
      <c r="J27" s="10"/>
    </row>
    <row r="28" spans="2:10">
      <c r="B28" s="2">
        <f t="shared" si="2"/>
        <v>24</v>
      </c>
      <c r="C28" s="10"/>
      <c r="D28" s="10"/>
      <c r="E28" s="6" t="str">
        <f t="shared" si="0"/>
        <v/>
      </c>
      <c r="F28" s="10"/>
      <c r="G28" s="10"/>
      <c r="H28" s="6" t="str">
        <f t="shared" si="1"/>
        <v/>
      </c>
      <c r="I28" s="10"/>
      <c r="J28" s="10"/>
    </row>
    <row r="29" spans="2:10">
      <c r="B29" s="2">
        <f t="shared" si="2"/>
        <v>25</v>
      </c>
      <c r="C29" s="10"/>
      <c r="D29" s="10"/>
      <c r="E29" s="6" t="str">
        <f t="shared" si="0"/>
        <v/>
      </c>
      <c r="F29" s="10"/>
      <c r="G29" s="10"/>
      <c r="H29" s="6" t="str">
        <f t="shared" si="1"/>
        <v/>
      </c>
      <c r="I29" s="10"/>
      <c r="J29" s="10"/>
    </row>
    <row r="30" spans="2:10">
      <c r="B30" s="2">
        <f t="shared" si="2"/>
        <v>26</v>
      </c>
      <c r="C30" s="10"/>
      <c r="D30" s="10"/>
      <c r="E30" s="6" t="str">
        <f t="shared" si="0"/>
        <v/>
      </c>
      <c r="F30" s="10"/>
      <c r="G30" s="10"/>
      <c r="H30" s="6" t="str">
        <f t="shared" si="1"/>
        <v/>
      </c>
      <c r="I30" s="10"/>
      <c r="J30" s="10"/>
    </row>
    <row r="31" spans="2:10">
      <c r="B31" s="2">
        <f t="shared" si="2"/>
        <v>27</v>
      </c>
      <c r="C31" s="10"/>
      <c r="D31" s="10"/>
      <c r="E31" s="6" t="str">
        <f t="shared" si="0"/>
        <v/>
      </c>
      <c r="F31" s="10"/>
      <c r="G31" s="10"/>
      <c r="H31" s="6" t="str">
        <f t="shared" si="1"/>
        <v/>
      </c>
      <c r="I31" s="10"/>
      <c r="J31" s="10"/>
    </row>
    <row r="32" spans="2:10">
      <c r="B32" s="2">
        <f t="shared" si="2"/>
        <v>28</v>
      </c>
      <c r="C32" s="10"/>
      <c r="D32" s="10"/>
      <c r="E32" s="6" t="str">
        <f t="shared" si="0"/>
        <v/>
      </c>
      <c r="F32" s="10"/>
      <c r="G32" s="10"/>
      <c r="H32" s="6" t="str">
        <f t="shared" si="1"/>
        <v/>
      </c>
      <c r="I32" s="10"/>
      <c r="J32" s="10"/>
    </row>
    <row r="33" spans="2:10">
      <c r="B33" s="2">
        <f t="shared" si="2"/>
        <v>29</v>
      </c>
      <c r="C33" s="10"/>
      <c r="D33" s="10"/>
      <c r="E33" s="6" t="str">
        <f t="shared" si="0"/>
        <v/>
      </c>
      <c r="F33" s="10"/>
      <c r="G33" s="10"/>
      <c r="H33" s="6" t="str">
        <f t="shared" si="1"/>
        <v/>
      </c>
      <c r="I33" s="10"/>
      <c r="J33" s="10"/>
    </row>
    <row r="34" spans="2:10">
      <c r="B34" s="2">
        <f t="shared" si="2"/>
        <v>30</v>
      </c>
      <c r="C34" s="10"/>
      <c r="D34" s="10"/>
      <c r="E34" s="6" t="str">
        <f t="shared" si="0"/>
        <v/>
      </c>
      <c r="F34" s="10"/>
      <c r="G34" s="10"/>
      <c r="H34" s="6" t="str">
        <f t="shared" si="1"/>
        <v/>
      </c>
      <c r="I34" s="10"/>
      <c r="J34" s="10"/>
    </row>
    <row r="35" spans="2:10">
      <c r="B35" s="2">
        <f t="shared" si="2"/>
        <v>31</v>
      </c>
      <c r="C35" s="10"/>
      <c r="D35" s="10"/>
      <c r="E35" s="6" t="str">
        <f t="shared" si="0"/>
        <v/>
      </c>
      <c r="F35" s="10"/>
      <c r="G35" s="10"/>
      <c r="H35" s="6" t="str">
        <f t="shared" si="1"/>
        <v/>
      </c>
      <c r="I35" s="10"/>
      <c r="J35" s="10"/>
    </row>
  </sheetData>
  <phoneticPr fontId="1"/>
  <dataValidations count="3">
    <dataValidation type="list" showInputMessage="1" showErrorMessage="1" sqref="D5:D35" xr:uid="{7DF71671-4221-574B-84F9-112E74F56CE0}">
      <formula1>INDIRECT(C5)</formula1>
    </dataValidation>
    <dataValidation type="list" allowBlank="1" showInputMessage="1" showErrorMessage="1" sqref="G5:G35" xr:uid="{15BC48D9-1751-9F40-A862-DFA328CBA6B4}">
      <formula1>INDIRECT(F5)</formula1>
    </dataValidation>
    <dataValidation type="list" allowBlank="1" showInputMessage="1" showErrorMessage="1" sqref="C5:C35 F5:F35" xr:uid="{1E2324BA-76A3-9549-BA91-FB88022C8313}">
      <formula1>"Azure,A図書館,A学校,A市役所,外部"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67E05C-281A-E542-A35A-EA984819D919}">
          <x14:formula1>
            <xm:f>'2.拠点一覧'!$A$9:$A$10</xm:f>
          </x14:formula1>
          <xm:sqref>J5:J35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7756D-A05F-5B47-942C-C25F71C73D39}">
  <dimension ref="A2:K23"/>
  <sheetViews>
    <sheetView workbookViewId="0">
      <selection activeCell="B17" sqref="B17"/>
    </sheetView>
  </sheetViews>
  <sheetFormatPr baseColWidth="10" defaultRowHeight="20"/>
  <cols>
    <col min="1" max="11" width="20.7109375" customWidth="1"/>
  </cols>
  <sheetData>
    <row r="2" spans="1:11">
      <c r="A2" s="7" t="s">
        <v>2</v>
      </c>
      <c r="B2" s="7" t="s">
        <v>14</v>
      </c>
      <c r="C2" s="9" t="s">
        <v>29</v>
      </c>
      <c r="D2" s="7" t="s">
        <v>15</v>
      </c>
      <c r="E2" s="9" t="s">
        <v>29</v>
      </c>
      <c r="F2" s="7" t="s">
        <v>12</v>
      </c>
      <c r="G2" s="9" t="s">
        <v>29</v>
      </c>
      <c r="H2" s="7" t="s">
        <v>13</v>
      </c>
      <c r="I2" s="9" t="s">
        <v>29</v>
      </c>
      <c r="J2" s="7" t="s">
        <v>74</v>
      </c>
      <c r="K2" s="9" t="s">
        <v>29</v>
      </c>
    </row>
    <row r="3" spans="1:11">
      <c r="A3" s="7" t="s">
        <v>10</v>
      </c>
      <c r="B3" s="4" t="s">
        <v>16</v>
      </c>
      <c r="C3" s="4" t="s">
        <v>30</v>
      </c>
      <c r="D3" s="4" t="s">
        <v>18</v>
      </c>
      <c r="E3" s="4" t="s">
        <v>36</v>
      </c>
      <c r="F3" s="4" t="s">
        <v>22</v>
      </c>
      <c r="G3" s="4" t="s">
        <v>37</v>
      </c>
      <c r="H3" s="4" t="s">
        <v>23</v>
      </c>
      <c r="I3" s="4" t="s">
        <v>44</v>
      </c>
      <c r="J3" s="4" t="s">
        <v>76</v>
      </c>
      <c r="K3" s="4" t="s">
        <v>77</v>
      </c>
    </row>
    <row r="4" spans="1:11">
      <c r="A4" s="7" t="s">
        <v>11</v>
      </c>
      <c r="B4" s="4" t="s">
        <v>17</v>
      </c>
      <c r="C4" s="4" t="s">
        <v>31</v>
      </c>
      <c r="D4" s="4" t="s">
        <v>21</v>
      </c>
      <c r="E4" s="4" t="s">
        <v>37</v>
      </c>
      <c r="F4" s="8" t="s">
        <v>24</v>
      </c>
      <c r="G4" s="4"/>
      <c r="H4" s="8" t="s">
        <v>24</v>
      </c>
      <c r="I4" s="4"/>
      <c r="J4" s="8"/>
      <c r="K4" s="4"/>
    </row>
    <row r="5" spans="1:11">
      <c r="A5" s="7" t="s">
        <v>12</v>
      </c>
      <c r="B5" s="4" t="s">
        <v>19</v>
      </c>
      <c r="C5" s="4" t="s">
        <v>32</v>
      </c>
      <c r="D5" s="8" t="s">
        <v>24</v>
      </c>
      <c r="E5" s="4"/>
      <c r="F5" s="4" t="s">
        <v>27</v>
      </c>
      <c r="G5" s="4" t="s">
        <v>40</v>
      </c>
      <c r="H5" s="4" t="s">
        <v>27</v>
      </c>
      <c r="I5" s="4" t="s">
        <v>42</v>
      </c>
      <c r="J5" s="4"/>
      <c r="K5" s="4"/>
    </row>
    <row r="6" spans="1:11">
      <c r="A6" s="7" t="s">
        <v>13</v>
      </c>
      <c r="B6" s="4" t="s">
        <v>20</v>
      </c>
      <c r="C6" s="4" t="s">
        <v>33</v>
      </c>
      <c r="D6" s="4" t="s">
        <v>27</v>
      </c>
      <c r="E6" s="4" t="s">
        <v>38</v>
      </c>
      <c r="F6" s="4" t="s">
        <v>28</v>
      </c>
      <c r="G6" s="4" t="s">
        <v>41</v>
      </c>
      <c r="H6" s="4" t="s">
        <v>28</v>
      </c>
      <c r="I6" s="4" t="s">
        <v>43</v>
      </c>
      <c r="J6" s="4"/>
      <c r="K6" s="4"/>
    </row>
    <row r="7" spans="1:11">
      <c r="A7" s="7" t="s">
        <v>74</v>
      </c>
      <c r="B7" s="8" t="s">
        <v>24</v>
      </c>
      <c r="C7" s="4"/>
      <c r="D7" s="4" t="s">
        <v>28</v>
      </c>
      <c r="E7" s="4" t="s">
        <v>39</v>
      </c>
      <c r="F7" s="4"/>
      <c r="G7" s="4"/>
      <c r="H7" s="4"/>
      <c r="I7" s="4"/>
      <c r="J7" s="4"/>
      <c r="K7" s="4"/>
    </row>
    <row r="8" spans="1:11">
      <c r="B8" s="4" t="s">
        <v>25</v>
      </c>
      <c r="C8" s="4" t="s">
        <v>34</v>
      </c>
      <c r="D8" s="4"/>
      <c r="E8" s="4"/>
      <c r="F8" s="4"/>
      <c r="G8" s="4"/>
      <c r="H8" s="4"/>
      <c r="I8" s="4"/>
      <c r="J8" s="4"/>
      <c r="K8" s="4"/>
    </row>
    <row r="9" spans="1:11">
      <c r="A9" s="7" t="s">
        <v>60</v>
      </c>
      <c r="B9" s="4" t="s">
        <v>26</v>
      </c>
      <c r="C9" s="4" t="s">
        <v>35</v>
      </c>
      <c r="D9" s="4"/>
      <c r="E9" s="4"/>
      <c r="F9" s="4"/>
      <c r="G9" s="4"/>
      <c r="H9" s="4"/>
      <c r="I9" s="4"/>
      <c r="J9" s="4"/>
      <c r="K9" s="4"/>
    </row>
    <row r="10" spans="1:11">
      <c r="A10" s="7" t="s">
        <v>58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2:11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2:11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2:11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2:11">
      <c r="B23" s="4"/>
      <c r="C23" s="4"/>
      <c r="D23" s="4"/>
      <c r="E23" s="4"/>
      <c r="F23" s="4"/>
      <c r="G23" s="4"/>
      <c r="H23" s="4"/>
      <c r="I23" s="4"/>
      <c r="J23" s="4"/>
      <c r="K23" s="4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9E5D-BCF2-704E-9CAB-FD12D7F9F355}">
  <dimension ref="A1:M32"/>
  <sheetViews>
    <sheetView zoomScaleNormal="100" workbookViewId="0"/>
  </sheetViews>
  <sheetFormatPr baseColWidth="10" defaultRowHeight="20"/>
  <cols>
    <col min="1" max="1" width="2.42578125" customWidth="1"/>
    <col min="2" max="2" width="5.7109375" customWidth="1"/>
    <col min="3" max="3" width="51.28515625" hidden="1" customWidth="1"/>
    <col min="4" max="4" width="0" hidden="1" customWidth="1"/>
    <col min="5" max="5" width="15.28515625" hidden="1" customWidth="1"/>
    <col min="6" max="6" width="0" hidden="1" customWidth="1"/>
    <col min="7" max="7" width="27.42578125" hidden="1" customWidth="1"/>
    <col min="8" max="8" width="30.7109375" hidden="1" customWidth="1"/>
    <col min="9" max="9" width="27.42578125" hidden="1" customWidth="1"/>
    <col min="10" max="10" width="30.7109375" hidden="1" customWidth="1"/>
    <col min="11" max="12" width="0" hidden="1" customWidth="1"/>
    <col min="13" max="13" width="255.5703125" customWidth="1"/>
  </cols>
  <sheetData>
    <row r="1" spans="1:13">
      <c r="C1" t="s">
        <v>48</v>
      </c>
      <c r="D1" s="12"/>
      <c r="E1" s="12"/>
      <c r="F1" s="12"/>
      <c r="G1" s="12"/>
      <c r="H1" s="12"/>
      <c r="I1" s="12"/>
      <c r="J1" s="12"/>
      <c r="K1" s="12"/>
    </row>
    <row r="2" spans="1:13">
      <c r="A2" s="1"/>
      <c r="B2" s="16" t="s">
        <v>1</v>
      </c>
      <c r="C2" s="17" t="s">
        <v>49</v>
      </c>
      <c r="D2" s="17" t="s">
        <v>50</v>
      </c>
      <c r="E2" s="17" t="s">
        <v>63</v>
      </c>
      <c r="F2" s="17" t="s">
        <v>51</v>
      </c>
      <c r="G2" s="17" t="s">
        <v>55</v>
      </c>
      <c r="H2" s="17" t="s">
        <v>56</v>
      </c>
      <c r="I2" s="17" t="s">
        <v>52</v>
      </c>
      <c r="J2" s="17" t="s">
        <v>53</v>
      </c>
      <c r="K2" s="17" t="s">
        <v>54</v>
      </c>
      <c r="L2" s="1"/>
      <c r="M2" s="18" t="s">
        <v>79</v>
      </c>
    </row>
    <row r="3" spans="1:13">
      <c r="B3" s="4">
        <f>'1.通信要件管理台帳'!B5</f>
        <v>1</v>
      </c>
      <c r="C3" s="4" t="str">
        <f>IF('1.通信要件管理台帳'!$C5="","","Allow_From_"&amp;'3.コンフィグ作成_Inbound通信'!$G3&amp;"_"&amp;"To_"&amp;$I3&amp;"_Port_"&amp;$J3&amp;"_"&amp;$K$3)</f>
        <v>Allow_From_10.0.1.20/32_To_10.0.1.10/32_Port_443_Inbound</v>
      </c>
      <c r="D3" s="4">
        <v>100</v>
      </c>
      <c r="E3" s="4" t="s">
        <v>57</v>
      </c>
      <c r="F3" s="4" t="str">
        <f>IF('1.通信要件管理台帳'!$C5="","",'1.通信要件管理台帳'!$J5)</f>
        <v>Allow</v>
      </c>
      <c r="G3" s="4" t="str">
        <f>IF('1.通信要件管理台帳'!$C5="","",'1.通信要件管理台帳'!$E5)</f>
        <v>10.0.1.20/32</v>
      </c>
      <c r="H3" s="4" t="s">
        <v>61</v>
      </c>
      <c r="I3" s="4" t="str">
        <f>IF('1.通信要件管理台帳'!$C5="","",'1.通信要件管理台帳'!$H5)</f>
        <v>10.0.1.10/32</v>
      </c>
      <c r="J3" s="4" t="str">
        <f>IF('1.通信要件管理台帳'!$C5="","",'1.通信要件管理台帳'!$I5)</f>
        <v>443</v>
      </c>
      <c r="K3" s="4" t="s">
        <v>62</v>
      </c>
      <c r="M3" s="10" t="str">
        <f>IF($C3="","",$C$1&amp;" "&amp;$C$2&amp;" "&amp;$C3&amp;" "&amp;$D$2&amp;" "&amp;$D3&amp;" "&amp;$E$2&amp;" "&amp;$E3&amp;" "&amp;$F$2&amp;" "&amp;$F3&amp;" "&amp;$G$2&amp;" "&amp;$G3&amp;" "&amp;$H$2&amp;" "&amp;$H3&amp;" "&amp;$I$2&amp;" "&amp;$I3&amp;" "&amp;$J$2&amp;" "&amp;$J3&amp;" "&amp;$K$2&amp;" "&amp;$K$3)</f>
        <v>az network nsg rule create --name Allow_From_10.0.1.20/32_To_10.0.1.10/32_Port_443_Inbound --priority 100 --resource-group resource groupA --access Allow --source-address-prefixes 10.0.1.20/32 --source-port-ranges * --destination-address-prefixes 10.0.1.10/32 --destination-port-ranges 443 --direction Inbound</v>
      </c>
    </row>
    <row r="4" spans="1:13">
      <c r="B4" s="4">
        <f>'1.通信要件管理台帳'!B6</f>
        <v>2</v>
      </c>
      <c r="C4" s="4" t="str">
        <f>IF('1.通信要件管理台帳'!$C6="","","Allow_From_"&amp;'3.コンフィグ作成_Inbound通信'!$G4&amp;"_"&amp;"To_"&amp;$I4&amp;"_Port_"&amp;$J4&amp;"_"&amp;$K$3)</f>
        <v>Allow_From_10.0.2.20/32_To_10.0.2.10/32_Port_22_Inbound</v>
      </c>
      <c r="D4" s="4">
        <f>$D3+100</f>
        <v>200</v>
      </c>
      <c r="E4" s="4" t="s">
        <v>57</v>
      </c>
      <c r="F4" s="4" t="str">
        <f>IF('1.通信要件管理台帳'!$C6="","",'1.通信要件管理台帳'!$J6)</f>
        <v>Allow</v>
      </c>
      <c r="G4" s="4" t="str">
        <f>IF('1.通信要件管理台帳'!$C6="","",'1.通信要件管理台帳'!$E6)</f>
        <v>10.0.2.20/32</v>
      </c>
      <c r="H4" s="4" t="s">
        <v>61</v>
      </c>
      <c r="I4" s="4" t="str">
        <f>IF('1.通信要件管理台帳'!$C6="","",'1.通信要件管理台帳'!$H6)</f>
        <v>10.0.2.10/32</v>
      </c>
      <c r="J4" s="4" t="str">
        <f>IF('1.通信要件管理台帳'!$C6="","",'1.通信要件管理台帳'!$I6)</f>
        <v>22</v>
      </c>
      <c r="K4" s="15"/>
      <c r="M4" s="10" t="str">
        <f t="shared" ref="M4:M32" si="0">IF($C4="","",$C$1&amp;" "&amp;$C$2&amp;" "&amp;$C4&amp;" "&amp;$D$2&amp;" "&amp;$D4&amp;" "&amp;$E$2&amp;" "&amp;$E4&amp;" "&amp;$F$2&amp;" "&amp;$F4&amp;" "&amp;$G$2&amp;" "&amp;$G4&amp;" "&amp;$H$2&amp;" "&amp;$H4&amp;" "&amp;$I$2&amp;" "&amp;$I4&amp;" "&amp;$J$2&amp;" "&amp;$J4&amp;" "&amp;$K$2&amp;" "&amp;$K$3)</f>
        <v>az network nsg rule create --name Allow_From_10.0.2.20/32_To_10.0.2.10/32_Port_22_Inbound --priority 200 --resource-group resource groupA --access Allow --source-address-prefixes 10.0.2.20/32 --source-port-ranges * --destination-address-prefixes 10.0.2.10/32 --destination-port-ranges 22 --direction Inbound</v>
      </c>
    </row>
    <row r="5" spans="1:13">
      <c r="B5" s="4">
        <f>'1.通信要件管理台帳'!B7</f>
        <v>3</v>
      </c>
      <c r="C5" s="4" t="str">
        <f>IF('1.通信要件管理台帳'!$C7="","","Allow_From_"&amp;'3.コンフィグ作成_Inbound通信'!$G5&amp;"_"&amp;"To_"&amp;$I5&amp;"_Port_"&amp;$J5&amp;"_"&amp;$K$3)</f>
        <v>Allow_From_192.168.1.1/24_To_10.0.2.10/32_Port_80,443_Inbound</v>
      </c>
      <c r="D5" s="4">
        <f t="shared" ref="D5:D32" si="1">$D4+100</f>
        <v>300</v>
      </c>
      <c r="E5" s="4" t="s">
        <v>57</v>
      </c>
      <c r="F5" s="4" t="str">
        <f>IF('1.通信要件管理台帳'!$C7="","",'1.通信要件管理台帳'!$J7)</f>
        <v>Allow</v>
      </c>
      <c r="G5" s="4" t="str">
        <f>IF('1.通信要件管理台帳'!$C7="","",'1.通信要件管理台帳'!$E7)</f>
        <v>192.168.1.1/24</v>
      </c>
      <c r="H5" s="4" t="s">
        <v>61</v>
      </c>
      <c r="I5" s="4" t="str">
        <f>IF('1.通信要件管理台帳'!$C7="","",'1.通信要件管理台帳'!$H7)</f>
        <v>10.0.2.10/32</v>
      </c>
      <c r="J5" s="4" t="str">
        <f>IF('1.通信要件管理台帳'!$C7="","",'1.通信要件管理台帳'!$I7)</f>
        <v>80,443</v>
      </c>
      <c r="K5" s="15"/>
      <c r="M5" s="10" t="str">
        <f t="shared" si="0"/>
        <v>az network nsg rule create --name Allow_From_192.168.1.1/24_To_10.0.2.10/32_Port_80,443_Inbound --priority 300 --resource-group resource groupA --access Allow --source-address-prefixes 192.168.1.1/24 --source-port-ranges * --destination-address-prefixes 10.0.2.10/32 --destination-port-ranges 80,443 --direction Inbound</v>
      </c>
    </row>
    <row r="6" spans="1:13">
      <c r="B6" s="4">
        <f>'1.通信要件管理台帳'!B8</f>
        <v>4</v>
      </c>
      <c r="C6" s="4" t="str">
        <f>IF('1.通信要件管理台帳'!$C8="","","Allow_From_"&amp;'3.コンフィグ作成_Inbound通信'!$G6&amp;"_"&amp;"To_"&amp;$I6&amp;"_Port_"&amp;$J6&amp;"_"&amp;$K$3)</f>
        <v>Allow_From_192.168.2.1/24_To_10.0.2.10/32_Port_80,443_Inbound</v>
      </c>
      <c r="D6" s="4">
        <f t="shared" si="1"/>
        <v>400</v>
      </c>
      <c r="E6" s="4" t="s">
        <v>57</v>
      </c>
      <c r="F6" s="4" t="str">
        <f>IF('1.通信要件管理台帳'!$C8="","",'1.通信要件管理台帳'!$J8)</f>
        <v>Allow</v>
      </c>
      <c r="G6" s="4" t="str">
        <f>IF('1.通信要件管理台帳'!$C8="","",'1.通信要件管理台帳'!$E8)</f>
        <v>192.168.2.1/24</v>
      </c>
      <c r="H6" s="4" t="s">
        <v>61</v>
      </c>
      <c r="I6" s="4" t="str">
        <f>IF('1.通信要件管理台帳'!$C8="","",'1.通信要件管理台帳'!$H8)</f>
        <v>10.0.2.10/32</v>
      </c>
      <c r="J6" s="4" t="str">
        <f>IF('1.通信要件管理台帳'!$C8="","",'1.通信要件管理台帳'!$I8)</f>
        <v>80,443</v>
      </c>
      <c r="K6" s="15"/>
      <c r="M6" s="10" t="str">
        <f t="shared" si="0"/>
        <v>az network nsg rule create --name Allow_From_192.168.2.1/24_To_10.0.2.10/32_Port_80,443_Inbound --priority 400 --resource-group resource groupA --access Allow --source-address-prefixes 192.168.2.1/24 --source-port-ranges * --destination-address-prefixes 10.0.2.10/32 --destination-port-ranges 80,443 --direction Inbound</v>
      </c>
    </row>
    <row r="7" spans="1:13">
      <c r="B7" s="4">
        <f>'1.通信要件管理台帳'!B9</f>
        <v>5</v>
      </c>
      <c r="C7" s="4" t="str">
        <f>IF('1.通信要件管理台帳'!$C9="","","Allow_From_"&amp;'3.コンフィグ作成_Inbound通信'!$G7&amp;"_"&amp;"To_"&amp;$I7&amp;"_Port_"&amp;$J7&amp;"_"&amp;$K$3)</f>
        <v>Allow_From_192.168.2.1/24_To_10.0.2.10/32_Port_80,443_Inbound</v>
      </c>
      <c r="D7" s="4">
        <f t="shared" si="1"/>
        <v>500</v>
      </c>
      <c r="E7" s="4" t="s">
        <v>57</v>
      </c>
      <c r="F7" s="4" t="str">
        <f>IF('1.通信要件管理台帳'!$C9="","",'1.通信要件管理台帳'!$J9)</f>
        <v>Allow</v>
      </c>
      <c r="G7" s="4" t="str">
        <f>IF('1.通信要件管理台帳'!$C9="","",'1.通信要件管理台帳'!$E9)</f>
        <v>192.168.2.1/24</v>
      </c>
      <c r="H7" s="4" t="s">
        <v>61</v>
      </c>
      <c r="I7" s="4" t="str">
        <f>IF('1.通信要件管理台帳'!$C9="","",'1.通信要件管理台帳'!$H9)</f>
        <v>10.0.2.10/32</v>
      </c>
      <c r="J7" s="4" t="str">
        <f>IF('1.通信要件管理台帳'!$C9="","",'1.通信要件管理台帳'!$I9)</f>
        <v>80,443</v>
      </c>
      <c r="K7" s="15"/>
      <c r="M7" s="10" t="str">
        <f t="shared" si="0"/>
        <v>az network nsg rule create --name Allow_From_192.168.2.1/24_To_10.0.2.10/32_Port_80,443_Inbound --priority 500 --resource-group resource groupA --access Allow --source-address-prefixes 192.168.2.1/24 --source-port-ranges * --destination-address-prefixes 10.0.2.10/32 --destination-port-ranges 80,443 --direction Inbound</v>
      </c>
    </row>
    <row r="8" spans="1:13">
      <c r="B8" s="4">
        <f>'1.通信要件管理台帳'!B10</f>
        <v>6</v>
      </c>
      <c r="C8" s="4" t="str">
        <f>IF('1.通信要件管理台帳'!$C10="","","Allow_From_"&amp;'3.コンフィグ作成_Inbound通信'!$G8&amp;"_"&amp;"To_"&amp;$I8&amp;"_Port_"&amp;$J8&amp;"_"&amp;$K$3)</f>
        <v>Allow_From_192.168.3.1/24_To_10.0.2.10/32_Port_80,443_Inbound</v>
      </c>
      <c r="D8" s="4">
        <f t="shared" si="1"/>
        <v>600</v>
      </c>
      <c r="E8" s="4" t="s">
        <v>57</v>
      </c>
      <c r="F8" s="4" t="str">
        <f>IF('1.通信要件管理台帳'!$C10="","",'1.通信要件管理台帳'!$J10)</f>
        <v>Allow</v>
      </c>
      <c r="G8" s="4" t="str">
        <f>IF('1.通信要件管理台帳'!$C10="","",'1.通信要件管理台帳'!$E10)</f>
        <v>192.168.3.1/24</v>
      </c>
      <c r="H8" s="4" t="s">
        <v>61</v>
      </c>
      <c r="I8" s="4" t="str">
        <f>IF('1.通信要件管理台帳'!$C10="","",'1.通信要件管理台帳'!$H10)</f>
        <v>10.0.2.10/32</v>
      </c>
      <c r="J8" s="4" t="str">
        <f>IF('1.通信要件管理台帳'!$C10="","",'1.通信要件管理台帳'!$I10)</f>
        <v>80,443</v>
      </c>
      <c r="K8" s="15"/>
      <c r="M8" s="10" t="str">
        <f t="shared" si="0"/>
        <v>az network nsg rule create --name Allow_From_192.168.3.1/24_To_10.0.2.10/32_Port_80,443_Inbound --priority 600 --resource-group resource groupA --access Allow --source-address-prefixes 192.168.3.1/24 --source-port-ranges * --destination-address-prefixes 10.0.2.10/32 --destination-port-ranges 80,443 --direction Inbound</v>
      </c>
    </row>
    <row r="9" spans="1:13">
      <c r="B9" s="4">
        <f>'1.通信要件管理台帳'!B11</f>
        <v>7</v>
      </c>
      <c r="C9" s="4" t="str">
        <f>IF('1.通信要件管理台帳'!$C11="","","Allow_From_"&amp;'3.コンフィグ作成_Inbound通信'!$G9&amp;"_"&amp;"To_"&amp;$I9&amp;"_Port_"&amp;$J9&amp;"_"&amp;$K$3)</f>
        <v>Allow_From_10.0.1.10/32_To_0.0.0.0/0_Port_443_Inbound</v>
      </c>
      <c r="D9" s="4">
        <f t="shared" si="1"/>
        <v>700</v>
      </c>
      <c r="E9" s="4" t="s">
        <v>57</v>
      </c>
      <c r="F9" s="4" t="str">
        <f>IF('1.通信要件管理台帳'!$C11="","",'1.通信要件管理台帳'!$J11)</f>
        <v>Allow</v>
      </c>
      <c r="G9" s="4" t="str">
        <f>IF('1.通信要件管理台帳'!$C11="","",'1.通信要件管理台帳'!$E11)</f>
        <v>10.0.1.10/32</v>
      </c>
      <c r="H9" s="4" t="s">
        <v>61</v>
      </c>
      <c r="I9" s="4" t="str">
        <f>IF('1.通信要件管理台帳'!$C11="","",'1.通信要件管理台帳'!$H11)</f>
        <v>0.0.0.0/0</v>
      </c>
      <c r="J9" s="4" t="str">
        <f>IF('1.通信要件管理台帳'!$C11="","",'1.通信要件管理台帳'!$I11)</f>
        <v>443</v>
      </c>
      <c r="K9" s="15"/>
      <c r="M9" s="10" t="str">
        <f t="shared" si="0"/>
        <v>az network nsg rule create --name Allow_From_10.0.1.10/32_To_0.0.0.0/0_Port_443_Inbound --priority 700 --resource-group resource groupA --access Allow --source-address-prefixes 10.0.1.10/32 --source-port-ranges * --destination-address-prefixes 0.0.0.0/0 --destination-port-ranges 443 --direction Inbound</v>
      </c>
    </row>
    <row r="10" spans="1:13">
      <c r="B10" s="4">
        <f>'1.通信要件管理台帳'!B12</f>
        <v>8</v>
      </c>
      <c r="C10" s="4" t="str">
        <f>IF('1.通信要件管理台帳'!$C12="","","Allow_From_"&amp;'3.コンフィグ作成_Inbound通信'!$G10&amp;"_"&amp;"To_"&amp;$I10&amp;"_Port_"&amp;$J10&amp;"_"&amp;$K$3)</f>
        <v>Allow_From_192.168.1.1/24_To_10.0.2.10/32_Port_8080_Inbound</v>
      </c>
      <c r="D10" s="4">
        <f t="shared" si="1"/>
        <v>800</v>
      </c>
      <c r="E10" s="4" t="s">
        <v>57</v>
      </c>
      <c r="F10" s="4" t="str">
        <f>IF('1.通信要件管理台帳'!$C12="","",'1.通信要件管理台帳'!$J12)</f>
        <v>Allow</v>
      </c>
      <c r="G10" s="4" t="str">
        <f>IF('1.通信要件管理台帳'!$C12="","",'1.通信要件管理台帳'!$E12)</f>
        <v>192.168.1.1/24</v>
      </c>
      <c r="H10" s="4" t="s">
        <v>61</v>
      </c>
      <c r="I10" s="4" t="str">
        <f>IF('1.通信要件管理台帳'!$C12="","",'1.通信要件管理台帳'!$H12)</f>
        <v>10.0.2.10/32</v>
      </c>
      <c r="J10" s="4" t="str">
        <f>IF('1.通信要件管理台帳'!$C12="","",'1.通信要件管理台帳'!$I12)</f>
        <v>8080</v>
      </c>
      <c r="K10" s="15"/>
      <c r="M10" s="10" t="str">
        <f t="shared" si="0"/>
        <v>az network nsg rule create --name Allow_From_192.168.1.1/24_To_10.0.2.10/32_Port_8080_Inbound --priority 800 --resource-group resource groupA --access Allow --source-address-prefixes 192.168.1.1/24 --source-port-ranges * --destination-address-prefixes 10.0.2.10/32 --destination-port-ranges 8080 --direction Inbound</v>
      </c>
    </row>
    <row r="11" spans="1:13">
      <c r="B11" s="4">
        <f>'1.通信要件管理台帳'!B13</f>
        <v>9</v>
      </c>
      <c r="C11" s="4" t="str">
        <f>IF('1.通信要件管理台帳'!$C13="","","Allow_From_"&amp;'3.コンフィグ作成_Inbound通信'!$G11&amp;"_"&amp;"To_"&amp;$I11&amp;"_Port_"&amp;$J11&amp;"_"&amp;$K$3)</f>
        <v>Allow_From_192.168.2.1/24_To_10.0.2.10/32_Port_8080_Inbound</v>
      </c>
      <c r="D11" s="4">
        <f t="shared" si="1"/>
        <v>900</v>
      </c>
      <c r="E11" s="4" t="s">
        <v>57</v>
      </c>
      <c r="F11" s="4" t="str">
        <f>IF('1.通信要件管理台帳'!$C13="","",'1.通信要件管理台帳'!$J13)</f>
        <v>Allow</v>
      </c>
      <c r="G11" s="4" t="str">
        <f>IF('1.通信要件管理台帳'!$C13="","",'1.通信要件管理台帳'!$E13)</f>
        <v>192.168.2.1/24</v>
      </c>
      <c r="H11" s="4" t="s">
        <v>61</v>
      </c>
      <c r="I11" s="4" t="str">
        <f>IF('1.通信要件管理台帳'!$C13="","",'1.通信要件管理台帳'!$H13)</f>
        <v>10.0.2.10/32</v>
      </c>
      <c r="J11" s="4" t="str">
        <f>IF('1.通信要件管理台帳'!$C13="","",'1.通信要件管理台帳'!$I13)</f>
        <v>8080</v>
      </c>
      <c r="K11" s="15"/>
      <c r="M11" s="10" t="str">
        <f t="shared" si="0"/>
        <v>az network nsg rule create --name Allow_From_192.168.2.1/24_To_10.0.2.10/32_Port_8080_Inbound --priority 900 --resource-group resource groupA --access Allow --source-address-prefixes 192.168.2.1/24 --source-port-ranges * --destination-address-prefixes 10.0.2.10/32 --destination-port-ranges 8080 --direction Inbound</v>
      </c>
    </row>
    <row r="12" spans="1:13">
      <c r="B12" s="4">
        <f>'1.通信要件管理台帳'!B14</f>
        <v>10</v>
      </c>
      <c r="C12" s="4" t="str">
        <f>IF('1.通信要件管理台帳'!$C14="","","Allow_From_"&amp;'3.コンフィグ作成_Inbound通信'!$G12&amp;"_"&amp;"To_"&amp;$I12&amp;"_Port_"&amp;$J12&amp;"_"&amp;$K$3)</f>
        <v>Allow_From_192.168.2.1/24_To_10.0.2.10/32_Port_8080_Inbound</v>
      </c>
      <c r="D12" s="4">
        <f t="shared" si="1"/>
        <v>1000</v>
      </c>
      <c r="E12" s="4" t="s">
        <v>57</v>
      </c>
      <c r="F12" s="4" t="str">
        <f>IF('1.通信要件管理台帳'!$C14="","",'1.通信要件管理台帳'!$J14)</f>
        <v>Allow</v>
      </c>
      <c r="G12" s="4" t="str">
        <f>IF('1.通信要件管理台帳'!$C14="","",'1.通信要件管理台帳'!$E14)</f>
        <v>192.168.2.1/24</v>
      </c>
      <c r="H12" s="4" t="s">
        <v>61</v>
      </c>
      <c r="I12" s="4" t="str">
        <f>IF('1.通信要件管理台帳'!$C14="","",'1.通信要件管理台帳'!$H14)</f>
        <v>10.0.2.10/32</v>
      </c>
      <c r="J12" s="4" t="str">
        <f>IF('1.通信要件管理台帳'!$C14="","",'1.通信要件管理台帳'!$I14)</f>
        <v>8080</v>
      </c>
      <c r="K12" s="15"/>
      <c r="M12" s="10" t="str">
        <f t="shared" si="0"/>
        <v>az network nsg rule create --name Allow_From_192.168.2.1/24_To_10.0.2.10/32_Port_8080_Inbound --priority 1000 --resource-group resource groupA --access Allow --source-address-prefixes 192.168.2.1/24 --source-port-ranges * --destination-address-prefixes 10.0.2.10/32 --destination-port-ranges 8080 --direction Inbound</v>
      </c>
    </row>
    <row r="13" spans="1:13">
      <c r="B13" s="4">
        <f>'1.通信要件管理台帳'!B15</f>
        <v>11</v>
      </c>
      <c r="C13" s="4" t="str">
        <f>IF('1.通信要件管理台帳'!$C15="","","Allow_From_"&amp;'3.コンフィグ作成_Inbound通信'!$G13&amp;"_"&amp;"To_"&amp;$I13&amp;"_Port_"&amp;$J13&amp;"_"&amp;$K$3)</f>
        <v>Allow_From_192.168.3.1/24_To_10.0.2.10/32_Port_8080_Inbound</v>
      </c>
      <c r="D13" s="4">
        <f t="shared" si="1"/>
        <v>1100</v>
      </c>
      <c r="E13" s="4" t="s">
        <v>57</v>
      </c>
      <c r="F13" s="4" t="str">
        <f>IF('1.通信要件管理台帳'!$C15="","",'1.通信要件管理台帳'!$J15)</f>
        <v>Allow</v>
      </c>
      <c r="G13" s="4" t="str">
        <f>IF('1.通信要件管理台帳'!$C15="","",'1.通信要件管理台帳'!$E15)</f>
        <v>192.168.3.1/24</v>
      </c>
      <c r="H13" s="4" t="s">
        <v>61</v>
      </c>
      <c r="I13" s="4" t="str">
        <f>IF('1.通信要件管理台帳'!$C15="","",'1.通信要件管理台帳'!$H15)</f>
        <v>10.0.2.10/32</v>
      </c>
      <c r="J13" s="4" t="str">
        <f>IF('1.通信要件管理台帳'!$C15="","",'1.通信要件管理台帳'!$I15)</f>
        <v>8080</v>
      </c>
      <c r="K13" s="15"/>
      <c r="M13" s="10" t="str">
        <f t="shared" si="0"/>
        <v>az network nsg rule create --name Allow_From_192.168.3.1/24_To_10.0.2.10/32_Port_8080_Inbound --priority 1100 --resource-group resource groupA --access Allow --source-address-prefixes 192.168.3.1/24 --source-port-ranges * --destination-address-prefixes 10.0.2.10/32 --destination-port-ranges 8080 --direction Inbound</v>
      </c>
    </row>
    <row r="14" spans="1:13">
      <c r="B14" s="4">
        <f>'1.通信要件管理台帳'!B16</f>
        <v>12</v>
      </c>
      <c r="C14" s="4" t="str">
        <f>IF('1.通信要件管理台帳'!$C16="","","Allow_From_"&amp;'3.コンフィグ作成_Inbound通信'!$G14&amp;"_"&amp;"To_"&amp;$I14&amp;"_Port_"&amp;$J14&amp;"_"&amp;$K$3)</f>
        <v/>
      </c>
      <c r="D14" s="4">
        <f t="shared" si="1"/>
        <v>1200</v>
      </c>
      <c r="E14" s="4" t="s">
        <v>57</v>
      </c>
      <c r="F14" s="4" t="str">
        <f>IF('1.通信要件管理台帳'!$C16="","",'1.通信要件管理台帳'!$J16)</f>
        <v/>
      </c>
      <c r="G14" s="4" t="str">
        <f>IF('1.通信要件管理台帳'!$C16="","",'1.通信要件管理台帳'!$E16)</f>
        <v/>
      </c>
      <c r="H14" s="4" t="s">
        <v>61</v>
      </c>
      <c r="I14" s="4" t="str">
        <f>IF('1.通信要件管理台帳'!$C16="","",'1.通信要件管理台帳'!$H16)</f>
        <v/>
      </c>
      <c r="J14" s="4" t="str">
        <f>IF('1.通信要件管理台帳'!$C16="","",'1.通信要件管理台帳'!$I16)</f>
        <v/>
      </c>
      <c r="K14" s="15"/>
      <c r="M14" s="10" t="str">
        <f t="shared" si="0"/>
        <v/>
      </c>
    </row>
    <row r="15" spans="1:13">
      <c r="B15" s="4">
        <f>'1.通信要件管理台帳'!B17</f>
        <v>13</v>
      </c>
      <c r="C15" s="4" t="str">
        <f>IF('1.通信要件管理台帳'!$C17="","","Allow_From_"&amp;'3.コンフィグ作成_Inbound通信'!$G15&amp;"_"&amp;"To_"&amp;$I15&amp;"_Port_"&amp;$J15&amp;"_"&amp;$K$3)</f>
        <v/>
      </c>
      <c r="D15" s="4">
        <f t="shared" si="1"/>
        <v>1300</v>
      </c>
      <c r="E15" s="4" t="s">
        <v>57</v>
      </c>
      <c r="F15" s="4" t="str">
        <f>IF('1.通信要件管理台帳'!$C17="","",'1.通信要件管理台帳'!$J17)</f>
        <v/>
      </c>
      <c r="G15" s="4" t="str">
        <f>IF('1.通信要件管理台帳'!$C17="","",'1.通信要件管理台帳'!$E17)</f>
        <v/>
      </c>
      <c r="H15" s="4" t="s">
        <v>61</v>
      </c>
      <c r="I15" s="4" t="str">
        <f>IF('1.通信要件管理台帳'!$C17="","",'1.通信要件管理台帳'!$H17)</f>
        <v/>
      </c>
      <c r="J15" s="4" t="str">
        <f>IF('1.通信要件管理台帳'!$C17="","",'1.通信要件管理台帳'!$I17)</f>
        <v/>
      </c>
      <c r="K15" s="15"/>
      <c r="M15" s="10" t="str">
        <f t="shared" si="0"/>
        <v/>
      </c>
    </row>
    <row r="16" spans="1:13">
      <c r="B16" s="4">
        <f>'1.通信要件管理台帳'!B18</f>
        <v>14</v>
      </c>
      <c r="C16" s="4" t="str">
        <f>IF('1.通信要件管理台帳'!$C18="","","Allow_From_"&amp;'3.コンフィグ作成_Inbound通信'!$G16&amp;"_"&amp;"To_"&amp;$I16&amp;"_Port_"&amp;$J16&amp;"_"&amp;$K$3)</f>
        <v/>
      </c>
      <c r="D16" s="4">
        <f t="shared" si="1"/>
        <v>1400</v>
      </c>
      <c r="E16" s="4" t="s">
        <v>57</v>
      </c>
      <c r="F16" s="4" t="str">
        <f>IF('1.通信要件管理台帳'!$C18="","",'1.通信要件管理台帳'!$J18)</f>
        <v/>
      </c>
      <c r="G16" s="4" t="str">
        <f>IF('1.通信要件管理台帳'!$C18="","",'1.通信要件管理台帳'!$E18)</f>
        <v/>
      </c>
      <c r="H16" s="4" t="s">
        <v>61</v>
      </c>
      <c r="I16" s="4" t="str">
        <f>IF('1.通信要件管理台帳'!$C18="","",'1.通信要件管理台帳'!$H18)</f>
        <v/>
      </c>
      <c r="J16" s="4" t="str">
        <f>IF('1.通信要件管理台帳'!$C18="","",'1.通信要件管理台帳'!$I18)</f>
        <v/>
      </c>
      <c r="K16" s="15"/>
      <c r="M16" s="10" t="str">
        <f t="shared" si="0"/>
        <v/>
      </c>
    </row>
    <row r="17" spans="2:13">
      <c r="B17" s="4">
        <f>'1.通信要件管理台帳'!B19</f>
        <v>15</v>
      </c>
      <c r="C17" s="4" t="str">
        <f>IF('1.通信要件管理台帳'!$C19="","","Allow_From_"&amp;'3.コンフィグ作成_Inbound通信'!$G17&amp;"_"&amp;"To_"&amp;$I17&amp;"_Port_"&amp;$J17&amp;"_"&amp;$K$3)</f>
        <v/>
      </c>
      <c r="D17" s="4">
        <f t="shared" si="1"/>
        <v>1500</v>
      </c>
      <c r="E17" s="4" t="s">
        <v>57</v>
      </c>
      <c r="F17" s="4" t="str">
        <f>IF('1.通信要件管理台帳'!$C19="","",'1.通信要件管理台帳'!$J19)</f>
        <v/>
      </c>
      <c r="G17" s="4" t="str">
        <f>IF('1.通信要件管理台帳'!$C19="","",'1.通信要件管理台帳'!$E19)</f>
        <v/>
      </c>
      <c r="H17" s="4" t="s">
        <v>61</v>
      </c>
      <c r="I17" s="4" t="str">
        <f>IF('1.通信要件管理台帳'!$C19="","",'1.通信要件管理台帳'!$H19)</f>
        <v/>
      </c>
      <c r="J17" s="4" t="str">
        <f>IF('1.通信要件管理台帳'!$C19="","",'1.通信要件管理台帳'!$I19)</f>
        <v/>
      </c>
      <c r="K17" s="15"/>
      <c r="M17" s="10" t="str">
        <f t="shared" si="0"/>
        <v/>
      </c>
    </row>
    <row r="18" spans="2:13">
      <c r="B18" s="4">
        <f>'1.通信要件管理台帳'!B20</f>
        <v>16</v>
      </c>
      <c r="C18" s="4" t="str">
        <f>IF('1.通信要件管理台帳'!$C20="","","Allow_From_"&amp;'3.コンフィグ作成_Inbound通信'!$G18&amp;"_"&amp;"To_"&amp;$I18&amp;"_Port_"&amp;$J18&amp;"_"&amp;$K$3)</f>
        <v/>
      </c>
      <c r="D18" s="4">
        <f t="shared" si="1"/>
        <v>1600</v>
      </c>
      <c r="E18" s="4" t="s">
        <v>57</v>
      </c>
      <c r="F18" s="4" t="str">
        <f>IF('1.通信要件管理台帳'!$C20="","",'1.通信要件管理台帳'!$J20)</f>
        <v/>
      </c>
      <c r="G18" s="4" t="str">
        <f>IF('1.通信要件管理台帳'!$C20="","",'1.通信要件管理台帳'!$E20)</f>
        <v/>
      </c>
      <c r="H18" s="4" t="s">
        <v>61</v>
      </c>
      <c r="I18" s="4" t="str">
        <f>IF('1.通信要件管理台帳'!$C20="","",'1.通信要件管理台帳'!$H20)</f>
        <v/>
      </c>
      <c r="J18" s="4" t="str">
        <f>IF('1.通信要件管理台帳'!$C20="","",'1.通信要件管理台帳'!$I20)</f>
        <v/>
      </c>
      <c r="K18" s="15"/>
      <c r="M18" s="10" t="str">
        <f t="shared" si="0"/>
        <v/>
      </c>
    </row>
    <row r="19" spans="2:13">
      <c r="B19" s="4">
        <f>'1.通信要件管理台帳'!B21</f>
        <v>17</v>
      </c>
      <c r="C19" s="4" t="str">
        <f>IF('1.通信要件管理台帳'!$C21="","","Allow_From_"&amp;'3.コンフィグ作成_Inbound通信'!$G19&amp;"_"&amp;"To_"&amp;$I19&amp;"_Port_"&amp;$J19&amp;"_"&amp;$K$3)</f>
        <v/>
      </c>
      <c r="D19" s="4">
        <f t="shared" si="1"/>
        <v>1700</v>
      </c>
      <c r="E19" s="4" t="s">
        <v>57</v>
      </c>
      <c r="F19" s="4" t="str">
        <f>IF('1.通信要件管理台帳'!$C21="","",'1.通信要件管理台帳'!$J21)</f>
        <v/>
      </c>
      <c r="G19" s="4" t="str">
        <f>IF('1.通信要件管理台帳'!$C21="","",'1.通信要件管理台帳'!$E21)</f>
        <v/>
      </c>
      <c r="H19" s="4" t="s">
        <v>61</v>
      </c>
      <c r="I19" s="4" t="str">
        <f>IF('1.通信要件管理台帳'!$C21="","",'1.通信要件管理台帳'!$H21)</f>
        <v/>
      </c>
      <c r="J19" s="4" t="str">
        <f>IF('1.通信要件管理台帳'!$C21="","",'1.通信要件管理台帳'!$I21)</f>
        <v/>
      </c>
      <c r="K19" s="15"/>
      <c r="M19" s="10" t="str">
        <f t="shared" si="0"/>
        <v/>
      </c>
    </row>
    <row r="20" spans="2:13">
      <c r="B20" s="4">
        <f>'1.通信要件管理台帳'!B22</f>
        <v>18</v>
      </c>
      <c r="C20" s="4" t="str">
        <f>IF('1.通信要件管理台帳'!$C22="","","Allow_From_"&amp;'3.コンフィグ作成_Inbound通信'!$G20&amp;"_"&amp;"To_"&amp;$I20&amp;"_Port_"&amp;$J20&amp;"_"&amp;$K$3)</f>
        <v/>
      </c>
      <c r="D20" s="4">
        <f t="shared" si="1"/>
        <v>1800</v>
      </c>
      <c r="E20" s="4" t="s">
        <v>57</v>
      </c>
      <c r="F20" s="4" t="str">
        <f>IF('1.通信要件管理台帳'!$C22="","",'1.通信要件管理台帳'!$J22)</f>
        <v/>
      </c>
      <c r="G20" s="4" t="str">
        <f>IF('1.通信要件管理台帳'!$C22="","",'1.通信要件管理台帳'!$E22)</f>
        <v/>
      </c>
      <c r="H20" s="4" t="s">
        <v>61</v>
      </c>
      <c r="I20" s="4" t="str">
        <f>IF('1.通信要件管理台帳'!$C22="","",'1.通信要件管理台帳'!$H22)</f>
        <v/>
      </c>
      <c r="J20" s="4" t="str">
        <f>IF('1.通信要件管理台帳'!$C22="","",'1.通信要件管理台帳'!$I22)</f>
        <v/>
      </c>
      <c r="K20" s="15"/>
      <c r="M20" s="10" t="str">
        <f t="shared" si="0"/>
        <v/>
      </c>
    </row>
    <row r="21" spans="2:13">
      <c r="B21" s="4">
        <f>'1.通信要件管理台帳'!B23</f>
        <v>19</v>
      </c>
      <c r="C21" s="4" t="str">
        <f>IF('1.通信要件管理台帳'!$C23="","","Allow_From_"&amp;'3.コンフィグ作成_Inbound通信'!$G21&amp;"_"&amp;"To_"&amp;$I21&amp;"_Port_"&amp;$J21&amp;"_"&amp;$K$3)</f>
        <v/>
      </c>
      <c r="D21" s="4">
        <f t="shared" si="1"/>
        <v>1900</v>
      </c>
      <c r="E21" s="4" t="s">
        <v>57</v>
      </c>
      <c r="F21" s="4" t="str">
        <f>IF('1.通信要件管理台帳'!$C23="","",'1.通信要件管理台帳'!$J23)</f>
        <v/>
      </c>
      <c r="G21" s="4" t="str">
        <f>IF('1.通信要件管理台帳'!$C23="","",'1.通信要件管理台帳'!$E23)</f>
        <v/>
      </c>
      <c r="H21" s="4" t="s">
        <v>61</v>
      </c>
      <c r="I21" s="4" t="str">
        <f>IF('1.通信要件管理台帳'!$C23="","",'1.通信要件管理台帳'!$H23)</f>
        <v/>
      </c>
      <c r="J21" s="4" t="str">
        <f>IF('1.通信要件管理台帳'!$C23="","",'1.通信要件管理台帳'!$I23)</f>
        <v/>
      </c>
      <c r="K21" s="15"/>
      <c r="M21" s="10" t="str">
        <f t="shared" si="0"/>
        <v/>
      </c>
    </row>
    <row r="22" spans="2:13">
      <c r="B22" s="4">
        <f>'1.通信要件管理台帳'!B24</f>
        <v>20</v>
      </c>
      <c r="C22" s="4" t="str">
        <f>IF('1.通信要件管理台帳'!$C24="","","Allow_From_"&amp;'3.コンフィグ作成_Inbound通信'!$G22&amp;"_"&amp;"To_"&amp;$I22&amp;"_Port_"&amp;$J22&amp;"_"&amp;$K$3)</f>
        <v/>
      </c>
      <c r="D22" s="4">
        <f t="shared" si="1"/>
        <v>2000</v>
      </c>
      <c r="E22" s="4" t="s">
        <v>57</v>
      </c>
      <c r="F22" s="4" t="str">
        <f>IF('1.通信要件管理台帳'!$C24="","",'1.通信要件管理台帳'!$J24)</f>
        <v/>
      </c>
      <c r="G22" s="4" t="str">
        <f>IF('1.通信要件管理台帳'!$C24="","",'1.通信要件管理台帳'!$E24)</f>
        <v/>
      </c>
      <c r="H22" s="4" t="s">
        <v>61</v>
      </c>
      <c r="I22" s="4" t="str">
        <f>IF('1.通信要件管理台帳'!$C24="","",'1.通信要件管理台帳'!$H24)</f>
        <v/>
      </c>
      <c r="J22" s="4" t="str">
        <f>IF('1.通信要件管理台帳'!$C24="","",'1.通信要件管理台帳'!$I24)</f>
        <v/>
      </c>
      <c r="K22" s="15"/>
      <c r="M22" s="10" t="str">
        <f t="shared" si="0"/>
        <v/>
      </c>
    </row>
    <row r="23" spans="2:13">
      <c r="B23" s="4">
        <f>'1.通信要件管理台帳'!B25</f>
        <v>21</v>
      </c>
      <c r="C23" s="4" t="str">
        <f>IF('1.通信要件管理台帳'!$C25="","","Allow_From_"&amp;'3.コンフィグ作成_Inbound通信'!$G23&amp;"_"&amp;"To_"&amp;$I23&amp;"_Port_"&amp;$J23&amp;"_"&amp;$K$3)</f>
        <v/>
      </c>
      <c r="D23" s="4">
        <f t="shared" si="1"/>
        <v>2100</v>
      </c>
      <c r="E23" s="4" t="s">
        <v>57</v>
      </c>
      <c r="F23" s="4" t="str">
        <f>IF('1.通信要件管理台帳'!$C25="","",'1.通信要件管理台帳'!$J25)</f>
        <v/>
      </c>
      <c r="G23" s="4" t="str">
        <f>IF('1.通信要件管理台帳'!$C25="","",'1.通信要件管理台帳'!$E25)</f>
        <v/>
      </c>
      <c r="H23" s="4" t="s">
        <v>61</v>
      </c>
      <c r="I23" s="4" t="str">
        <f>IF('1.通信要件管理台帳'!$C25="","",'1.通信要件管理台帳'!$H25)</f>
        <v/>
      </c>
      <c r="J23" s="4" t="str">
        <f>IF('1.通信要件管理台帳'!$C25="","",'1.通信要件管理台帳'!$I25)</f>
        <v/>
      </c>
      <c r="K23" s="15"/>
      <c r="M23" s="10" t="str">
        <f t="shared" si="0"/>
        <v/>
      </c>
    </row>
    <row r="24" spans="2:13">
      <c r="B24" s="4">
        <f>'1.通信要件管理台帳'!B26</f>
        <v>22</v>
      </c>
      <c r="C24" s="4" t="str">
        <f>IF('1.通信要件管理台帳'!$C26="","","Allow_From_"&amp;'3.コンフィグ作成_Inbound通信'!$G24&amp;"_"&amp;"To_"&amp;$I24&amp;"_Port_"&amp;$J24&amp;"_"&amp;$K$3)</f>
        <v/>
      </c>
      <c r="D24" s="4">
        <f t="shared" si="1"/>
        <v>2200</v>
      </c>
      <c r="E24" s="4" t="s">
        <v>57</v>
      </c>
      <c r="F24" s="4" t="str">
        <f>IF('1.通信要件管理台帳'!$C26="","",'1.通信要件管理台帳'!$J26)</f>
        <v/>
      </c>
      <c r="G24" s="4" t="str">
        <f>IF('1.通信要件管理台帳'!$C26="","",'1.通信要件管理台帳'!$E26)</f>
        <v/>
      </c>
      <c r="H24" s="4" t="s">
        <v>61</v>
      </c>
      <c r="I24" s="4" t="str">
        <f>IF('1.通信要件管理台帳'!$C26="","",'1.通信要件管理台帳'!$H26)</f>
        <v/>
      </c>
      <c r="J24" s="4" t="str">
        <f>IF('1.通信要件管理台帳'!$C26="","",'1.通信要件管理台帳'!$I26)</f>
        <v/>
      </c>
      <c r="K24" s="15"/>
      <c r="M24" s="10" t="str">
        <f t="shared" si="0"/>
        <v/>
      </c>
    </row>
    <row r="25" spans="2:13">
      <c r="B25" s="4">
        <f>'1.通信要件管理台帳'!B27</f>
        <v>23</v>
      </c>
      <c r="C25" s="4" t="str">
        <f>IF('1.通信要件管理台帳'!$C27="","","Allow_From_"&amp;'3.コンフィグ作成_Inbound通信'!$G25&amp;"_"&amp;"To_"&amp;$I25&amp;"_Port_"&amp;$J25&amp;"_"&amp;$K$3)</f>
        <v/>
      </c>
      <c r="D25" s="4">
        <f t="shared" si="1"/>
        <v>2300</v>
      </c>
      <c r="E25" s="4" t="s">
        <v>57</v>
      </c>
      <c r="F25" s="4" t="str">
        <f>IF('1.通信要件管理台帳'!$C27="","",'1.通信要件管理台帳'!$J27)</f>
        <v/>
      </c>
      <c r="G25" s="4" t="str">
        <f>IF('1.通信要件管理台帳'!$C27="","",'1.通信要件管理台帳'!$E27)</f>
        <v/>
      </c>
      <c r="H25" s="4" t="s">
        <v>61</v>
      </c>
      <c r="I25" s="4" t="str">
        <f>IF('1.通信要件管理台帳'!$C27="","",'1.通信要件管理台帳'!$H27)</f>
        <v/>
      </c>
      <c r="J25" s="4" t="str">
        <f>IF('1.通信要件管理台帳'!$C27="","",'1.通信要件管理台帳'!$I27)</f>
        <v/>
      </c>
      <c r="K25" s="15"/>
      <c r="M25" s="10" t="str">
        <f t="shared" si="0"/>
        <v/>
      </c>
    </row>
    <row r="26" spans="2:13">
      <c r="B26" s="4">
        <f>'1.通信要件管理台帳'!B28</f>
        <v>24</v>
      </c>
      <c r="C26" s="4" t="str">
        <f>IF('1.通信要件管理台帳'!$C28="","","Allow_From_"&amp;'3.コンフィグ作成_Inbound通信'!$G26&amp;"_"&amp;"To_"&amp;$I26&amp;"_Port_"&amp;$J26&amp;"_"&amp;$K$3)</f>
        <v/>
      </c>
      <c r="D26" s="4">
        <f t="shared" si="1"/>
        <v>2400</v>
      </c>
      <c r="E26" s="4" t="s">
        <v>57</v>
      </c>
      <c r="F26" s="4" t="str">
        <f>IF('1.通信要件管理台帳'!$C28="","",'1.通信要件管理台帳'!$J28)</f>
        <v/>
      </c>
      <c r="G26" s="4" t="str">
        <f>IF('1.通信要件管理台帳'!$C28="","",'1.通信要件管理台帳'!$E28)</f>
        <v/>
      </c>
      <c r="H26" s="4" t="s">
        <v>61</v>
      </c>
      <c r="I26" s="4" t="str">
        <f>IF('1.通信要件管理台帳'!$C28="","",'1.通信要件管理台帳'!$H28)</f>
        <v/>
      </c>
      <c r="J26" s="4" t="str">
        <f>IF('1.通信要件管理台帳'!$C28="","",'1.通信要件管理台帳'!$I28)</f>
        <v/>
      </c>
      <c r="K26" s="15"/>
      <c r="M26" s="10" t="str">
        <f t="shared" si="0"/>
        <v/>
      </c>
    </row>
    <row r="27" spans="2:13">
      <c r="B27" s="4">
        <f>'1.通信要件管理台帳'!B29</f>
        <v>25</v>
      </c>
      <c r="C27" s="4" t="str">
        <f>IF('1.通信要件管理台帳'!$C29="","","Allow_From_"&amp;'3.コンフィグ作成_Inbound通信'!$G27&amp;"_"&amp;"To_"&amp;$I27&amp;"_Port_"&amp;$J27&amp;"_"&amp;$K$3)</f>
        <v/>
      </c>
      <c r="D27" s="4">
        <f t="shared" si="1"/>
        <v>2500</v>
      </c>
      <c r="E27" s="4" t="s">
        <v>57</v>
      </c>
      <c r="F27" s="4" t="str">
        <f>IF('1.通信要件管理台帳'!$C29="","",'1.通信要件管理台帳'!$J29)</f>
        <v/>
      </c>
      <c r="G27" s="4" t="str">
        <f>IF('1.通信要件管理台帳'!$C29="","",'1.通信要件管理台帳'!$E29)</f>
        <v/>
      </c>
      <c r="H27" s="4" t="s">
        <v>61</v>
      </c>
      <c r="I27" s="4" t="str">
        <f>IF('1.通信要件管理台帳'!$C29="","",'1.通信要件管理台帳'!$H29)</f>
        <v/>
      </c>
      <c r="J27" s="4" t="str">
        <f>IF('1.通信要件管理台帳'!$C29="","",'1.通信要件管理台帳'!$I29)</f>
        <v/>
      </c>
      <c r="K27" s="15"/>
      <c r="M27" s="10" t="str">
        <f t="shared" si="0"/>
        <v/>
      </c>
    </row>
    <row r="28" spans="2:13">
      <c r="B28" s="4">
        <f>'1.通信要件管理台帳'!B30</f>
        <v>26</v>
      </c>
      <c r="C28" s="4" t="str">
        <f>IF('1.通信要件管理台帳'!$C30="","","Allow_From_"&amp;'3.コンフィグ作成_Inbound通信'!$G28&amp;"_"&amp;"To_"&amp;$I28&amp;"_Port_"&amp;$J28&amp;"_"&amp;$K$3)</f>
        <v/>
      </c>
      <c r="D28" s="4">
        <f t="shared" si="1"/>
        <v>2600</v>
      </c>
      <c r="E28" s="4" t="s">
        <v>57</v>
      </c>
      <c r="F28" s="4" t="str">
        <f>IF('1.通信要件管理台帳'!$C30="","",'1.通信要件管理台帳'!$J30)</f>
        <v/>
      </c>
      <c r="G28" s="4" t="str">
        <f>IF('1.通信要件管理台帳'!$C30="","",'1.通信要件管理台帳'!$E30)</f>
        <v/>
      </c>
      <c r="H28" s="4" t="s">
        <v>61</v>
      </c>
      <c r="I28" s="4" t="str">
        <f>IF('1.通信要件管理台帳'!$C30="","",'1.通信要件管理台帳'!$H30)</f>
        <v/>
      </c>
      <c r="J28" s="4" t="str">
        <f>IF('1.通信要件管理台帳'!$C30="","",'1.通信要件管理台帳'!$I30)</f>
        <v/>
      </c>
      <c r="K28" s="15"/>
      <c r="M28" s="10" t="str">
        <f t="shared" si="0"/>
        <v/>
      </c>
    </row>
    <row r="29" spans="2:13">
      <c r="B29" s="4">
        <f>'1.通信要件管理台帳'!B31</f>
        <v>27</v>
      </c>
      <c r="C29" s="4" t="str">
        <f>IF('1.通信要件管理台帳'!$C31="","","Allow_From_"&amp;'3.コンフィグ作成_Inbound通信'!$G29&amp;"_"&amp;"To_"&amp;$I29&amp;"_Port_"&amp;$J29&amp;"_"&amp;$K$3)</f>
        <v/>
      </c>
      <c r="D29" s="4">
        <f t="shared" si="1"/>
        <v>2700</v>
      </c>
      <c r="E29" s="4" t="s">
        <v>57</v>
      </c>
      <c r="F29" s="4" t="str">
        <f>IF('1.通信要件管理台帳'!$C31="","",'1.通信要件管理台帳'!$J31)</f>
        <v/>
      </c>
      <c r="G29" s="4" t="str">
        <f>IF('1.通信要件管理台帳'!$C31="","",'1.通信要件管理台帳'!$E31)</f>
        <v/>
      </c>
      <c r="H29" s="4" t="s">
        <v>61</v>
      </c>
      <c r="I29" s="4" t="str">
        <f>IF('1.通信要件管理台帳'!$C31="","",'1.通信要件管理台帳'!$H31)</f>
        <v/>
      </c>
      <c r="J29" s="4" t="str">
        <f>IF('1.通信要件管理台帳'!$C31="","",'1.通信要件管理台帳'!$I31)</f>
        <v/>
      </c>
      <c r="K29" s="15"/>
      <c r="M29" s="10" t="str">
        <f t="shared" si="0"/>
        <v/>
      </c>
    </row>
    <row r="30" spans="2:13">
      <c r="B30" s="4">
        <f>'1.通信要件管理台帳'!B32</f>
        <v>28</v>
      </c>
      <c r="C30" s="4" t="str">
        <f>IF('1.通信要件管理台帳'!$C32="","","Allow_From_"&amp;'3.コンフィグ作成_Inbound通信'!$G30&amp;"_"&amp;"To_"&amp;$I30&amp;"_Port_"&amp;$J30&amp;"_"&amp;$K$3)</f>
        <v/>
      </c>
      <c r="D30" s="4">
        <f t="shared" si="1"/>
        <v>2800</v>
      </c>
      <c r="E30" s="4" t="s">
        <v>57</v>
      </c>
      <c r="F30" s="4" t="str">
        <f>IF('1.通信要件管理台帳'!$C32="","",'1.通信要件管理台帳'!$J32)</f>
        <v/>
      </c>
      <c r="G30" s="4" t="str">
        <f>IF('1.通信要件管理台帳'!$C32="","",'1.通信要件管理台帳'!$E32)</f>
        <v/>
      </c>
      <c r="H30" s="4" t="s">
        <v>61</v>
      </c>
      <c r="I30" s="4" t="str">
        <f>IF('1.通信要件管理台帳'!$C32="","",'1.通信要件管理台帳'!$H32)</f>
        <v/>
      </c>
      <c r="J30" s="4" t="str">
        <f>IF('1.通信要件管理台帳'!$C32="","",'1.通信要件管理台帳'!$I32)</f>
        <v/>
      </c>
      <c r="K30" s="15"/>
      <c r="M30" s="10" t="str">
        <f t="shared" si="0"/>
        <v/>
      </c>
    </row>
    <row r="31" spans="2:13">
      <c r="B31" s="4">
        <f>'1.通信要件管理台帳'!B33</f>
        <v>29</v>
      </c>
      <c r="C31" s="4" t="str">
        <f>IF('1.通信要件管理台帳'!$C33="","","Allow_From_"&amp;'3.コンフィグ作成_Inbound通信'!$G31&amp;"_"&amp;"To_"&amp;$I31&amp;"_Port_"&amp;$J31&amp;"_"&amp;$K$3)</f>
        <v/>
      </c>
      <c r="D31" s="4">
        <f t="shared" si="1"/>
        <v>2900</v>
      </c>
      <c r="E31" s="4" t="s">
        <v>57</v>
      </c>
      <c r="F31" s="4" t="str">
        <f>IF('1.通信要件管理台帳'!$C33="","",'1.通信要件管理台帳'!$J33)</f>
        <v/>
      </c>
      <c r="G31" s="4" t="str">
        <f>IF('1.通信要件管理台帳'!$C33="","",'1.通信要件管理台帳'!$E33)</f>
        <v/>
      </c>
      <c r="H31" s="4" t="s">
        <v>61</v>
      </c>
      <c r="I31" s="4" t="str">
        <f>IF('1.通信要件管理台帳'!$C33="","",'1.通信要件管理台帳'!$H33)</f>
        <v/>
      </c>
      <c r="J31" s="4" t="str">
        <f>IF('1.通信要件管理台帳'!$C33="","",'1.通信要件管理台帳'!$I33)</f>
        <v/>
      </c>
      <c r="K31" s="15"/>
      <c r="M31" s="10" t="str">
        <f t="shared" si="0"/>
        <v/>
      </c>
    </row>
    <row r="32" spans="2:13">
      <c r="B32" s="4">
        <f>'1.通信要件管理台帳'!B34</f>
        <v>30</v>
      </c>
      <c r="C32" s="4" t="str">
        <f>IF('1.通信要件管理台帳'!$C34="","","Allow_From_"&amp;'3.コンフィグ作成_Inbound通信'!$G32&amp;"_"&amp;"To_"&amp;$I32&amp;"_Port_"&amp;$J32&amp;"_"&amp;$K$3)</f>
        <v/>
      </c>
      <c r="D32" s="4">
        <f t="shared" si="1"/>
        <v>3000</v>
      </c>
      <c r="E32" s="4" t="s">
        <v>57</v>
      </c>
      <c r="F32" s="4" t="str">
        <f>IF('1.通信要件管理台帳'!$C34="","",'1.通信要件管理台帳'!$J34)</f>
        <v/>
      </c>
      <c r="G32" s="4" t="str">
        <f>IF('1.通信要件管理台帳'!$C34="","",'1.通信要件管理台帳'!$E34)</f>
        <v/>
      </c>
      <c r="H32" s="4" t="s">
        <v>61</v>
      </c>
      <c r="I32" s="4" t="str">
        <f>IF('1.通信要件管理台帳'!$C34="","",'1.通信要件管理台帳'!$H34)</f>
        <v/>
      </c>
      <c r="J32" s="4" t="str">
        <f>IF('1.通信要件管理台帳'!$C34="","",'1.通信要件管理台帳'!$I34)</f>
        <v/>
      </c>
      <c r="K32" s="15"/>
      <c r="M32" s="10" t="str">
        <f t="shared" si="0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10</vt:i4>
      </vt:variant>
    </vt:vector>
  </HeadingPairs>
  <TitlesOfParts>
    <vt:vector size="13" baseType="lpstr">
      <vt:lpstr>1.通信要件管理台帳</vt:lpstr>
      <vt:lpstr>2.拠点一覧</vt:lpstr>
      <vt:lpstr>3.コンフィグ作成_Inbound通信</vt:lpstr>
      <vt:lpstr>Azure</vt:lpstr>
      <vt:lpstr>Azure_IPアドレス</vt:lpstr>
      <vt:lpstr>A学校</vt:lpstr>
      <vt:lpstr>A学校_IPアドレス</vt:lpstr>
      <vt:lpstr>A市役所</vt:lpstr>
      <vt:lpstr>A市役所_IPアドレス</vt:lpstr>
      <vt:lpstr>A図書館</vt:lpstr>
      <vt:lpstr>A図書館_IPアドレス</vt:lpstr>
      <vt:lpstr>外部</vt:lpstr>
      <vt:lpstr>外部_IPアドレス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大樹 三浦</dc:creator>
  <cp:lastModifiedBy>大樹 三浦</cp:lastModifiedBy>
  <dcterms:created xsi:type="dcterms:W3CDTF">2024-10-06T13:30:10Z</dcterms:created>
  <dcterms:modified xsi:type="dcterms:W3CDTF">2024-10-08T05:53:09Z</dcterms:modified>
</cp:coreProperties>
</file>