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d.docs.live.net/267A725D56C5046C/Documents/"/>
    </mc:Choice>
  </mc:AlternateContent>
  <xr:revisionPtr revIDLastSave="0" documentId="8_{DFDE46E9-4025-4946-9255-F092C9E1C449}" xr6:coauthVersionLast="47" xr6:coauthVersionMax="47" xr10:uidLastSave="{00000000-0000-0000-0000-000000000000}"/>
  <bookViews>
    <workbookView xWindow="-108" yWindow="-108" windowWidth="23256" windowHeight="12456" firstSheet="1" activeTab="1" xr2:uid="{B1F00515-48FA-454F-B1B9-0748E6D139F2}"/>
  </bookViews>
  <sheets>
    <sheet name="Translate " sheetId="4" r:id="rId1"/>
    <sheet name="Case A" sheetId="1" r:id="rId2"/>
    <sheet name="Case B" sheetId="3" r:id="rId3"/>
    <sheet name="Case C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0" i="2" l="1"/>
  <c r="I5" i="1"/>
  <c r="Z5" i="2"/>
  <c r="Z3" i="2"/>
  <c r="Z4" i="2"/>
  <c r="Q5" i="2"/>
  <c r="Q4" i="2"/>
  <c r="Q3" i="2"/>
  <c r="H4" i="2"/>
  <c r="H5" i="2"/>
  <c r="H3" i="2"/>
  <c r="W127" i="2"/>
  <c r="V127" i="2"/>
  <c r="U127" i="2"/>
  <c r="N127" i="2"/>
  <c r="M127" i="2"/>
  <c r="L127" i="2"/>
  <c r="D127" i="2"/>
  <c r="C127" i="2"/>
  <c r="AC4" i="1"/>
  <c r="AC5" i="1"/>
  <c r="AC3" i="1"/>
  <c r="S4" i="1"/>
  <c r="S5" i="1"/>
  <c r="S3" i="1"/>
  <c r="AC2" i="1"/>
  <c r="S2" i="1"/>
  <c r="I4" i="1"/>
  <c r="I3" i="1"/>
  <c r="AC3" i="3"/>
  <c r="S2" i="3"/>
  <c r="S3" i="3"/>
  <c r="I4" i="3"/>
  <c r="I5" i="3"/>
  <c r="I3" i="3"/>
  <c r="AC4" i="3"/>
  <c r="AC5" i="3"/>
  <c r="AC2" i="3"/>
  <c r="S5" i="3"/>
  <c r="S4" i="3"/>
  <c r="I2" i="3"/>
  <c r="Q2" i="2"/>
  <c r="D113" i="2"/>
  <c r="D115" i="2"/>
  <c r="D113" i="3"/>
  <c r="D115" i="3" s="1"/>
  <c r="G115" i="3"/>
  <c r="E113" i="3"/>
  <c r="E115" i="3" s="1"/>
  <c r="C113" i="3"/>
  <c r="C115" i="3" s="1"/>
  <c r="H114" i="1"/>
  <c r="H115" i="1"/>
  <c r="J115" i="1"/>
  <c r="H118" i="1"/>
  <c r="H119" i="1"/>
  <c r="W115" i="2"/>
  <c r="U115" i="2"/>
  <c r="V115" i="2"/>
  <c r="Y115" i="2"/>
  <c r="V113" i="2"/>
  <c r="E115" i="2"/>
  <c r="C115" i="2"/>
  <c r="E113" i="2"/>
  <c r="C113" i="2"/>
  <c r="G115" i="2"/>
  <c r="N115" i="2"/>
  <c r="N113" i="2"/>
  <c r="L115" i="2"/>
  <c r="L113" i="2"/>
  <c r="M115" i="2"/>
  <c r="M113" i="2"/>
  <c r="P115" i="2"/>
  <c r="U113" i="2"/>
  <c r="W113" i="2"/>
  <c r="Y23" i="2"/>
  <c r="Y22" i="2"/>
  <c r="B127" i="2"/>
  <c r="I2" i="1"/>
  <c r="D113" i="1"/>
  <c r="C113" i="1"/>
  <c r="E113" i="1"/>
  <c r="E115" i="1" s="1"/>
  <c r="D115" i="1"/>
  <c r="C115" i="1"/>
  <c r="Y10" i="2"/>
  <c r="Y11" i="2"/>
  <c r="Y12" i="2"/>
  <c r="Y13" i="2"/>
  <c r="Y14" i="2"/>
  <c r="Y15" i="2"/>
  <c r="Y16" i="2"/>
  <c r="Y17" i="2"/>
  <c r="Y18" i="2"/>
  <c r="Y19" i="2"/>
  <c r="Y20" i="2"/>
  <c r="Y21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9" i="2"/>
  <c r="Z2" i="2" l="1"/>
  <c r="H2" i="2" l="1"/>
</calcChain>
</file>

<file path=xl/sharedStrings.xml><?xml version="1.0" encoding="utf-8"?>
<sst xmlns="http://schemas.openxmlformats.org/spreadsheetml/2006/main" count="399" uniqueCount="144">
  <si>
    <t>Solving timestep 001/102:         -&gt; 2 Seconds, 471 Milliseconds</t>
  </si>
  <si>
    <t>Solving timestep 002/102: 2 Seconds, 471 Milliseconds -&gt; 4 Seconds, 943 Milliseconds</t>
  </si>
  <si>
    <t>Solving timestep 003/102: 4 Seconds, 943 Milliseconds -&gt; 9 Seconds, 887 Milliseconds</t>
  </si>
  <si>
    <t>refine step</t>
  </si>
  <si>
    <t>Solving timestep 004/102: 9 Seconds, 887 Milliseconds -&gt; 19 Seconds, 775 Milliseconds</t>
  </si>
  <si>
    <t>Solving timestep 005/102: 19 Seconds, 775 Milliseconds -&gt; 39 Seconds, 550 Milliseconds</t>
  </si>
  <si>
    <t>Solving timestep 006/102: 39 Seconds, 550 Milliseconds -&gt; 79 Seconds, 101 Milliseconds</t>
  </si>
  <si>
    <t>Solving timestep 007/102: 79 Seconds, 101 Milliseconds -&gt; 158 Seconds, 203 Milliseconds</t>
  </si>
  <si>
    <t>Solving timestep 008/102: 158 Seconds, 203 Milliseconds -&gt; 316 Seconds, 406 Milliseconds</t>
  </si>
  <si>
    <t>Solving timestep 009/102: 316 Seconds, 406 Milliseconds -&gt; 632 Seconds, 812 Milliseconds</t>
  </si>
  <si>
    <t>Solving timestep 010/102: 632 Seconds, 812 Milliseconds -&gt; 1265 Seconds, 625 Milliseconds</t>
  </si>
  <si>
    <t>Solving timestep 011/102: 1265 Seconds, 625 Milliseconds -&gt; 2531 Seconds, 250 Milliseconds</t>
  </si>
  <si>
    <t>Solving timestep 012/102: 2531 Seconds, 250 Milliseconds -&gt; 1 Hour, 1462 Seconds, 500.00 Milliseconds</t>
  </si>
  <si>
    <t>Solving timestep 013/102: 1 Hour, 1462 Seconds, 500.00 Milliseconds -&gt; 2 Hours, 2925 Seconds</t>
  </si>
  <si>
    <t>Solving timestep 014/102: 2 Hours, 2925 Seconds -&gt; 5 Hours, 2250 Seconds</t>
  </si>
  <si>
    <t>Solving timestep 015/102: 5 Hours, 2250 Seconds -&gt; 11 Hours, 900 Seconds</t>
  </si>
  <si>
    <t>Solving timestep 016/102: 11 Hours, 900 Seconds -&gt; 22 Hours, 1800 Seconds</t>
  </si>
  <si>
    <t>Solving timestep 017/102: 22 Hours, 1800 Seconds -&gt; 1 Day, 21 Hours</t>
  </si>
  <si>
    <t>Solving timestep 018/102: 1 Day, 21 Hours -&gt; 3 Days, 18 Hours</t>
  </si>
  <si>
    <t>Solving timestep 019/102: 3 Days, 18 Hours -&gt; 7 Days, 12 Hours</t>
  </si>
  <si>
    <t>Solving timestep 020/102: 7 Days, 12 Hours -&gt; 15 Days</t>
  </si>
  <si>
    <t>Solving timestep 021/102: 15 Days -&gt; 30 Days</t>
  </si>
  <si>
    <t>Solving timestep 022/102: 30 Days -&gt; 60 Days</t>
  </si>
  <si>
    <t>Solving timestep 023/102: 60 Days -&gt; 90 Days</t>
  </si>
  <si>
    <t>Solving timestep 024/102: 90 Days -&gt; 120 Days</t>
  </si>
  <si>
    <t>Solving timestep 025/102: 120 Days -&gt; 150 Days</t>
  </si>
  <si>
    <t>Solving timestep 026/102: 150 Days -&gt; 180 Days</t>
  </si>
  <si>
    <t>Solving timestep 027/102: 180 Days -&gt; 210 Days</t>
  </si>
  <si>
    <t>Solving timestep 028/102: 210 Days -&gt; 240 Days</t>
  </si>
  <si>
    <t>Solving timestep 029/102: 240 Days -&gt; 270 Days</t>
  </si>
  <si>
    <t>Solving timestep 030/102: 270 Days -&gt; 300 Days</t>
  </si>
  <si>
    <t>Solving timestep 031/102: 300 Days -&gt; 330 Days</t>
  </si>
  <si>
    <t>Solving timestep 032/102: 330 Days -&gt; 360 Days</t>
  </si>
  <si>
    <t>Solving timestep 033/102: 360 Days -&gt; 1 Year, 24 Days, 18.18 Hours</t>
  </si>
  <si>
    <t>Solving timestep 034/102: 1 Year, 24 Days, 18.18 Hours -&gt; 1 Year, 54 Days, 18.18 Hours</t>
  </si>
  <si>
    <t>Solving timestep 035/102: 1 Year, 54 Days, 18.18 Hours -&gt; 1 Year, 84 Days, 18.18 Hours</t>
  </si>
  <si>
    <t>Solving timestep 036/102: 1 Year, 84 Days, 18.18 Hours -&gt; 1 Year, 114 Days, 18.18 Hours</t>
  </si>
  <si>
    <t>Solving timestep 037/102: 1 Year, 114 Days, 18.18 Hours -&gt; 1 Year, 144 Days, 18.18 Hours</t>
  </si>
  <si>
    <t>Solving timestep 038/102: 1 Year, 144 Days, 18.18 Hours -&gt; 1 Year, 174 Days, 18.18 Hours</t>
  </si>
  <si>
    <t>Solving timestep 039/102: 1 Year, 174 Days, 18.18 Hours -&gt; 1 Year, 204 Days, 18.18 Hours</t>
  </si>
  <si>
    <t>Solving timestep 040/102: 1 Year, 204 Days, 18.18 Hours -&gt; 1 Year, 234 Days, 18.18 Hours</t>
  </si>
  <si>
    <t>Solving timestep 041/102: 1 Year, 234 Days, 18.18 Hours -&gt; 1 Year, 264 Days, 18.18 Hours</t>
  </si>
  <si>
    <t>Solving timestep 042/102: 1 Year, 264 Days, 18.18 Hours -&gt; 1 Year, 294 Days, 18.18 Hours</t>
  </si>
  <si>
    <t>Solving timestep 043/102: 1 Year, 294 Days, 18.18 Hours -&gt; 1 Year, 324 Days, 18.18 Hours</t>
  </si>
  <si>
    <t>Solving timestep 044/102: 1 Year, 324 Days, 18.18 Hours -&gt; 1 Year, 354 Days, 18.18 Hours</t>
  </si>
  <si>
    <t>Solving timestep 045/102: 1 Year, 354 Days, 18.18 Hours -&gt; 2 Years, 19 Days, 12.36 Hours</t>
  </si>
  <si>
    <t>Solving timestep 046/102: 2 Years, 19 Days, 12.36 Hours -&gt; 2 Years, 49 Days, 12.36 Hours</t>
  </si>
  <si>
    <t>Solving timestep 047/102: 2 Years, 49 Days, 12.36 Hours -&gt; 2 Years, 79 Days, 12.36 Hours</t>
  </si>
  <si>
    <t>Solving timestep 048/102: 2 Years, 79 Days, 12.36 Hours -&gt; 2 Years, 109 Days, 12.36 Hours</t>
  </si>
  <si>
    <t>Solving timestep 049/102: 2 Years, 109 Days, 12.36 Hours -&gt; 2 Years, 139 Days, 12.36 Hours</t>
  </si>
  <si>
    <t>Solving timestep 050/102: 2 Years, 139 Days, 12.36 Hours -&gt; 2 Years, 169 Days, 12.36 Hours</t>
  </si>
  <si>
    <t>Solving timestep 051/102: 2 Years, 169 Days, 12.36 Hours -&gt; 2 Years, 199 Days, 12.36 Hours</t>
  </si>
  <si>
    <t>Solving timestep 052/102: 2 Years, 199 Days, 12.36 Hours -&gt; 2 Years, 229 Days, 12.36 Hours</t>
  </si>
  <si>
    <t>Solving timestep 053/102: 2 Years, 229 Days, 12.36 Hours -&gt; 2 Years, 259 Days, 12.36 Hours</t>
  </si>
  <si>
    <t>Solving timestep 054/102: 2 Years, 259 Days, 12.36 Hours -&gt; 2 Years, 289 Days, 12.36 Hours</t>
  </si>
  <si>
    <t>Solving timestep 055/102: 2 Years, 289 Days, 12.36 Hours -&gt; 2 Years, 319 Days, 12.36 Hours</t>
  </si>
  <si>
    <t>Solving timestep 056/102: 2 Years, 319 Days, 12.36 Hours -&gt; 2 Years, 349 Days, 12.36 Hours</t>
  </si>
  <si>
    <t>Solving timestep 057/102: 2 Years, 349 Days, 12.36 Hours -&gt; 3 Years</t>
  </si>
  <si>
    <t>Solving timestep 058/102: 3 Years -&gt; 3 Years, 2 Seconds, 471.92 Milliseconds</t>
  </si>
  <si>
    <t>Solving timestep 059/102: 3 Years, 2 Seconds, 471.92 Milliseconds -&gt; 3 Years, 4 Seconds, 943.85 Milliseconds</t>
  </si>
  <si>
    <t>Solving timestep 060/102: 3 Years, 4 Seconds, 943.85 Milliseconds -&gt; 3 Years, 9 Seconds, 887.70 Milliseconds</t>
  </si>
  <si>
    <t>Solving timestep 061/102: 3 Years, 9 Seconds, 887.70 Milliseconds -&gt; 3 Years, 19 Seconds, 775.39 Milliseconds</t>
  </si>
  <si>
    <t>Solving timestep 062/102: 3 Years, 19 Seconds, 775.39 Milliseconds -&gt; 3 Years, 39 Seconds, 550.78 Milliseconds</t>
  </si>
  <si>
    <t>Solving timestep 063/102: 3 Years, 39 Seconds, 550.78 Milliseconds -&gt; 3 Years, 79 Seconds, 101.56 Milliseconds</t>
  </si>
  <si>
    <t>Solving timestep 064/102: 3 Years, 79 Seconds, 101.56 Milliseconds -&gt; 3 Years, 158 Seconds, 203.12 Milliseconds</t>
  </si>
  <si>
    <t>Solving timestep 065/102: 3 Years, 158 Seconds, 203.12 Milliseconds -&gt; 3 Years, 316 Seconds, 406.25 Milliseconds</t>
  </si>
  <si>
    <t>Solving timestep 066/102: 3 Years, 316 Seconds, 406.25 Milliseconds -&gt; 3 Years, 632 Seconds, 812.50 Milliseconds</t>
  </si>
  <si>
    <t>Solving timestep 067/102: 3 Years, 632 Seconds, 812.50 Milliseconds -&gt; 3 Years, 1265 Seconds, 625.00 Milliseconds</t>
  </si>
  <si>
    <t>Solving timestep 068/102: 3 Years, 1265 Seconds, 625.00 Milliseconds -&gt; 3 Years, 2531 Seconds, 250.00 Milliseconds</t>
  </si>
  <si>
    <t>Solving timestep 069/102: 3 Years, 2531 Seconds, 250.00 Milliseconds -&gt; 3 Years, 1 Hour, 1462.50 Seconds</t>
  </si>
  <si>
    <t>Solving timestep 070/102: 3 Years, 1 Hour, 1462.50 Seconds -&gt; 3 Years, 2 Hours, 2925.00 Seconds</t>
  </si>
  <si>
    <t>Solving timestep 071/102: 3 Years, 2 Hours, 2925.00 Seconds -&gt; 3 Years, 5 Hours, 2250.00 Seconds</t>
  </si>
  <si>
    <t>Solving timestep 072/102: 3 Years, 5 Hours, 2250.00 Seconds -&gt; 3 Years, 11 Hours, 900.00 Seconds</t>
  </si>
  <si>
    <t>Solving timestep 073/102: 3 Years, 11 Hours, 900.00 Seconds -&gt; 3 Years, 22 Hours, 1800.00 Seconds</t>
  </si>
  <si>
    <t>Solving timestep 074/102: 3 Years, 22 Hours, 1800.00 Seconds -&gt; 3 Years, 1 Day, 21.00 Hours</t>
  </si>
  <si>
    <t>Solving timestep 075/102: 3 Years, 1 Day, 21.00 Hours -&gt; 3 Years, 3 Days, 18.00 Hours</t>
  </si>
  <si>
    <t>Solving timestep 076/102: 3 Years, 3 Days, 18.00 Hours -&gt; 3 Years, 7 Days, 12.00 Hours</t>
  </si>
  <si>
    <t>Solving timestep 077/102: 3 Years, 7 Days, 12.00 Hours -&gt; 3 Years, 15 Days</t>
  </si>
  <si>
    <t>Solving timestep 078/102: 3 Years, 15 Days -&gt; 3 Years, 30 Days</t>
  </si>
  <si>
    <t>Solving timestep 079/102: 3 Years, 30 Days -&gt; 3 Years, 60 Days</t>
  </si>
  <si>
    <t>Solving timestep 080/102: 3 Years, 60 Days -&gt; 3 Years, 90 Days</t>
  </si>
  <si>
    <t>Solving timestep 081/102: 3 Years, 90 Days -&gt; 3 Years, 120 Days</t>
  </si>
  <si>
    <t>Solving timestep 082/102: 3 Years, 120 Days -&gt; 3 Years, 150 Days</t>
  </si>
  <si>
    <t>Solving timestep 083/102: 3 Years, 150 Days -&gt; 3 Years, 180 Days</t>
  </si>
  <si>
    <t>Solving timestep 084/102: 3 Years, 180 Days -&gt; 3 Years, 210 Days</t>
  </si>
  <si>
    <t>Solving timestep 085/102: 3 Years, 210 Days -&gt; 3 Years, 240 Days</t>
  </si>
  <si>
    <t>Solving timestep 086/102: 3 Years, 240 Days -&gt; 3 Years, 270 Days</t>
  </si>
  <si>
    <t>Solving timestep 087/102: 3 Years, 270 Days -&gt; 3 Years, 300 Days</t>
  </si>
  <si>
    <t>Solving timestep 088/102: 3 Years, 300 Days -&gt; 3 Years, 330 Days</t>
  </si>
  <si>
    <t>Solving timestep 089/102: 3 Years, 330 Days -&gt; 3 Years, 360 Days</t>
  </si>
  <si>
    <t>Solving timestep 090/102: 3 Years, 360 Days -&gt; 4 Years, 24 Days, 18.18 Hours</t>
  </si>
  <si>
    <t>Solving timestep 091/102: 4 Years, 24 Days, 18.18 Hours -&gt; 4 Years, 54 Days, 18.18 Hours</t>
  </si>
  <si>
    <t>Solving timestep 092/102: 4 Years, 54 Days, 18.18 Hours -&gt; 4 Years, 84 Days, 18.18 Hours</t>
  </si>
  <si>
    <t>Solving timestep 093/102: 4 Years, 84 Days, 18.18 Hours -&gt; 4 Years, 114 Days, 18.18 Hours</t>
  </si>
  <si>
    <t>Solving timestep 094/102: 4 Years, 114 Days, 18.18 Hours -&gt; 4 Years, 144 Days, 18.18 Hours</t>
  </si>
  <si>
    <t>Solving timestep 095/102: 4 Years, 144 Days, 18.18 Hours -&gt; 4 Years, 174 Days, 18.18 Hours</t>
  </si>
  <si>
    <t>Solving timestep 096/102: 4 Years, 174 Days, 18.18 Hours -&gt; 4 Years, 204 Days, 18.18 Hours</t>
  </si>
  <si>
    <t>Solving timestep 097/102: 4 Years, 204 Days, 18.18 Hours -&gt; 4 Years, 234 Days, 18.18 Hours</t>
  </si>
  <si>
    <t>Solving timestep 098/102: 4 Years, 234 Days, 18.18 Hours -&gt; 4 Years, 264 Days, 18.18 Hours</t>
  </si>
  <si>
    <t>Solving timestep 099/102: 4 Years, 264 Days, 18.18 Hours -&gt; 4 Years, 294 Days, 18.18 Hours</t>
  </si>
  <si>
    <t>Solving timestep 100/102: 4 Years, 294 Days, 18.18 Hours -&gt; 4 Years, 324 Days, 18.18 Hours</t>
  </si>
  <si>
    <t>Solving timestep 101/102: 4 Years, 324 Days, 18.18 Hours -&gt; 4 Years, 354 Days, 18.18 Hours</t>
  </si>
  <si>
    <t>Solving timestep 102/102: 4 Years, 354 Days, 18.18 Hours -&gt; 5 Years</t>
  </si>
  <si>
    <t>OOIP</t>
  </si>
  <si>
    <t>MMSTB</t>
  </si>
  <si>
    <t>RF</t>
  </si>
  <si>
    <t>Total CO2 Produced</t>
  </si>
  <si>
    <t>ton</t>
  </si>
  <si>
    <t>Total Oil Produced</t>
  </si>
  <si>
    <t>Total CO2 Injected</t>
  </si>
  <si>
    <t>Total Gas Produced</t>
  </si>
  <si>
    <t>MMSCF</t>
  </si>
  <si>
    <t>Total Water Produced</t>
  </si>
  <si>
    <t>nStep</t>
  </si>
  <si>
    <t>1 PV</t>
  </si>
  <si>
    <t>2 PV</t>
  </si>
  <si>
    <t>0.5 PV</t>
  </si>
  <si>
    <t>PRODUCTION</t>
  </si>
  <si>
    <t>INJECTION</t>
  </si>
  <si>
    <t>Qw</t>
  </si>
  <si>
    <t>Qo</t>
  </si>
  <si>
    <t>Qg</t>
  </si>
  <si>
    <t>BHP</t>
  </si>
  <si>
    <t>GOR</t>
  </si>
  <si>
    <t>CO2</t>
  </si>
  <si>
    <t>Total</t>
  </si>
  <si>
    <t>coba"</t>
  </si>
  <si>
    <t>(STB)</t>
  </si>
  <si>
    <t>(SCF)</t>
  </si>
  <si>
    <t>(MMSTB)</t>
  </si>
  <si>
    <t>(MMSCF)</t>
  </si>
  <si>
    <t>yg bener</t>
  </si>
  <si>
    <t>STB</t>
  </si>
  <si>
    <t>cobaaa</t>
  </si>
  <si>
    <t>Qg (SCF)</t>
  </si>
  <si>
    <t>cummulative production</t>
  </si>
  <si>
    <t>Wells</t>
  </si>
  <si>
    <t>oil</t>
  </si>
  <si>
    <t>gas</t>
  </si>
  <si>
    <t>water</t>
  </si>
  <si>
    <t>Prod1</t>
  </si>
  <si>
    <t>Prod2</t>
  </si>
  <si>
    <t>Prod3</t>
  </si>
  <si>
    <t>Prod4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</si>
</sst>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_(* #,##0.000000000_);_(* \(#,##0.000000000\);_(* &quot;-&quot;?????????_);_(@_)"/>
    <numFmt numFmtId="166" formatCode="_(* #,##0.00_);_(* \(#,##0.00\);_(* &quot;-&quot;?????????_);_(@_)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/>
    <xf numFmtId="0" fontId="0" fillId="0" borderId="3" xfId="0" applyBorder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4" fontId="2" fillId="0" borderId="0" xfId="0" applyNumberFormat="1" applyFont="1"/>
    <xf numFmtId="0" fontId="3" fillId="0" borderId="0" xfId="0" applyFont="1"/>
    <xf numFmtId="43" fontId="3" fillId="0" borderId="0" xfId="0" applyNumberFormat="1" applyFont="1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5" fontId="3" fillId="0" borderId="0" xfId="0" applyNumberFormat="1" applyFont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43" fontId="3" fillId="6" borderId="0" xfId="0" applyNumberFormat="1" applyFont="1" applyFill="1"/>
    <xf numFmtId="165" fontId="3" fillId="6" borderId="0" xfId="0" applyNumberFormat="1" applyFont="1" applyFill="1"/>
    <xf numFmtId="10" fontId="0" fillId="6" borderId="0" xfId="0" applyNumberFormat="1" applyFill="1"/>
    <xf numFmtId="2" fontId="0" fillId="6" borderId="0" xfId="0" applyNumberFormat="1" applyFill="1"/>
    <xf numFmtId="166" fontId="0" fillId="0" borderId="0" xfId="0" applyNumberFormat="1"/>
    <xf numFmtId="0" fontId="0" fillId="7" borderId="3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 A'!$B$9:$B$110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'Case A'!$C$9:$C$110</c:f>
              <c:numCache>
                <c:formatCode>0.00</c:formatCode>
                <c:ptCount val="102"/>
                <c:pt idx="0">
                  <c:v>9.2606054387478096</c:v>
                </c:pt>
                <c:pt idx="1">
                  <c:v>9.4170325302468854</c:v>
                </c:pt>
                <c:pt idx="2">
                  <c:v>9.4143412852591144</c:v>
                </c:pt>
                <c:pt idx="3">
                  <c:v>9.408968858030434</c:v>
                </c:pt>
                <c:pt idx="4">
                  <c:v>9.3982640537638353</c:v>
                </c:pt>
                <c:pt idx="5">
                  <c:v>9.3770130580355744</c:v>
                </c:pt>
                <c:pt idx="6">
                  <c:v>9.3351331918836031</c:v>
                </c:pt>
                <c:pt idx="7">
                  <c:v>9.2631639201373304</c:v>
                </c:pt>
                <c:pt idx="8">
                  <c:v>9.1459331234066923</c:v>
                </c:pt>
                <c:pt idx="9">
                  <c:v>9.0461962672481082</c:v>
                </c:pt>
                <c:pt idx="10">
                  <c:v>8.920221970715648</c:v>
                </c:pt>
                <c:pt idx="11">
                  <c:v>8.6982618999261305</c:v>
                </c:pt>
                <c:pt idx="12">
                  <c:v>8.3417232121687004</c:v>
                </c:pt>
                <c:pt idx="13">
                  <c:v>7.8440724605969621</c:v>
                </c:pt>
                <c:pt idx="14">
                  <c:v>7.2428449345722345</c:v>
                </c:pt>
                <c:pt idx="15">
                  <c:v>6.5843978091748516</c:v>
                </c:pt>
                <c:pt idx="16">
                  <c:v>5.8980464156157604</c:v>
                </c:pt>
                <c:pt idx="17">
                  <c:v>5.2472455345216051</c:v>
                </c:pt>
                <c:pt idx="18">
                  <c:v>4.7264424127791447</c:v>
                </c:pt>
                <c:pt idx="19">
                  <c:v>4.3422542492849621</c:v>
                </c:pt>
                <c:pt idx="20">
                  <c:v>4.046654926177947</c:v>
                </c:pt>
                <c:pt idx="21">
                  <c:v>3.8025784937115019</c:v>
                </c:pt>
                <c:pt idx="22">
                  <c:v>3.6625286191816961</c:v>
                </c:pt>
                <c:pt idx="23">
                  <c:v>3.5649373396441706</c:v>
                </c:pt>
                <c:pt idx="24">
                  <c:v>3.4890403683513025</c:v>
                </c:pt>
                <c:pt idx="25">
                  <c:v>3.426019126490798</c:v>
                </c:pt>
                <c:pt idx="26">
                  <c:v>3.3714586397128499</c:v>
                </c:pt>
                <c:pt idx="27">
                  <c:v>3.322883710805864</c:v>
                </c:pt>
                <c:pt idx="28">
                  <c:v>3.2787871931860759</c:v>
                </c:pt>
                <c:pt idx="29">
                  <c:v>3.2381878734579241</c:v>
                </c:pt>
                <c:pt idx="30">
                  <c:v>3.2004113741706677</c:v>
                </c:pt>
                <c:pt idx="31">
                  <c:v>3.1649728530520065</c:v>
                </c:pt>
                <c:pt idx="32">
                  <c:v>3.1315104583807094</c:v>
                </c:pt>
                <c:pt idx="33">
                  <c:v>3.0997457951025433</c:v>
                </c:pt>
                <c:pt idx="34">
                  <c:v>3.0694587552235775</c:v>
                </c:pt>
                <c:pt idx="35">
                  <c:v>3.0404709214514876</c:v>
                </c:pt>
                <c:pt idx="36">
                  <c:v>3.0126348128253966</c:v>
                </c:pt>
                <c:pt idx="37">
                  <c:v>2.9858269498053769</c:v>
                </c:pt>
                <c:pt idx="38">
                  <c:v>2.9599429993404285</c:v>
                </c:pt>
                <c:pt idx="39">
                  <c:v>2.934894359643164</c:v>
                </c:pt>
                <c:pt idx="40">
                  <c:v>2.9106054861336657</c:v>
                </c:pt>
                <c:pt idx="41">
                  <c:v>2.8870117128640986</c:v>
                </c:pt>
                <c:pt idx="42">
                  <c:v>2.8640574510615471</c:v>
                </c:pt>
                <c:pt idx="43">
                  <c:v>2.8416946943669261</c:v>
                </c:pt>
                <c:pt idx="44">
                  <c:v>2.8198817698787555</c:v>
                </c:pt>
                <c:pt idx="45">
                  <c:v>2.7985824866658646</c:v>
                </c:pt>
                <c:pt idx="46">
                  <c:v>2.7777648041901788</c:v>
                </c:pt>
                <c:pt idx="47">
                  <c:v>2.7574004678351116</c:v>
                </c:pt>
                <c:pt idx="48">
                  <c:v>2.7374643842747624</c:v>
                </c:pt>
                <c:pt idx="49">
                  <c:v>2.7179341131345498</c:v>
                </c:pt>
                <c:pt idx="50">
                  <c:v>2.6987894597539372</c:v>
                </c:pt>
                <c:pt idx="51">
                  <c:v>2.680012144105913</c:v>
                </c:pt>
                <c:pt idx="52">
                  <c:v>2.6615855955229843</c:v>
                </c:pt>
                <c:pt idx="53">
                  <c:v>2.6434947598132954</c:v>
                </c:pt>
                <c:pt idx="54">
                  <c:v>2.6257254915123318</c:v>
                </c:pt>
                <c:pt idx="55">
                  <c:v>2.6082647988703385</c:v>
                </c:pt>
                <c:pt idx="56">
                  <c:v>2.5995011242567307</c:v>
                </c:pt>
                <c:pt idx="57">
                  <c:v>2.6001834125768872</c:v>
                </c:pt>
                <c:pt idx="58">
                  <c:v>2.6001827119048064</c:v>
                </c:pt>
                <c:pt idx="59">
                  <c:v>2.6001826616610622</c:v>
                </c:pt>
                <c:pt idx="60">
                  <c:v>2.6001825605167244</c:v>
                </c:pt>
                <c:pt idx="61">
                  <c:v>2.6001823582447887</c:v>
                </c:pt>
                <c:pt idx="62">
                  <c:v>2.6001819537672333</c:v>
                </c:pt>
                <c:pt idx="63">
                  <c:v>2.600181145076796</c:v>
                </c:pt>
                <c:pt idx="64">
                  <c:v>2.6001795287521614</c:v>
                </c:pt>
                <c:pt idx="65">
                  <c:v>2.6001763003071985</c:v>
                </c:pt>
                <c:pt idx="66">
                  <c:v>2.600169860071301</c:v>
                </c:pt>
                <c:pt idx="67">
                  <c:v>2.6001570449394378</c:v>
                </c:pt>
                <c:pt idx="68">
                  <c:v>2.6001316662716665</c:v>
                </c:pt>
                <c:pt idx="69">
                  <c:v>2.6000818436739945</c:v>
                </c:pt>
                <c:pt idx="70">
                  <c:v>2.599985450386606</c:v>
                </c:pt>
                <c:pt idx="71">
                  <c:v>2.5998027666028083</c:v>
                </c:pt>
                <c:pt idx="72">
                  <c:v>2.5994636842821173</c:v>
                </c:pt>
                <c:pt idx="73">
                  <c:v>2.5988389856775433</c:v>
                </c:pt>
                <c:pt idx="74">
                  <c:v>2.5976706013974011</c:v>
                </c:pt>
                <c:pt idx="75">
                  <c:v>2.5954264320940594</c:v>
                </c:pt>
                <c:pt idx="76">
                  <c:v>2.5910322753286108</c:v>
                </c:pt>
                <c:pt idx="77">
                  <c:v>2.5823761609830029</c:v>
                </c:pt>
                <c:pt idx="78">
                  <c:v>2.5655056147359971</c:v>
                </c:pt>
                <c:pt idx="79">
                  <c:v>2.5495411458757093</c:v>
                </c:pt>
                <c:pt idx="80">
                  <c:v>2.5343846981961149</c:v>
                </c:pt>
                <c:pt idx="81">
                  <c:v>2.5202275258559692</c:v>
                </c:pt>
                <c:pt idx="82">
                  <c:v>2.5071966575295095</c:v>
                </c:pt>
                <c:pt idx="83">
                  <c:v>2.4953512503939166</c:v>
                </c:pt>
                <c:pt idx="84">
                  <c:v>2.4846934492578105</c:v>
                </c:pt>
                <c:pt idx="85">
                  <c:v>2.47518355652273</c:v>
                </c:pt>
                <c:pt idx="86">
                  <c:v>2.4667546043811659</c:v>
                </c:pt>
                <c:pt idx="87">
                  <c:v>2.4593239574273986</c:v>
                </c:pt>
                <c:pt idx="88">
                  <c:v>2.4528026340485729</c:v>
                </c:pt>
                <c:pt idx="89">
                  <c:v>2.4471012290181018</c:v>
                </c:pt>
                <c:pt idx="90">
                  <c:v>2.4421337763936313</c:v>
                </c:pt>
                <c:pt idx="91">
                  <c:v>2.4378195212969449</c:v>
                </c:pt>
                <c:pt idx="92">
                  <c:v>2.4340843912370733</c:v>
                </c:pt>
                <c:pt idx="93">
                  <c:v>2.4308608191061154</c:v>
                </c:pt>
                <c:pt idx="94">
                  <c:v>2.4280880550796766</c:v>
                </c:pt>
                <c:pt idx="95">
                  <c:v>2.4257117890682798</c:v>
                </c:pt>
                <c:pt idx="96">
                  <c:v>2.4236836411945637</c:v>
                </c:pt>
                <c:pt idx="97">
                  <c:v>2.4219606340836104</c:v>
                </c:pt>
                <c:pt idx="98">
                  <c:v>2.4205046574390194</c:v>
                </c:pt>
                <c:pt idx="99">
                  <c:v>2.4192819560305594</c:v>
                </c:pt>
                <c:pt idx="100">
                  <c:v>2.418262653583751</c:v>
                </c:pt>
                <c:pt idx="101">
                  <c:v>2.4177707307142842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A-4833-B4AF-EC77D8F18DC2}"/>
            </c:ext>
          </c:extLst>
        </c:ser>
        <c:ser>
          <c:idx val="2"/>
          <c:order val="2"/>
          <c:tx>
            <c:v>Qg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 A'!$B$9:$B$110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'Case A'!$E$9:$E$110</c:f>
              <c:numCache>
                <c:formatCode>0.00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12.89931939614692</c:v>
                </c:pt>
                <c:pt idx="14">
                  <c:v>135.15107872209668</c:v>
                </c:pt>
                <c:pt idx="15">
                  <c:v>372.81953039842836</c:v>
                </c:pt>
                <c:pt idx="16">
                  <c:v>609.70263708532002</c:v>
                </c:pt>
                <c:pt idx="17">
                  <c:v>687.65368315390117</c:v>
                </c:pt>
                <c:pt idx="18">
                  <c:v>617.9565564067251</c:v>
                </c:pt>
                <c:pt idx="19">
                  <c:v>531.91821955260536</c:v>
                </c:pt>
                <c:pt idx="20">
                  <c:v>478.22569473249348</c:v>
                </c:pt>
                <c:pt idx="21">
                  <c:v>444.86801135287391</c:v>
                </c:pt>
                <c:pt idx="22">
                  <c:v>429.32729355555102</c:v>
                </c:pt>
                <c:pt idx="23">
                  <c:v>420.45633029960902</c:v>
                </c:pt>
                <c:pt idx="24">
                  <c:v>414.68891296866343</c:v>
                </c:pt>
                <c:pt idx="25">
                  <c:v>410.56622438846887</c:v>
                </c:pt>
                <c:pt idx="26">
                  <c:v>407.40717755127741</c:v>
                </c:pt>
                <c:pt idx="27">
                  <c:v>404.86077316977384</c:v>
                </c:pt>
                <c:pt idx="28">
                  <c:v>402.72944241635508</c:v>
                </c:pt>
                <c:pt idx="29">
                  <c:v>400.89372398067115</c:v>
                </c:pt>
                <c:pt idx="30">
                  <c:v>399.27738373128682</c:v>
                </c:pt>
                <c:pt idx="31">
                  <c:v>397.83000392029061</c:v>
                </c:pt>
                <c:pt idx="32">
                  <c:v>396.51757898349462</c:v>
                </c:pt>
                <c:pt idx="33">
                  <c:v>395.31698012472691</c:v>
                </c:pt>
                <c:pt idx="34">
                  <c:v>394.21258922136502</c:v>
                </c:pt>
                <c:pt idx="35">
                  <c:v>393.19413363239926</c:v>
                </c:pt>
                <c:pt idx="36">
                  <c:v>392.25512672661705</c:v>
                </c:pt>
                <c:pt idx="37">
                  <c:v>391.39167796528653</c:v>
                </c:pt>
                <c:pt idx="38">
                  <c:v>390.60164542403464</c:v>
                </c:pt>
                <c:pt idx="39">
                  <c:v>389.88401264038362</c:v>
                </c:pt>
                <c:pt idx="40">
                  <c:v>389.23846454297723</c:v>
                </c:pt>
                <c:pt idx="41">
                  <c:v>388.66510374906244</c:v>
                </c:pt>
                <c:pt idx="42">
                  <c:v>388.16425478020841</c:v>
                </c:pt>
                <c:pt idx="43">
                  <c:v>387.73632247630513</c:v>
                </c:pt>
                <c:pt idx="44">
                  <c:v>387.38168757568934</c:v>
                </c:pt>
                <c:pt idx="45">
                  <c:v>387.10058885610471</c:v>
                </c:pt>
                <c:pt idx="46">
                  <c:v>386.89319475828279</c:v>
                </c:pt>
                <c:pt idx="47">
                  <c:v>386.75950128199526</c:v>
                </c:pt>
                <c:pt idx="48">
                  <c:v>386.69930035110355</c:v>
                </c:pt>
                <c:pt idx="49">
                  <c:v>386.71216164723944</c:v>
                </c:pt>
                <c:pt idx="50">
                  <c:v>386.79742393622769</c:v>
                </c:pt>
                <c:pt idx="51">
                  <c:v>386.9542002371735</c:v>
                </c:pt>
                <c:pt idx="52">
                  <c:v>387.18137185964849</c:v>
                </c:pt>
                <c:pt idx="53">
                  <c:v>387.47758962317891</c:v>
                </c:pt>
                <c:pt idx="54">
                  <c:v>387.84145220217391</c:v>
                </c:pt>
                <c:pt idx="55">
                  <c:v>388.27148937036611</c:v>
                </c:pt>
                <c:pt idx="56">
                  <c:v>388.59800880802823</c:v>
                </c:pt>
                <c:pt idx="57">
                  <c:v>388.69759588804368</c:v>
                </c:pt>
                <c:pt idx="58">
                  <c:v>388.69749754862545</c:v>
                </c:pt>
                <c:pt idx="59">
                  <c:v>388.6975002728658</c:v>
                </c:pt>
                <c:pt idx="60">
                  <c:v>388.69750562265915</c:v>
                </c:pt>
                <c:pt idx="61">
                  <c:v>388.69751631955813</c:v>
                </c:pt>
                <c:pt idx="62">
                  <c:v>388.69753770255278</c:v>
                </c:pt>
                <c:pt idx="63">
                  <c:v>388.69758042524336</c:v>
                </c:pt>
                <c:pt idx="64">
                  <c:v>388.69766569802414</c:v>
                </c:pt>
                <c:pt idx="65">
                  <c:v>388.69783555661849</c:v>
                </c:pt>
                <c:pt idx="66">
                  <c:v>388.69817255360374</c:v>
                </c:pt>
                <c:pt idx="67">
                  <c:v>388.69883588335591</c:v>
                </c:pt>
                <c:pt idx="68">
                  <c:v>388.70012154405021</c:v>
                </c:pt>
                <c:pt idx="69">
                  <c:v>388.70254104770589</c:v>
                </c:pt>
                <c:pt idx="70">
                  <c:v>388.70685569492616</c:v>
                </c:pt>
                <c:pt idx="71">
                  <c:v>388.71388301872844</c:v>
                </c:pt>
                <c:pt idx="72">
                  <c:v>388.72394019193592</c:v>
                </c:pt>
                <c:pt idx="73">
                  <c:v>388.73679977436751</c:v>
                </c:pt>
                <c:pt idx="74">
                  <c:v>388.75489269713421</c:v>
                </c:pt>
                <c:pt idx="75">
                  <c:v>388.79131635949216</c:v>
                </c:pt>
                <c:pt idx="76">
                  <c:v>388.87995312703202</c:v>
                </c:pt>
                <c:pt idx="77">
                  <c:v>389.09303829599645</c:v>
                </c:pt>
                <c:pt idx="78">
                  <c:v>389.57542174099274</c:v>
                </c:pt>
                <c:pt idx="79">
                  <c:v>390.13346474633005</c:v>
                </c:pt>
                <c:pt idx="80">
                  <c:v>390.62330273520678</c:v>
                </c:pt>
                <c:pt idx="81">
                  <c:v>391.00075900127024</c:v>
                </c:pt>
                <c:pt idx="82">
                  <c:v>391.23876158463685</c:v>
                </c:pt>
                <c:pt idx="83">
                  <c:v>391.32693074415357</c:v>
                </c:pt>
                <c:pt idx="84">
                  <c:v>391.26919560961448</c:v>
                </c:pt>
                <c:pt idx="85">
                  <c:v>391.07959515106728</c:v>
                </c:pt>
                <c:pt idx="86">
                  <c:v>390.77809922878856</c:v>
                </c:pt>
                <c:pt idx="87">
                  <c:v>390.38750778363647</c:v>
                </c:pt>
                <c:pt idx="88">
                  <c:v>389.93099824696054</c:v>
                </c:pt>
                <c:pt idx="89">
                  <c:v>389.43056903691473</c:v>
                </c:pt>
                <c:pt idx="90">
                  <c:v>388.90603367069639</c:v>
                </c:pt>
                <c:pt idx="91">
                  <c:v>388.37472388337432</c:v>
                </c:pt>
                <c:pt idx="92">
                  <c:v>387.85119659768822</c:v>
                </c:pt>
                <c:pt idx="93">
                  <c:v>387.34753234495889</c:v>
                </c:pt>
                <c:pt idx="94">
                  <c:v>386.87347335925398</c:v>
                </c:pt>
                <c:pt idx="95">
                  <c:v>386.43665180503388</c:v>
                </c:pt>
                <c:pt idx="96">
                  <c:v>386.04284787305136</c:v>
                </c:pt>
                <c:pt idx="97">
                  <c:v>385.69621877927364</c:v>
                </c:pt>
                <c:pt idx="98">
                  <c:v>385.39952116163698</c:v>
                </c:pt>
                <c:pt idx="99">
                  <c:v>385.15430995829291</c:v>
                </c:pt>
                <c:pt idx="100">
                  <c:v>384.96111358811277</c:v>
                </c:pt>
                <c:pt idx="101">
                  <c:v>384.86217058577978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A-4833-B4AF-EC77D8F1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272368"/>
        <c:axId val="1242271888"/>
      </c:lineChart>
      <c:lineChart>
        <c:grouping val="standard"/>
        <c:varyColors val="0"/>
        <c:ser>
          <c:idx val="1"/>
          <c:order val="1"/>
          <c:tx>
            <c:v>Qo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A'!$B$9:$B$110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'Case A'!$D$9:$D$110</c:f>
              <c:numCache>
                <c:formatCode>0.00</c:formatCode>
                <c:ptCount val="102"/>
                <c:pt idx="0">
                  <c:v>61943.365924806807</c:v>
                </c:pt>
                <c:pt idx="1">
                  <c:v>62990.078575380379</c:v>
                </c:pt>
                <c:pt idx="2">
                  <c:v>62973.60995598077</c:v>
                </c:pt>
                <c:pt idx="3">
                  <c:v>62940.729070057292</c:v>
                </c:pt>
                <c:pt idx="4">
                  <c:v>62875.191648918873</c:v>
                </c:pt>
                <c:pt idx="5">
                  <c:v>62745.005856510215</c:v>
                </c:pt>
                <c:pt idx="6">
                  <c:v>62488.125478711983</c:v>
                </c:pt>
                <c:pt idx="7">
                  <c:v>62021.277244466772</c:v>
                </c:pt>
                <c:pt idx="8">
                  <c:v>61199.916287296495</c:v>
                </c:pt>
                <c:pt idx="9">
                  <c:v>60090.836197220764</c:v>
                </c:pt>
                <c:pt idx="10">
                  <c:v>58274.866942542838</c:v>
                </c:pt>
                <c:pt idx="11">
                  <c:v>55169.671414287259</c:v>
                </c:pt>
                <c:pt idx="12">
                  <c:v>50418.27742464788</c:v>
                </c:pt>
                <c:pt idx="13">
                  <c:v>44236.090279892982</c:v>
                </c:pt>
                <c:pt idx="14">
                  <c:v>37454.931675573273</c:v>
                </c:pt>
                <c:pt idx="15">
                  <c:v>30955.198710728062</c:v>
                </c:pt>
                <c:pt idx="16">
                  <c:v>25452.9832348946</c:v>
                </c:pt>
                <c:pt idx="17">
                  <c:v>21545.042979750731</c:v>
                </c:pt>
                <c:pt idx="18">
                  <c:v>19214.289442057991</c:v>
                </c:pt>
                <c:pt idx="19">
                  <c:v>17719.21493208882</c:v>
                </c:pt>
                <c:pt idx="20">
                  <c:v>16525.562189590881</c:v>
                </c:pt>
                <c:pt idx="21">
                  <c:v>15495.327960558583</c:v>
                </c:pt>
                <c:pt idx="22">
                  <c:v>14892.431683129538</c:v>
                </c:pt>
                <c:pt idx="23">
                  <c:v>14465.822778676238</c:v>
                </c:pt>
                <c:pt idx="24">
                  <c:v>14130.411675904723</c:v>
                </c:pt>
                <c:pt idx="25">
                  <c:v>13849.941317175988</c:v>
                </c:pt>
                <c:pt idx="26">
                  <c:v>13606.056145692857</c:v>
                </c:pt>
                <c:pt idx="27">
                  <c:v>13388.322843143436</c:v>
                </c:pt>
                <c:pt idx="28">
                  <c:v>13190.314743272369</c:v>
                </c:pt>
                <c:pt idx="29">
                  <c:v>13007.807368944574</c:v>
                </c:pt>
                <c:pt idx="30">
                  <c:v>12837.872182886902</c:v>
                </c:pt>
                <c:pt idx="31">
                  <c:v>12678.385023377945</c:v>
                </c:pt>
                <c:pt idx="32">
                  <c:v>12527.744904301713</c:v>
                </c:pt>
                <c:pt idx="33">
                  <c:v>12384.706852743699</c:v>
                </c:pt>
                <c:pt idx="34">
                  <c:v>12248.274759596261</c:v>
                </c:pt>
                <c:pt idx="35">
                  <c:v>12117.63053107347</c:v>
                </c:pt>
                <c:pt idx="36">
                  <c:v>11992.089089326708</c:v>
                </c:pt>
                <c:pt idx="37">
                  <c:v>11871.070410573455</c:v>
                </c:pt>
                <c:pt idx="38">
                  <c:v>11754.08006414882</c:v>
                </c:pt>
                <c:pt idx="39">
                  <c:v>11640.695678258891</c:v>
                </c:pt>
                <c:pt idx="40">
                  <c:v>11530.55599515402</c:v>
                </c:pt>
                <c:pt idx="41">
                  <c:v>11423.351607217994</c:v>
                </c:pt>
                <c:pt idx="42">
                  <c:v>11318.817072877682</c:v>
                </c:pt>
                <c:pt idx="43">
                  <c:v>11216.724248278941</c:v>
                </c:pt>
                <c:pt idx="44">
                  <c:v>11116.876624593211</c:v>
                </c:pt>
                <c:pt idx="45">
                  <c:v>11019.105679413198</c:v>
                </c:pt>
                <c:pt idx="46">
                  <c:v>10923.263898166259</c:v>
                </c:pt>
                <c:pt idx="47">
                  <c:v>10829.223429057914</c:v>
                </c:pt>
                <c:pt idx="48">
                  <c:v>10736.873103467569</c:v>
                </c:pt>
                <c:pt idx="49">
                  <c:v>10646.115962716391</c:v>
                </c:pt>
                <c:pt idx="50">
                  <c:v>10556.867233986126</c:v>
                </c:pt>
                <c:pt idx="51">
                  <c:v>10469.052604732457</c:v>
                </c:pt>
                <c:pt idx="52">
                  <c:v>10382.607168880873</c:v>
                </c:pt>
                <c:pt idx="53">
                  <c:v>10297.474402057091</c:v>
                </c:pt>
                <c:pt idx="54">
                  <c:v>10213.602287361482</c:v>
                </c:pt>
                <c:pt idx="55">
                  <c:v>10130.944536879093</c:v>
                </c:pt>
                <c:pt idx="56">
                  <c:v>10088.887641601563</c:v>
                </c:pt>
                <c:pt idx="57">
                  <c:v>10091.544576214737</c:v>
                </c:pt>
                <c:pt idx="58">
                  <c:v>10091.541824996106</c:v>
                </c:pt>
                <c:pt idx="59">
                  <c:v>10091.541575298414</c:v>
                </c:pt>
                <c:pt idx="60">
                  <c:v>10091.541073358561</c:v>
                </c:pt>
                <c:pt idx="61">
                  <c:v>10091.540069574097</c:v>
                </c:pt>
                <c:pt idx="62">
                  <c:v>10091.538062383248</c:v>
                </c:pt>
                <c:pt idx="63">
                  <c:v>10091.534049511909</c:v>
                </c:pt>
                <c:pt idx="64">
                  <c:v>10091.52602979501</c:v>
                </c:pt>
                <c:pt idx="65">
                  <c:v>10091.510014346642</c:v>
                </c:pt>
                <c:pt idx="66">
                  <c:v>10091.478078456725</c:v>
                </c:pt>
                <c:pt idx="67">
                  <c:v>10091.414579390681</c:v>
                </c:pt>
                <c:pt idx="68">
                  <c:v>10091.289016152745</c:v>
                </c:pt>
                <c:pt idx="69">
                  <c:v>10091.043218540817</c:v>
                </c:pt>
                <c:pt idx="70">
                  <c:v>10090.570145825279</c:v>
                </c:pt>
                <c:pt idx="71">
                  <c:v>10089.681424443032</c:v>
                </c:pt>
                <c:pt idx="72">
                  <c:v>10088.052600112815</c:v>
                </c:pt>
                <c:pt idx="73">
                  <c:v>10085.093077804293</c:v>
                </c:pt>
                <c:pt idx="74">
                  <c:v>10079.609341946272</c:v>
                </c:pt>
                <c:pt idx="75">
                  <c:v>10069.095041984041</c:v>
                </c:pt>
                <c:pt idx="76">
                  <c:v>10048.449636585117</c:v>
                </c:pt>
                <c:pt idx="77">
                  <c:v>10007.63023000919</c:v>
                </c:pt>
                <c:pt idx="78">
                  <c:v>9927.8900002006758</c:v>
                </c:pt>
                <c:pt idx="79">
                  <c:v>9852.0998404316506</c:v>
                </c:pt>
                <c:pt idx="80">
                  <c:v>9780.6492739992882</c:v>
                </c:pt>
                <c:pt idx="81">
                  <c:v>9714.6929107123178</c:v>
                </c:pt>
                <c:pt idx="82">
                  <c:v>9654.9775607217707</c:v>
                </c:pt>
                <c:pt idx="83">
                  <c:v>9601.8347946662871</c:v>
                </c:pt>
                <c:pt idx="84">
                  <c:v>9555.2480735330337</c:v>
                </c:pt>
                <c:pt idx="85">
                  <c:v>9514.948632829226</c:v>
                </c:pt>
                <c:pt idx="86">
                  <c:v>9480.5075131204085</c:v>
                </c:pt>
                <c:pt idx="87">
                  <c:v>9451.4074531158403</c:v>
                </c:pt>
                <c:pt idx="88">
                  <c:v>9427.0998989161126</c:v>
                </c:pt>
                <c:pt idx="89">
                  <c:v>9407.0410413540103</c:v>
                </c:pt>
                <c:pt idx="90">
                  <c:v>9390.7150288163393</c:v>
                </c:pt>
                <c:pt idx="91">
                  <c:v>9377.6437692638283</c:v>
                </c:pt>
                <c:pt idx="92">
                  <c:v>9367.3950708401062</c:v>
                </c:pt>
                <c:pt idx="93">
                  <c:v>9359.5803610654129</c:v>
                </c:pt>
                <c:pt idx="94">
                  <c:v>9353.8553503160638</c:v>
                </c:pt>
                <c:pt idx="95">
                  <c:v>9349.9170505980292</c:v>
                </c:pt>
                <c:pt idx="96">
                  <c:v>9347.4999617817557</c:v>
                </c:pt>
                <c:pt idx="97">
                  <c:v>9346.3724649304786</c:v>
                </c:pt>
                <c:pt idx="98">
                  <c:v>9346.3331921285662</c:v>
                </c:pt>
                <c:pt idx="99">
                  <c:v>9347.2075246473687</c:v>
                </c:pt>
                <c:pt idx="100">
                  <c:v>9348.8444087987064</c:v>
                </c:pt>
                <c:pt idx="101">
                  <c:v>9349.0062267274207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833-B4AF-EC77D8F1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297775"/>
        <c:axId val="1131288703"/>
      </c:lineChart>
      <c:catAx>
        <c:axId val="12422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71888"/>
        <c:crosses val="autoZero"/>
        <c:auto val="1"/>
        <c:lblAlgn val="ctr"/>
        <c:lblOffset val="100"/>
        <c:noMultiLvlLbl val="0"/>
      </c:catAx>
      <c:valAx>
        <c:axId val="1242271888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72368"/>
        <c:crosses val="autoZero"/>
        <c:crossBetween val="between"/>
        <c:majorUnit val="150"/>
      </c:valAx>
      <c:valAx>
        <c:axId val="113128870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97775"/>
        <c:crosses val="max"/>
        <c:crossBetween val="between"/>
        <c:majorUnit val="10000"/>
      </c:valAx>
      <c:catAx>
        <c:axId val="1585297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8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122</xdr:row>
      <xdr:rowOff>15240</xdr:rowOff>
    </xdr:from>
    <xdr:to>
      <xdr:col>11</xdr:col>
      <xdr:colOff>112395</xdr:colOff>
      <xdr:row>139</xdr:row>
      <xdr:rowOff>89535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48A14EDE-0245-5510-9205-270A0A11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17D3-F099-436E-8D78-69F5BEC454D6}">
  <dimension ref="B2:O103"/>
  <sheetViews>
    <sheetView workbookViewId="0">
      <selection activeCell="O5" sqref="O5"/>
    </sheetView>
  </sheetViews>
  <sheetFormatPr defaultRowHeight="14.45"/>
  <sheetData>
    <row r="2" spans="2:1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5">
      <c r="B3" s="16" t="s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5">
      <c r="B4" s="16" t="s">
        <v>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O4" t="s">
        <v>3</v>
      </c>
    </row>
    <row r="5" spans="2:15">
      <c r="B5" s="16" t="s">
        <v>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2:15">
      <c r="B6" s="16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2:15">
      <c r="B7" s="16" t="s">
        <v>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2:15">
      <c r="B8" s="16" t="s">
        <v>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2:15">
      <c r="B9" s="16" t="s">
        <v>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2:15">
      <c r="B10" s="16" t="s">
        <v>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2:15">
      <c r="B11" s="16" t="s">
        <v>10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2:15">
      <c r="B12" s="16" t="s">
        <v>11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2:15">
      <c r="B13" s="16" t="s">
        <v>12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2:15">
      <c r="B14" s="16" t="s">
        <v>13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5">
      <c r="B15" s="16" t="s">
        <v>14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2:15">
      <c r="B16" s="16" t="s">
        <v>15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>
      <c r="B17" s="16" t="s">
        <v>16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2:13">
      <c r="B18" s="16" t="s">
        <v>17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>
      <c r="B19" s="16" t="s">
        <v>18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2:13">
      <c r="B20" s="16" t="s">
        <v>19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2:13">
      <c r="B21" s="16" t="s">
        <v>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>
      <c r="B22" t="s">
        <v>21</v>
      </c>
    </row>
    <row r="23" spans="2:13">
      <c r="B23" t="s">
        <v>22</v>
      </c>
    </row>
    <row r="24" spans="2:13">
      <c r="B24" t="s">
        <v>23</v>
      </c>
    </row>
    <row r="25" spans="2:13">
      <c r="B25" t="s">
        <v>24</v>
      </c>
    </row>
    <row r="26" spans="2:13">
      <c r="B26" t="s">
        <v>25</v>
      </c>
    </row>
    <row r="27" spans="2:13">
      <c r="B27" t="s">
        <v>26</v>
      </c>
    </row>
    <row r="28" spans="2:13">
      <c r="B28" t="s">
        <v>27</v>
      </c>
    </row>
    <row r="29" spans="2:13">
      <c r="B29" t="s">
        <v>28</v>
      </c>
    </row>
    <row r="30" spans="2:13">
      <c r="B30" t="s">
        <v>29</v>
      </c>
    </row>
    <row r="31" spans="2:13">
      <c r="B31" t="s">
        <v>30</v>
      </c>
    </row>
    <row r="32" spans="2:13">
      <c r="B32" t="s">
        <v>31</v>
      </c>
    </row>
    <row r="33" spans="2:2">
      <c r="B33" t="s">
        <v>32</v>
      </c>
    </row>
    <row r="34" spans="2:2">
      <c r="B34" t="s">
        <v>33</v>
      </c>
    </row>
    <row r="35" spans="2:2">
      <c r="B35" t="s">
        <v>34</v>
      </c>
    </row>
    <row r="36" spans="2:2">
      <c r="B36" t="s">
        <v>35</v>
      </c>
    </row>
    <row r="37" spans="2:2">
      <c r="B37" t="s">
        <v>36</v>
      </c>
    </row>
    <row r="38" spans="2:2">
      <c r="B38" t="s">
        <v>37</v>
      </c>
    </row>
    <row r="39" spans="2:2">
      <c r="B39" t="s">
        <v>38</v>
      </c>
    </row>
    <row r="40" spans="2:2">
      <c r="B40" t="s">
        <v>39</v>
      </c>
    </row>
    <row r="41" spans="2:2">
      <c r="B41" t="s">
        <v>40</v>
      </c>
    </row>
    <row r="42" spans="2:2">
      <c r="B42" t="s">
        <v>41</v>
      </c>
    </row>
    <row r="43" spans="2:2">
      <c r="B43" t="s">
        <v>42</v>
      </c>
    </row>
    <row r="44" spans="2:2">
      <c r="B44" t="s">
        <v>43</v>
      </c>
    </row>
    <row r="45" spans="2:2">
      <c r="B45" t="s">
        <v>44</v>
      </c>
    </row>
    <row r="46" spans="2:2">
      <c r="B46" t="s">
        <v>45</v>
      </c>
    </row>
    <row r="47" spans="2:2">
      <c r="B47" t="s">
        <v>46</v>
      </c>
    </row>
    <row r="48" spans="2:2">
      <c r="B48" t="s">
        <v>47</v>
      </c>
    </row>
    <row r="49" spans="2:2">
      <c r="B49" t="s">
        <v>48</v>
      </c>
    </row>
    <row r="50" spans="2:2">
      <c r="B50" t="s">
        <v>49</v>
      </c>
    </row>
    <row r="51" spans="2:2">
      <c r="B51" t="s">
        <v>50</v>
      </c>
    </row>
    <row r="52" spans="2:2">
      <c r="B52" t="s">
        <v>51</v>
      </c>
    </row>
    <row r="53" spans="2:2">
      <c r="B53" t="s">
        <v>52</v>
      </c>
    </row>
    <row r="54" spans="2:2">
      <c r="B54" t="s">
        <v>53</v>
      </c>
    </row>
    <row r="55" spans="2:2">
      <c r="B55" t="s">
        <v>54</v>
      </c>
    </row>
    <row r="56" spans="2:2">
      <c r="B56" t="s">
        <v>55</v>
      </c>
    </row>
    <row r="57" spans="2:2">
      <c r="B57" t="s">
        <v>56</v>
      </c>
    </row>
    <row r="58" spans="2:2">
      <c r="B58" t="s">
        <v>57</v>
      </c>
    </row>
    <row r="59" spans="2:2">
      <c r="B59" t="s">
        <v>58</v>
      </c>
    </row>
    <row r="60" spans="2:2">
      <c r="B60" t="s">
        <v>59</v>
      </c>
    </row>
    <row r="61" spans="2:2">
      <c r="B61" t="s">
        <v>60</v>
      </c>
    </row>
    <row r="62" spans="2:2">
      <c r="B62" t="s">
        <v>61</v>
      </c>
    </row>
    <row r="63" spans="2:2">
      <c r="B63" t="s">
        <v>62</v>
      </c>
    </row>
    <row r="64" spans="2:2">
      <c r="B64" t="s">
        <v>63</v>
      </c>
    </row>
    <row r="65" spans="2:2">
      <c r="B65" t="s">
        <v>64</v>
      </c>
    </row>
    <row r="66" spans="2:2">
      <c r="B66" t="s">
        <v>65</v>
      </c>
    </row>
    <row r="67" spans="2:2">
      <c r="B67" t="s">
        <v>66</v>
      </c>
    </row>
    <row r="68" spans="2:2">
      <c r="B68" t="s">
        <v>67</v>
      </c>
    </row>
    <row r="69" spans="2:2">
      <c r="B69" t="s">
        <v>68</v>
      </c>
    </row>
    <row r="70" spans="2:2">
      <c r="B70" t="s">
        <v>69</v>
      </c>
    </row>
    <row r="71" spans="2:2">
      <c r="B71" t="s">
        <v>70</v>
      </c>
    </row>
    <row r="72" spans="2:2">
      <c r="B72" t="s">
        <v>71</v>
      </c>
    </row>
    <row r="73" spans="2:2">
      <c r="B73" t="s">
        <v>72</v>
      </c>
    </row>
    <row r="74" spans="2:2">
      <c r="B74" t="s">
        <v>73</v>
      </c>
    </row>
    <row r="75" spans="2:2">
      <c r="B75" t="s">
        <v>74</v>
      </c>
    </row>
    <row r="76" spans="2:2">
      <c r="B76" t="s">
        <v>75</v>
      </c>
    </row>
    <row r="77" spans="2:2">
      <c r="B77" t="s">
        <v>76</v>
      </c>
    </row>
    <row r="78" spans="2:2">
      <c r="B78" t="s">
        <v>77</v>
      </c>
    </row>
    <row r="79" spans="2:2">
      <c r="B79" t="s">
        <v>78</v>
      </c>
    </row>
    <row r="80" spans="2:2">
      <c r="B80" t="s">
        <v>79</v>
      </c>
    </row>
    <row r="81" spans="2:2">
      <c r="B81" t="s">
        <v>80</v>
      </c>
    </row>
    <row r="82" spans="2:2">
      <c r="B82" t="s">
        <v>81</v>
      </c>
    </row>
    <row r="83" spans="2:2">
      <c r="B83" t="s">
        <v>82</v>
      </c>
    </row>
    <row r="84" spans="2:2">
      <c r="B84" t="s">
        <v>83</v>
      </c>
    </row>
    <row r="85" spans="2:2">
      <c r="B85" t="s">
        <v>84</v>
      </c>
    </row>
    <row r="86" spans="2:2">
      <c r="B86" t="s">
        <v>85</v>
      </c>
    </row>
    <row r="87" spans="2:2">
      <c r="B87" t="s">
        <v>86</v>
      </c>
    </row>
    <row r="88" spans="2:2">
      <c r="B88" t="s">
        <v>87</v>
      </c>
    </row>
    <row r="89" spans="2:2">
      <c r="B89" t="s">
        <v>88</v>
      </c>
    </row>
    <row r="90" spans="2:2">
      <c r="B90" t="s">
        <v>89</v>
      </c>
    </row>
    <row r="91" spans="2:2">
      <c r="B91" t="s">
        <v>90</v>
      </c>
    </row>
    <row r="92" spans="2:2">
      <c r="B92" t="s">
        <v>91</v>
      </c>
    </row>
    <row r="93" spans="2:2">
      <c r="B93" t="s">
        <v>92</v>
      </c>
    </row>
    <row r="94" spans="2:2">
      <c r="B94" t="s">
        <v>93</v>
      </c>
    </row>
    <row r="95" spans="2:2">
      <c r="B95" t="s">
        <v>94</v>
      </c>
    </row>
    <row r="96" spans="2:2">
      <c r="B96" t="s">
        <v>95</v>
      </c>
    </row>
    <row r="97" spans="2:2">
      <c r="B97" t="s">
        <v>96</v>
      </c>
    </row>
    <row r="98" spans="2:2">
      <c r="B98" t="s">
        <v>97</v>
      </c>
    </row>
    <row r="99" spans="2:2">
      <c r="B99" t="s">
        <v>98</v>
      </c>
    </row>
    <row r="100" spans="2:2">
      <c r="B100" t="s">
        <v>99</v>
      </c>
    </row>
    <row r="101" spans="2:2">
      <c r="B101" t="s">
        <v>100</v>
      </c>
    </row>
    <row r="102" spans="2:2">
      <c r="B102" t="s">
        <v>101</v>
      </c>
    </row>
    <row r="103" spans="2:2">
      <c r="B10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1795-8711-4B17-8D91-ECBD8BBDB88B}">
  <dimension ref="B1:AD119"/>
  <sheetViews>
    <sheetView tabSelected="1" workbookViewId="0">
      <selection activeCell="C8" sqref="C8:E110"/>
    </sheetView>
  </sheetViews>
  <sheetFormatPr defaultRowHeight="15" customHeight="1"/>
  <cols>
    <col min="3" max="3" width="11.42578125" bestFit="1" customWidth="1"/>
    <col min="4" max="4" width="18.7109375" customWidth="1"/>
    <col min="5" max="5" width="14.140625" bestFit="1" customWidth="1"/>
    <col min="9" max="9" width="9.5703125" bestFit="1" customWidth="1"/>
  </cols>
  <sheetData>
    <row r="1" spans="2:30" ht="14.45">
      <c r="B1" s="10" t="s">
        <v>103</v>
      </c>
      <c r="D1">
        <v>297.29000000000002</v>
      </c>
      <c r="E1" t="s">
        <v>104</v>
      </c>
      <c r="L1" s="10" t="s">
        <v>103</v>
      </c>
      <c r="N1">
        <v>297.29000000000002</v>
      </c>
      <c r="O1" t="s">
        <v>104</v>
      </c>
      <c r="V1" s="10" t="s">
        <v>103</v>
      </c>
      <c r="X1">
        <v>297.29000000000002</v>
      </c>
      <c r="Y1" t="s">
        <v>104</v>
      </c>
    </row>
    <row r="2" spans="2:30" ht="14.45">
      <c r="F2" s="10" t="s">
        <v>105</v>
      </c>
      <c r="I2" s="14">
        <f>I3/D1</f>
        <v>6.8716785488777285E-2</v>
      </c>
      <c r="P2" s="10" t="s">
        <v>105</v>
      </c>
      <c r="S2" s="14">
        <f>S3/N1</f>
        <v>7.0438817141672105E-2</v>
      </c>
      <c r="Z2" s="10" t="s">
        <v>105</v>
      </c>
      <c r="AC2" s="14">
        <f>AC3/X1</f>
        <v>6.7603679579002304E-2</v>
      </c>
    </row>
    <row r="3" spans="2:30" ht="14.45">
      <c r="B3" s="10" t="s">
        <v>106</v>
      </c>
      <c r="D3" s="9">
        <v>3933601</v>
      </c>
      <c r="E3" t="s">
        <v>107</v>
      </c>
      <c r="F3" s="10" t="s">
        <v>108</v>
      </c>
      <c r="I3" s="15">
        <f>20428813.1579586
/10^6</f>
        <v>20.428813157958601</v>
      </c>
      <c r="J3" t="s">
        <v>104</v>
      </c>
      <c r="L3" s="10" t="s">
        <v>106</v>
      </c>
      <c r="N3" s="9">
        <v>4215473</v>
      </c>
      <c r="O3" t="s">
        <v>107</v>
      </c>
      <c r="P3" s="10" t="s">
        <v>108</v>
      </c>
      <c r="S3" s="15">
        <f>20940755.9480477
/10^6</f>
        <v>20.940755948047702</v>
      </c>
      <c r="T3" t="s">
        <v>104</v>
      </c>
      <c r="V3" s="10" t="s">
        <v>106</v>
      </c>
      <c r="X3" s="9"/>
      <c r="Y3" t="s">
        <v>107</v>
      </c>
      <c r="Z3" s="10" t="s">
        <v>108</v>
      </c>
      <c r="AC3" s="15">
        <f>20097897.9020416
/10^6</f>
        <v>20.097897902041598</v>
      </c>
      <c r="AD3" t="s">
        <v>104</v>
      </c>
    </row>
    <row r="4" spans="2:30" ht="14.45">
      <c r="B4" s="10" t="s">
        <v>109</v>
      </c>
      <c r="D4" s="8">
        <v>29038.04</v>
      </c>
      <c r="E4" t="s">
        <v>107</v>
      </c>
      <c r="F4" s="10" t="s">
        <v>110</v>
      </c>
      <c r="I4" s="15">
        <f>740666925.273185/10^6</f>
        <v>740.66692527318503</v>
      </c>
      <c r="J4" t="s">
        <v>111</v>
      </c>
      <c r="L4" s="10" t="s">
        <v>109</v>
      </c>
      <c r="N4" s="8">
        <v>58254.36</v>
      </c>
      <c r="O4" t="s">
        <v>107</v>
      </c>
      <c r="P4" s="10" t="s">
        <v>110</v>
      </c>
      <c r="S4" s="15">
        <f>750301762.948692/10^6</f>
        <v>750.30176294869193</v>
      </c>
      <c r="T4" t="s">
        <v>111</v>
      </c>
      <c r="V4" s="10" t="s">
        <v>109</v>
      </c>
      <c r="X4" s="8">
        <v>14538.31</v>
      </c>
      <c r="Y4" t="s">
        <v>107</v>
      </c>
      <c r="Z4" s="10" t="s">
        <v>110</v>
      </c>
      <c r="AC4" s="15">
        <f>727125681.0116/10^6</f>
        <v>727.12568101160002</v>
      </c>
      <c r="AD4" t="s">
        <v>111</v>
      </c>
    </row>
    <row r="5" spans="2:30" ht="14.45">
      <c r="F5" s="10" t="s">
        <v>112</v>
      </c>
      <c r="I5" s="2">
        <f>5196.52605757038
/10^6</f>
        <v>5.1965260575703798E-3</v>
      </c>
      <c r="J5" t="s">
        <v>104</v>
      </c>
      <c r="P5" s="10" t="s">
        <v>112</v>
      </c>
      <c r="S5" s="2">
        <f>5328.55522760662
/10^6</f>
        <v>5.3285552276066198E-3</v>
      </c>
      <c r="T5" t="s">
        <v>104</v>
      </c>
      <c r="Z5" s="10" t="s">
        <v>112</v>
      </c>
      <c r="AC5" s="2">
        <f>5116.43750632944
/10^6</f>
        <v>5.1164375063294399E-3</v>
      </c>
      <c r="AD5" t="s">
        <v>104</v>
      </c>
    </row>
    <row r="6" spans="2:30" ht="14.45">
      <c r="B6" s="32" t="s">
        <v>113</v>
      </c>
      <c r="C6" s="32" t="s">
        <v>114</v>
      </c>
      <c r="D6" s="32"/>
      <c r="E6" s="32"/>
      <c r="F6" s="32"/>
      <c r="G6" s="32"/>
      <c r="H6" s="32"/>
      <c r="I6" s="32"/>
      <c r="J6" s="32"/>
      <c r="K6" s="3"/>
      <c r="L6" s="32" t="s">
        <v>113</v>
      </c>
      <c r="M6" s="32" t="s">
        <v>115</v>
      </c>
      <c r="N6" s="32"/>
      <c r="O6" s="32"/>
      <c r="P6" s="32"/>
      <c r="Q6" s="32"/>
      <c r="R6" s="32"/>
      <c r="S6" s="32"/>
      <c r="T6" s="32"/>
      <c r="U6" s="3"/>
      <c r="V6" s="32" t="s">
        <v>113</v>
      </c>
      <c r="W6" s="32" t="s">
        <v>116</v>
      </c>
      <c r="X6" s="32"/>
      <c r="Y6" s="32"/>
      <c r="Z6" s="32"/>
      <c r="AA6" s="32"/>
      <c r="AB6" s="32"/>
      <c r="AC6" s="32"/>
      <c r="AD6" s="32"/>
    </row>
    <row r="7" spans="2:30" ht="14.45">
      <c r="B7" s="32"/>
      <c r="C7" s="32" t="s">
        <v>117</v>
      </c>
      <c r="D7" s="32"/>
      <c r="E7" s="32"/>
      <c r="F7" s="32"/>
      <c r="G7" s="32"/>
      <c r="H7" s="32" t="s">
        <v>118</v>
      </c>
      <c r="I7" s="32"/>
      <c r="J7" s="32"/>
      <c r="K7" s="3"/>
      <c r="L7" s="32"/>
      <c r="M7" s="32" t="s">
        <v>117</v>
      </c>
      <c r="N7" s="32"/>
      <c r="O7" s="32"/>
      <c r="P7" s="32"/>
      <c r="Q7" s="32"/>
      <c r="R7" s="32" t="s">
        <v>118</v>
      </c>
      <c r="S7" s="32"/>
      <c r="T7" s="32"/>
      <c r="U7" s="3"/>
      <c r="V7" s="32"/>
      <c r="W7" s="32" t="s">
        <v>117</v>
      </c>
      <c r="X7" s="32"/>
      <c r="Y7" s="32"/>
      <c r="Z7" s="32"/>
      <c r="AA7" s="32"/>
      <c r="AB7" s="32" t="s">
        <v>118</v>
      </c>
      <c r="AC7" s="32"/>
      <c r="AD7" s="32"/>
    </row>
    <row r="8" spans="2:30" ht="14.45">
      <c r="B8" s="32"/>
      <c r="C8" s="28" t="s">
        <v>119</v>
      </c>
      <c r="D8" s="28" t="s">
        <v>120</v>
      </c>
      <c r="E8" s="28" t="s">
        <v>121</v>
      </c>
      <c r="F8" s="5" t="s">
        <v>122</v>
      </c>
      <c r="G8" s="5" t="s">
        <v>123</v>
      </c>
      <c r="H8" s="5" t="s">
        <v>121</v>
      </c>
      <c r="I8" s="5" t="s">
        <v>124</v>
      </c>
      <c r="J8" s="5" t="s">
        <v>122</v>
      </c>
      <c r="K8" s="3"/>
      <c r="L8" s="32"/>
      <c r="M8" s="5" t="s">
        <v>119</v>
      </c>
      <c r="N8" s="5" t="s">
        <v>120</v>
      </c>
      <c r="O8" s="5" t="s">
        <v>121</v>
      </c>
      <c r="P8" s="5" t="s">
        <v>122</v>
      </c>
      <c r="Q8" s="5" t="s">
        <v>123</v>
      </c>
      <c r="R8" s="5" t="s">
        <v>121</v>
      </c>
      <c r="S8" s="5" t="s">
        <v>124</v>
      </c>
      <c r="T8" s="5" t="s">
        <v>122</v>
      </c>
      <c r="U8" s="3"/>
      <c r="V8" s="32"/>
      <c r="W8" s="5" t="s">
        <v>119</v>
      </c>
      <c r="X8" s="5" t="s">
        <v>120</v>
      </c>
      <c r="Y8" s="5" t="s">
        <v>121</v>
      </c>
      <c r="Z8" s="5" t="s">
        <v>122</v>
      </c>
      <c r="AA8" s="5" t="s">
        <v>123</v>
      </c>
      <c r="AB8" s="5" t="s">
        <v>121</v>
      </c>
      <c r="AC8" s="5" t="s">
        <v>124</v>
      </c>
      <c r="AD8" s="5" t="s">
        <v>122</v>
      </c>
    </row>
    <row r="9" spans="2:30" ht="14.45">
      <c r="B9" s="4">
        <v>1</v>
      </c>
      <c r="C9" s="29">
        <v>9.2606054387478096</v>
      </c>
      <c r="D9" s="29">
        <v>61943.365924806807</v>
      </c>
      <c r="E9" s="29">
        <v>0</v>
      </c>
      <c r="F9" s="1">
        <v>1450.38</v>
      </c>
      <c r="G9" s="1">
        <v>0</v>
      </c>
      <c r="H9" s="1">
        <v>0</v>
      </c>
      <c r="I9" s="1">
        <v>0</v>
      </c>
      <c r="J9" s="1">
        <v>3131.3114811935316</v>
      </c>
      <c r="L9" s="4">
        <v>1</v>
      </c>
      <c r="M9" s="1">
        <v>10.209852605186049</v>
      </c>
      <c r="N9" s="1">
        <v>68282.835811066019</v>
      </c>
      <c r="O9" s="1">
        <v>0</v>
      </c>
      <c r="P9" s="1">
        <v>1450.38</v>
      </c>
      <c r="Q9" s="1">
        <v>0</v>
      </c>
      <c r="R9" s="1">
        <v>0</v>
      </c>
      <c r="S9" s="1">
        <v>0</v>
      </c>
      <c r="T9" s="1">
        <v>3131.3114201002845</v>
      </c>
      <c r="V9" s="4">
        <v>1</v>
      </c>
      <c r="W9" s="1">
        <v>9.2606447375146423</v>
      </c>
      <c r="X9" s="1">
        <v>61943.579952680295</v>
      </c>
      <c r="Y9" s="1">
        <v>0</v>
      </c>
      <c r="Z9" s="1">
        <v>1450.38</v>
      </c>
      <c r="AA9" s="1">
        <v>0</v>
      </c>
      <c r="AB9" s="1">
        <v>0</v>
      </c>
      <c r="AC9" s="1">
        <v>0</v>
      </c>
      <c r="AD9" s="1">
        <v>3131.3115259767696</v>
      </c>
    </row>
    <row r="10" spans="2:30" ht="14.45">
      <c r="B10" s="4">
        <v>2</v>
      </c>
      <c r="C10" s="29">
        <v>9.4170325302468854</v>
      </c>
      <c r="D10" s="29">
        <v>62990.078575380379</v>
      </c>
      <c r="E10" s="29">
        <v>0</v>
      </c>
      <c r="F10" s="1">
        <v>1450.38</v>
      </c>
      <c r="G10" s="1">
        <v>0</v>
      </c>
      <c r="H10" s="1">
        <v>0</v>
      </c>
      <c r="I10" s="1">
        <v>0</v>
      </c>
      <c r="J10" s="1">
        <v>3131.3111463931182</v>
      </c>
      <c r="L10" s="4">
        <v>2</v>
      </c>
      <c r="M10" s="1">
        <v>10.381728563628913</v>
      </c>
      <c r="N10" s="1">
        <v>69432.507045812017</v>
      </c>
      <c r="O10" s="1">
        <v>0</v>
      </c>
      <c r="P10" s="1">
        <v>1450.38</v>
      </c>
      <c r="Q10" s="1">
        <v>0</v>
      </c>
      <c r="R10" s="1">
        <v>0</v>
      </c>
      <c r="S10" s="1">
        <v>0</v>
      </c>
      <c r="T10" s="1">
        <v>3131.311024425484</v>
      </c>
      <c r="V10" s="4">
        <v>2</v>
      </c>
      <c r="W10" s="1">
        <v>9.4171139951554093</v>
      </c>
      <c r="X10" s="1">
        <v>62990.414256224714</v>
      </c>
      <c r="Y10" s="1">
        <v>0</v>
      </c>
      <c r="Z10" s="1">
        <v>1450.38</v>
      </c>
      <c r="AA10" s="1">
        <v>0</v>
      </c>
      <c r="AB10" s="1">
        <v>0</v>
      </c>
      <c r="AC10" s="1">
        <v>0</v>
      </c>
      <c r="AD10" s="1">
        <v>3131.3112357807254</v>
      </c>
    </row>
    <row r="11" spans="2:30" ht="14.45">
      <c r="B11" s="4">
        <v>3</v>
      </c>
      <c r="C11" s="29">
        <v>9.4143412852591144</v>
      </c>
      <c r="D11" s="29">
        <v>62973.60995598077</v>
      </c>
      <c r="E11" s="29">
        <v>0</v>
      </c>
      <c r="F11" s="1">
        <v>1450.38</v>
      </c>
      <c r="G11" s="1">
        <v>0</v>
      </c>
      <c r="H11" s="1">
        <v>0</v>
      </c>
      <c r="I11" s="1">
        <v>0</v>
      </c>
      <c r="J11" s="1">
        <v>3131.3104757159385</v>
      </c>
      <c r="L11" s="4">
        <v>3</v>
      </c>
      <c r="M11" s="1">
        <v>10.37877866122742</v>
      </c>
      <c r="N11" s="1">
        <v>69413.997291947468</v>
      </c>
      <c r="O11" s="1">
        <v>0</v>
      </c>
      <c r="P11" s="1">
        <v>1450.38</v>
      </c>
      <c r="Q11" s="1">
        <v>0</v>
      </c>
      <c r="R11" s="1">
        <v>0</v>
      </c>
      <c r="S11" s="1">
        <v>0</v>
      </c>
      <c r="T11" s="1">
        <v>3131.3102318007004</v>
      </c>
      <c r="V11" s="4">
        <v>3</v>
      </c>
      <c r="W11" s="1">
        <v>9.4145120421167885</v>
      </c>
      <c r="X11" s="1">
        <v>62974.333093661749</v>
      </c>
      <c r="Y11" s="1">
        <v>0</v>
      </c>
      <c r="Z11" s="1">
        <v>1450.38</v>
      </c>
      <c r="AA11" s="1">
        <v>0</v>
      </c>
      <c r="AB11" s="1">
        <v>0</v>
      </c>
      <c r="AC11" s="1">
        <v>0</v>
      </c>
      <c r="AD11" s="1">
        <v>3131.3106543844187</v>
      </c>
    </row>
    <row r="12" spans="2:30" ht="14.45">
      <c r="B12" s="4">
        <v>4</v>
      </c>
      <c r="C12" s="29">
        <v>9.408968858030434</v>
      </c>
      <c r="D12" s="29">
        <v>62940.729070057292</v>
      </c>
      <c r="E12" s="29">
        <v>0</v>
      </c>
      <c r="F12" s="1">
        <v>1450.38</v>
      </c>
      <c r="G12" s="1">
        <v>0</v>
      </c>
      <c r="H12" s="1">
        <v>0</v>
      </c>
      <c r="I12" s="1">
        <v>0</v>
      </c>
      <c r="J12" s="1">
        <v>3131.3091347823956</v>
      </c>
      <c r="L12" s="4">
        <v>4</v>
      </c>
      <c r="M12" s="1">
        <v>10.372889572556371</v>
      </c>
      <c r="N12" s="1">
        <v>69377.038691010413</v>
      </c>
      <c r="O12" s="1">
        <v>0</v>
      </c>
      <c r="P12" s="1">
        <v>1450.38</v>
      </c>
      <c r="Q12" s="1">
        <v>0</v>
      </c>
      <c r="R12" s="1">
        <v>0</v>
      </c>
      <c r="S12" s="1">
        <v>0</v>
      </c>
      <c r="T12" s="1">
        <v>3131.3086470368048</v>
      </c>
      <c r="V12" s="4">
        <v>4</v>
      </c>
      <c r="W12" s="1">
        <v>9.4093174772576198</v>
      </c>
      <c r="X12" s="1">
        <v>62942.223441287759</v>
      </c>
      <c r="Y12" s="1">
        <v>0</v>
      </c>
      <c r="Z12" s="1">
        <v>1450.38</v>
      </c>
      <c r="AA12" s="1">
        <v>0</v>
      </c>
      <c r="AB12" s="1">
        <v>0</v>
      </c>
      <c r="AC12" s="1">
        <v>0</v>
      </c>
      <c r="AD12" s="1">
        <v>3131.3094916719947</v>
      </c>
    </row>
    <row r="13" spans="2:30" ht="14.45">
      <c r="B13" s="4">
        <v>5</v>
      </c>
      <c r="C13" s="29">
        <v>9.3982640537638353</v>
      </c>
      <c r="D13" s="29">
        <v>62875.191648918873</v>
      </c>
      <c r="E13" s="29">
        <v>0</v>
      </c>
      <c r="F13" s="1">
        <v>1450.38</v>
      </c>
      <c r="G13" s="1">
        <v>0</v>
      </c>
      <c r="H13" s="1">
        <v>0</v>
      </c>
      <c r="I13" s="1">
        <v>0</v>
      </c>
      <c r="J13" s="1">
        <v>3131.3064545954981</v>
      </c>
      <c r="L13" s="4">
        <v>5</v>
      </c>
      <c r="M13" s="1">
        <v>10.361154048955822</v>
      </c>
      <c r="N13" s="1">
        <v>69303.364000508343</v>
      </c>
      <c r="O13" s="1">
        <v>0</v>
      </c>
      <c r="P13" s="1">
        <v>1450.38</v>
      </c>
      <c r="Q13" s="1">
        <v>0</v>
      </c>
      <c r="R13" s="1">
        <v>0</v>
      </c>
      <c r="S13" s="1">
        <v>0</v>
      </c>
      <c r="T13" s="1">
        <v>3131.3054794532236</v>
      </c>
      <c r="V13" s="4">
        <v>5</v>
      </c>
      <c r="W13" s="1">
        <v>9.3989655305317203</v>
      </c>
      <c r="X13" s="1">
        <v>62878.213865660677</v>
      </c>
      <c r="Y13" s="1">
        <v>0</v>
      </c>
      <c r="Z13" s="1">
        <v>1450.38</v>
      </c>
      <c r="AA13" s="1">
        <v>0</v>
      </c>
      <c r="AB13" s="1">
        <v>0</v>
      </c>
      <c r="AC13" s="1">
        <v>0</v>
      </c>
      <c r="AD13" s="1">
        <v>3131.3071665711814</v>
      </c>
    </row>
    <row r="14" spans="2:30" ht="14.45">
      <c r="B14" s="4">
        <v>6</v>
      </c>
      <c r="C14" s="29">
        <v>9.3770130580355744</v>
      </c>
      <c r="D14" s="29">
        <v>62745.005856510215</v>
      </c>
      <c r="E14" s="29">
        <v>0</v>
      </c>
      <c r="F14" s="1">
        <v>1450.38</v>
      </c>
      <c r="G14" s="1">
        <v>0</v>
      </c>
      <c r="H14" s="1">
        <v>0</v>
      </c>
      <c r="I14" s="1">
        <v>0</v>
      </c>
      <c r="J14" s="1">
        <v>3131.3011009185943</v>
      </c>
      <c r="L14" s="4">
        <v>6</v>
      </c>
      <c r="M14" s="1">
        <v>10.337851952818104</v>
      </c>
      <c r="N14" s="1">
        <v>69156.97590726419</v>
      </c>
      <c r="O14" s="1">
        <v>0</v>
      </c>
      <c r="P14" s="1">
        <v>1450.38</v>
      </c>
      <c r="Q14" s="1">
        <v>0</v>
      </c>
      <c r="R14" s="1">
        <v>0</v>
      </c>
      <c r="S14" s="1">
        <v>0</v>
      </c>
      <c r="T14" s="1">
        <v>3131.2991520762398</v>
      </c>
      <c r="V14" s="4">
        <v>6</v>
      </c>
      <c r="W14" s="1">
        <v>9.3784089345455719</v>
      </c>
      <c r="X14" s="1">
        <v>62751.026089318977</v>
      </c>
      <c r="Y14" s="1">
        <v>0</v>
      </c>
      <c r="Z14" s="1">
        <v>1450.38</v>
      </c>
      <c r="AA14" s="1">
        <v>0</v>
      </c>
      <c r="AB14" s="1">
        <v>0</v>
      </c>
      <c r="AC14" s="1">
        <v>0</v>
      </c>
      <c r="AD14" s="1">
        <v>3131.3025176913279</v>
      </c>
    </row>
    <row r="15" spans="2:30" ht="14.45">
      <c r="B15" s="4">
        <v>7</v>
      </c>
      <c r="C15" s="29">
        <v>9.3351331918836031</v>
      </c>
      <c r="D15" s="29">
        <v>62488.125478711983</v>
      </c>
      <c r="E15" s="29">
        <v>0</v>
      </c>
      <c r="F15" s="1">
        <v>1450.38</v>
      </c>
      <c r="G15" s="1">
        <v>0</v>
      </c>
      <c r="H15" s="1">
        <v>0</v>
      </c>
      <c r="I15" s="1">
        <v>0</v>
      </c>
      <c r="J15" s="1">
        <v>3131.2904201640235</v>
      </c>
      <c r="L15" s="4">
        <v>7</v>
      </c>
      <c r="M15" s="1">
        <v>10.291910626547132</v>
      </c>
      <c r="N15" s="1">
        <v>68867.97656667282</v>
      </c>
      <c r="O15" s="1">
        <v>0</v>
      </c>
      <c r="P15" s="1">
        <v>1450.38</v>
      </c>
      <c r="Q15" s="1">
        <v>0</v>
      </c>
      <c r="R15" s="1">
        <v>0</v>
      </c>
      <c r="S15" s="1">
        <v>0</v>
      </c>
      <c r="T15" s="1">
        <v>3131.286528580235</v>
      </c>
      <c r="V15" s="4">
        <v>7</v>
      </c>
      <c r="W15" s="1">
        <v>9.3378737857030014</v>
      </c>
      <c r="X15" s="1">
        <v>62499.917266525263</v>
      </c>
      <c r="Y15" s="1">
        <v>0</v>
      </c>
      <c r="Z15" s="1">
        <v>1450.38</v>
      </c>
      <c r="AA15" s="1">
        <v>0</v>
      </c>
      <c r="AB15" s="1">
        <v>0</v>
      </c>
      <c r="AC15" s="1">
        <v>0</v>
      </c>
      <c r="AD15" s="1">
        <v>3131.2932254197058</v>
      </c>
    </row>
    <row r="16" spans="2:30" ht="14.45">
      <c r="B16" s="4">
        <v>8</v>
      </c>
      <c r="C16" s="29">
        <v>9.2631639201373304</v>
      </c>
      <c r="D16" s="29">
        <v>62021.277244466772</v>
      </c>
      <c r="E16" s="29">
        <v>0</v>
      </c>
      <c r="F16" s="1">
        <v>1450.38</v>
      </c>
      <c r="G16" s="1">
        <v>0</v>
      </c>
      <c r="H16" s="1">
        <v>0</v>
      </c>
      <c r="I16" s="1">
        <v>0</v>
      </c>
      <c r="J16" s="1">
        <v>3131.2691635918209</v>
      </c>
      <c r="L16" s="4">
        <v>8</v>
      </c>
      <c r="M16" s="1">
        <v>10.211957276481222</v>
      </c>
      <c r="N16" s="1">
        <v>68337.966924081353</v>
      </c>
      <c r="O16" s="1">
        <v>0</v>
      </c>
      <c r="P16" s="1">
        <v>1450.38</v>
      </c>
      <c r="Q16" s="1">
        <v>0</v>
      </c>
      <c r="R16" s="1">
        <v>0</v>
      </c>
      <c r="S16" s="1">
        <v>0</v>
      </c>
      <c r="T16" s="1">
        <v>3131.2614072685651</v>
      </c>
      <c r="V16" s="4">
        <v>8</v>
      </c>
      <c r="W16" s="1">
        <v>9.2684416186316287</v>
      </c>
      <c r="X16" s="1">
        <v>62043.837528540462</v>
      </c>
      <c r="Y16" s="1">
        <v>0</v>
      </c>
      <c r="Z16" s="1">
        <v>1450.38</v>
      </c>
      <c r="AA16" s="1">
        <v>0</v>
      </c>
      <c r="AB16" s="1">
        <v>0</v>
      </c>
      <c r="AC16" s="1">
        <v>0</v>
      </c>
      <c r="AD16" s="1">
        <v>3131.2746643528108</v>
      </c>
    </row>
    <row r="17" spans="2:30" ht="14.45">
      <c r="B17" s="4">
        <v>9</v>
      </c>
      <c r="C17" s="29">
        <v>9.1459331234066923</v>
      </c>
      <c r="D17" s="29">
        <v>61199.916287296495</v>
      </c>
      <c r="E17" s="29">
        <v>0</v>
      </c>
      <c r="F17" s="1">
        <v>1450.38</v>
      </c>
      <c r="G17" s="1">
        <v>0</v>
      </c>
      <c r="H17" s="1">
        <v>0</v>
      </c>
      <c r="I17" s="1">
        <v>0</v>
      </c>
      <c r="J17" s="1">
        <v>3131.2270591842712</v>
      </c>
      <c r="L17" s="4">
        <v>9</v>
      </c>
      <c r="M17" s="1">
        <v>10.081520334345417</v>
      </c>
      <c r="N17" s="1">
        <v>67402.510292137129</v>
      </c>
      <c r="O17" s="1">
        <v>0</v>
      </c>
      <c r="P17" s="1">
        <v>1450.38</v>
      </c>
      <c r="Q17" s="1">
        <v>0</v>
      </c>
      <c r="R17" s="1">
        <v>0</v>
      </c>
      <c r="S17" s="1">
        <v>0</v>
      </c>
      <c r="T17" s="1">
        <v>3131.2116707384525</v>
      </c>
      <c r="V17" s="4">
        <v>9</v>
      </c>
      <c r="W17" s="1">
        <v>9.1613258416246381</v>
      </c>
      <c r="X17" s="1">
        <v>61261.047645723898</v>
      </c>
      <c r="Y17" s="1">
        <v>0</v>
      </c>
      <c r="Z17" s="1">
        <v>1450.38</v>
      </c>
      <c r="AA17" s="1">
        <v>0</v>
      </c>
      <c r="AB17" s="1">
        <v>0</v>
      </c>
      <c r="AC17" s="1">
        <v>0</v>
      </c>
      <c r="AD17" s="1">
        <v>3131.2376470947038</v>
      </c>
    </row>
    <row r="18" spans="2:30" ht="14.45">
      <c r="B18" s="4">
        <v>10</v>
      </c>
      <c r="C18" s="29">
        <v>9.0461962672481082</v>
      </c>
      <c r="D18" s="29">
        <v>60090.836197220764</v>
      </c>
      <c r="E18" s="29">
        <v>0</v>
      </c>
      <c r="F18" s="1">
        <v>1450.38</v>
      </c>
      <c r="G18" s="1">
        <v>0</v>
      </c>
      <c r="H18" s="1">
        <v>0</v>
      </c>
      <c r="I18" s="1">
        <v>0</v>
      </c>
      <c r="J18" s="1">
        <v>3131.1444063764511</v>
      </c>
      <c r="L18" s="4">
        <v>10</v>
      </c>
      <c r="M18" s="1">
        <v>9.9652485414480676</v>
      </c>
      <c r="N18" s="1">
        <v>66111.240486135852</v>
      </c>
      <c r="O18" s="1">
        <v>0</v>
      </c>
      <c r="P18" s="1">
        <v>1450.38</v>
      </c>
      <c r="Q18" s="1">
        <v>0</v>
      </c>
      <c r="R18" s="1">
        <v>0</v>
      </c>
      <c r="S18" s="1">
        <v>0</v>
      </c>
      <c r="T18" s="1">
        <v>3131.1142266616603</v>
      </c>
      <c r="V18" s="4">
        <v>10</v>
      </c>
      <c r="W18" s="1">
        <v>9.0470865581776412</v>
      </c>
      <c r="X18" s="1">
        <v>60104.71718357518</v>
      </c>
      <c r="Y18" s="1">
        <v>0</v>
      </c>
      <c r="Z18" s="1">
        <v>1450.38</v>
      </c>
      <c r="AA18" s="1">
        <v>0</v>
      </c>
      <c r="AB18" s="1">
        <v>0</v>
      </c>
      <c r="AC18" s="1">
        <v>0</v>
      </c>
      <c r="AD18" s="1">
        <v>3131.1641033726628</v>
      </c>
    </row>
    <row r="19" spans="2:30" ht="14.45">
      <c r="B19" s="4">
        <v>11</v>
      </c>
      <c r="C19" s="29">
        <v>8.920221970715648</v>
      </c>
      <c r="D19" s="29">
        <v>58274.866942542838</v>
      </c>
      <c r="E19" s="29">
        <v>0</v>
      </c>
      <c r="F19" s="1">
        <v>1450.38</v>
      </c>
      <c r="G19" s="1">
        <v>0</v>
      </c>
      <c r="H19" s="1">
        <v>0</v>
      </c>
      <c r="I19" s="1">
        <v>0</v>
      </c>
      <c r="J19" s="1">
        <v>3130.9848021623202</v>
      </c>
      <c r="L19" s="4">
        <v>11</v>
      </c>
      <c r="M19" s="1">
        <v>9.8187527727550741</v>
      </c>
      <c r="N19" s="1">
        <v>64004.550229132634</v>
      </c>
      <c r="O19" s="1">
        <v>0</v>
      </c>
      <c r="P19" s="1">
        <v>1450.38</v>
      </c>
      <c r="Q19" s="1">
        <v>0</v>
      </c>
      <c r="R19" s="1">
        <v>0</v>
      </c>
      <c r="S19" s="1">
        <v>0</v>
      </c>
      <c r="T19" s="1">
        <v>3130.9272724240004</v>
      </c>
      <c r="V19" s="4">
        <v>11</v>
      </c>
      <c r="W19" s="1">
        <v>8.9220827502421454</v>
      </c>
      <c r="X19" s="1">
        <v>58302.550419497806</v>
      </c>
      <c r="Y19" s="1">
        <v>0</v>
      </c>
      <c r="Z19" s="1">
        <v>1450.38</v>
      </c>
      <c r="AA19" s="1">
        <v>0</v>
      </c>
      <c r="AB19" s="1">
        <v>0</v>
      </c>
      <c r="AC19" s="1">
        <v>0</v>
      </c>
      <c r="AD19" s="1">
        <v>3131.0193577156274</v>
      </c>
    </row>
    <row r="20" spans="2:30" ht="14.45">
      <c r="B20" s="4">
        <v>12</v>
      </c>
      <c r="C20" s="29">
        <v>8.6982618999261305</v>
      </c>
      <c r="D20" s="29">
        <v>55169.671414287259</v>
      </c>
      <c r="E20" s="29">
        <v>0</v>
      </c>
      <c r="F20" s="1">
        <v>1450.38</v>
      </c>
      <c r="G20" s="1">
        <v>0</v>
      </c>
      <c r="H20" s="1">
        <v>0</v>
      </c>
      <c r="I20" s="1">
        <v>0</v>
      </c>
      <c r="J20" s="1">
        <v>3130.6852812356642</v>
      </c>
      <c r="L20" s="4">
        <v>12</v>
      </c>
      <c r="M20" s="1">
        <v>9.56172541188689</v>
      </c>
      <c r="N20" s="1">
        <v>60422.729689023072</v>
      </c>
      <c r="O20" s="1">
        <v>0</v>
      </c>
      <c r="P20" s="1">
        <v>1450.38</v>
      </c>
      <c r="Q20" s="1">
        <v>0</v>
      </c>
      <c r="R20" s="1">
        <v>0</v>
      </c>
      <c r="S20" s="1">
        <v>0</v>
      </c>
      <c r="T20" s="1">
        <v>3130.5822703286703</v>
      </c>
      <c r="V20" s="4">
        <v>12</v>
      </c>
      <c r="W20" s="1">
        <v>8.7015044196973843</v>
      </c>
      <c r="X20" s="1">
        <v>55216.500366642373</v>
      </c>
      <c r="Y20" s="1">
        <v>0</v>
      </c>
      <c r="Z20" s="1">
        <v>1450.38</v>
      </c>
      <c r="AA20" s="1">
        <v>0</v>
      </c>
      <c r="AB20" s="1">
        <v>0</v>
      </c>
      <c r="AC20" s="1">
        <v>0</v>
      </c>
      <c r="AD20" s="1">
        <v>3130.740524667061</v>
      </c>
    </row>
    <row r="21" spans="2:30" ht="14.45">
      <c r="B21" s="4">
        <v>13</v>
      </c>
      <c r="C21" s="29">
        <v>8.3417232121687004</v>
      </c>
      <c r="D21" s="29">
        <v>50418.27742464788</v>
      </c>
      <c r="E21" s="29">
        <v>0</v>
      </c>
      <c r="F21" s="1">
        <v>1450.38</v>
      </c>
      <c r="G21" s="1">
        <v>0</v>
      </c>
      <c r="H21" s="1">
        <v>0</v>
      </c>
      <c r="I21" s="1">
        <v>0</v>
      </c>
      <c r="J21" s="1">
        <v>3130.1483573727019</v>
      </c>
      <c r="L21" s="4">
        <v>13</v>
      </c>
      <c r="M21" s="1">
        <v>9.1512488198069288</v>
      </c>
      <c r="N21" s="1">
        <v>54984.953634524019</v>
      </c>
      <c r="O21" s="1">
        <v>0</v>
      </c>
      <c r="P21" s="1">
        <v>1450.38</v>
      </c>
      <c r="Q21" s="1">
        <v>0</v>
      </c>
      <c r="R21" s="1">
        <v>0</v>
      </c>
      <c r="S21" s="1">
        <v>0</v>
      </c>
      <c r="T21" s="1">
        <v>3129.9838630901763</v>
      </c>
      <c r="V21" s="4">
        <v>13</v>
      </c>
      <c r="W21" s="1">
        <v>8.3468039155182687</v>
      </c>
      <c r="X21" s="1">
        <v>50487.415620104352</v>
      </c>
      <c r="Y21" s="1">
        <v>0</v>
      </c>
      <c r="Z21" s="1">
        <v>1450.38</v>
      </c>
      <c r="AA21" s="1">
        <v>0</v>
      </c>
      <c r="AB21" s="1">
        <v>0</v>
      </c>
      <c r="AC21" s="1">
        <v>0</v>
      </c>
      <c r="AD21" s="1">
        <v>3130.2253206180826</v>
      </c>
    </row>
    <row r="22" spans="2:30" ht="14.45">
      <c r="B22" s="4">
        <v>14</v>
      </c>
      <c r="C22" s="29">
        <v>7.8440724605969621</v>
      </c>
      <c r="D22" s="29">
        <v>44236.090279892982</v>
      </c>
      <c r="E22" s="29">
        <v>12.89931939614692</v>
      </c>
      <c r="F22" s="1">
        <v>1450.38</v>
      </c>
      <c r="G22" s="1">
        <v>5.1932246483445001E-2</v>
      </c>
      <c r="H22" s="1">
        <v>0</v>
      </c>
      <c r="I22" s="1">
        <v>0</v>
      </c>
      <c r="J22" s="1">
        <v>3129.2454250517271</v>
      </c>
      <c r="L22" s="4">
        <v>14</v>
      </c>
      <c r="M22" s="1">
        <v>8.5813368603618869</v>
      </c>
      <c r="N22" s="1">
        <v>47968.774152072161</v>
      </c>
      <c r="O22" s="1">
        <v>21.085850417679115</v>
      </c>
      <c r="P22" s="1">
        <v>1450.38</v>
      </c>
      <c r="Q22" s="1">
        <v>7.8285179240375813E-2</v>
      </c>
      <c r="R22" s="1">
        <v>0</v>
      </c>
      <c r="S22" s="1">
        <v>0</v>
      </c>
      <c r="T22" s="1">
        <v>3129.0230432460462</v>
      </c>
      <c r="V22" s="4">
        <v>14</v>
      </c>
      <c r="W22" s="1">
        <v>7.8498303218920453</v>
      </c>
      <c r="X22" s="1">
        <v>44307.917215353649</v>
      </c>
      <c r="Y22" s="1">
        <v>12.927564939533218</v>
      </c>
      <c r="Z22" s="1">
        <v>1450.38</v>
      </c>
      <c r="AA22" s="1">
        <v>5.1961591165680152E-2</v>
      </c>
      <c r="AB22" s="1">
        <v>0</v>
      </c>
      <c r="AC22" s="1">
        <v>0</v>
      </c>
      <c r="AD22" s="1">
        <v>3129.3332248444344</v>
      </c>
    </row>
    <row r="23" spans="2:30" ht="14.45">
      <c r="B23" s="4">
        <v>15</v>
      </c>
      <c r="C23" s="29">
        <v>7.2428449345722345</v>
      </c>
      <c r="D23" s="29">
        <v>37454.931675573273</v>
      </c>
      <c r="E23" s="29">
        <v>135.15107872209668</v>
      </c>
      <c r="F23" s="1">
        <v>1450.38</v>
      </c>
      <c r="G23" s="1">
        <v>0.64262491042373959</v>
      </c>
      <c r="H23" s="1">
        <v>0</v>
      </c>
      <c r="I23" s="1">
        <v>0</v>
      </c>
      <c r="J23" s="1">
        <v>3127.8299828811432</v>
      </c>
      <c r="L23" s="4">
        <v>15</v>
      </c>
      <c r="M23" s="1">
        <v>7.8930379058468398</v>
      </c>
      <c r="N23" s="1">
        <v>40315.276878307108</v>
      </c>
      <c r="O23" s="1">
        <v>176.07332082413436</v>
      </c>
      <c r="P23" s="1">
        <v>1450.38</v>
      </c>
      <c r="Q23" s="1">
        <v>0.77780540652412833</v>
      </c>
      <c r="R23" s="1">
        <v>0</v>
      </c>
      <c r="S23" s="1">
        <v>0</v>
      </c>
      <c r="T23" s="1">
        <v>3127.5819497337779</v>
      </c>
      <c r="V23" s="4">
        <v>15</v>
      </c>
      <c r="W23" s="1">
        <v>7.2473856628805802</v>
      </c>
      <c r="X23" s="1">
        <v>37503.769374282601</v>
      </c>
      <c r="Y23" s="1">
        <v>133.71445017922744</v>
      </c>
      <c r="Z23" s="1">
        <v>1450.38</v>
      </c>
      <c r="AA23" s="1">
        <v>0.6349660022367466</v>
      </c>
      <c r="AB23" s="1">
        <v>0</v>
      </c>
      <c r="AC23" s="1">
        <v>0</v>
      </c>
      <c r="AD23" s="1">
        <v>3127.9059344166722</v>
      </c>
    </row>
    <row r="24" spans="2:30" ht="14.45">
      <c r="B24" s="4">
        <v>16</v>
      </c>
      <c r="C24" s="29">
        <v>6.5843978091748516</v>
      </c>
      <c r="D24" s="29">
        <v>30955.198710728062</v>
      </c>
      <c r="E24" s="29">
        <v>372.81953039842836</v>
      </c>
      <c r="F24" s="1">
        <v>1450.38</v>
      </c>
      <c r="G24" s="1">
        <v>2.1449249843237603</v>
      </c>
      <c r="H24" s="1">
        <v>0</v>
      </c>
      <c r="I24" s="1">
        <v>0</v>
      </c>
      <c r="J24" s="1">
        <v>3125.7329217762917</v>
      </c>
      <c r="L24" s="4">
        <v>16</v>
      </c>
      <c r="M24" s="1">
        <v>7.1359156084192845</v>
      </c>
      <c r="N24" s="1">
        <v>33014.067207496999</v>
      </c>
      <c r="O24" s="1">
        <v>458.49943470554325</v>
      </c>
      <c r="P24" s="1">
        <v>1450.38</v>
      </c>
      <c r="Q24" s="1">
        <v>2.4733570934830693</v>
      </c>
      <c r="R24" s="1">
        <v>0</v>
      </c>
      <c r="S24" s="1">
        <v>0</v>
      </c>
      <c r="T24" s="1">
        <v>3125.5050916635946</v>
      </c>
      <c r="V24" s="4">
        <v>16</v>
      </c>
      <c r="W24" s="1">
        <v>6.5874368239996812</v>
      </c>
      <c r="X24" s="1">
        <v>30973.713479320581</v>
      </c>
      <c r="Y24" s="1">
        <v>371.4439448368679</v>
      </c>
      <c r="Z24" s="1">
        <v>1450.38</v>
      </c>
      <c r="AA24" s="1">
        <v>2.1357334787005362</v>
      </c>
      <c r="AB24" s="1">
        <v>0</v>
      </c>
      <c r="AC24" s="1">
        <v>0</v>
      </c>
      <c r="AD24" s="1">
        <v>3125.7835900039177</v>
      </c>
    </row>
    <row r="25" spans="2:30" ht="14.45">
      <c r="B25" s="4">
        <v>17</v>
      </c>
      <c r="C25" s="29">
        <v>5.8980464156157604</v>
      </c>
      <c r="D25" s="29">
        <v>25452.9832348946</v>
      </c>
      <c r="E25" s="29">
        <v>609.70263708532002</v>
      </c>
      <c r="F25" s="1">
        <v>1450.38</v>
      </c>
      <c r="G25" s="1">
        <v>4.2660548115033832</v>
      </c>
      <c r="H25" s="1">
        <v>0</v>
      </c>
      <c r="I25" s="1">
        <v>0</v>
      </c>
      <c r="J25" s="1">
        <v>3122.7642000078422</v>
      </c>
      <c r="L25" s="4">
        <v>17</v>
      </c>
      <c r="M25" s="1">
        <v>6.3435749626473807</v>
      </c>
      <c r="N25" s="1">
        <v>26893.802771098417</v>
      </c>
      <c r="O25" s="1">
        <v>722.1307292462667</v>
      </c>
      <c r="P25" s="1">
        <v>1450.38</v>
      </c>
      <c r="Q25" s="1">
        <v>4.7820119787595896</v>
      </c>
      <c r="R25" s="1">
        <v>0</v>
      </c>
      <c r="S25" s="1">
        <v>0</v>
      </c>
      <c r="T25" s="1">
        <v>3122.5974035071395</v>
      </c>
      <c r="V25" s="4">
        <v>17</v>
      </c>
      <c r="W25" s="1">
        <v>5.9002381583726757</v>
      </c>
      <c r="X25" s="1">
        <v>25439.233003851434</v>
      </c>
      <c r="Y25" s="1">
        <v>612.11689519665572</v>
      </c>
      <c r="Z25" s="1">
        <v>1450.38</v>
      </c>
      <c r="AA25" s="1">
        <v>4.2852622265398859</v>
      </c>
      <c r="AB25" s="1">
        <v>0</v>
      </c>
      <c r="AC25" s="1">
        <v>0</v>
      </c>
      <c r="AD25" s="1">
        <v>3122.8062885054364</v>
      </c>
    </row>
    <row r="26" spans="2:30" ht="14.45">
      <c r="B26" s="4">
        <v>18</v>
      </c>
      <c r="C26" s="29">
        <v>5.2472455345216051</v>
      </c>
      <c r="D26" s="29">
        <v>21545.042979750731</v>
      </c>
      <c r="E26" s="29">
        <v>687.65368315390117</v>
      </c>
      <c r="F26" s="1">
        <v>1450.38</v>
      </c>
      <c r="G26" s="1">
        <v>5.6842014068983646</v>
      </c>
      <c r="H26" s="1">
        <v>0</v>
      </c>
      <c r="I26" s="1">
        <v>0</v>
      </c>
      <c r="J26" s="1">
        <v>3118.8800706749198</v>
      </c>
      <c r="L26" s="4">
        <v>18</v>
      </c>
      <c r="M26" s="1">
        <v>5.6004764520468999</v>
      </c>
      <c r="N26" s="1">
        <v>22641.40432486065</v>
      </c>
      <c r="O26" s="1">
        <v>786.24209330980466</v>
      </c>
      <c r="P26" s="1">
        <v>1450.38</v>
      </c>
      <c r="Q26" s="1">
        <v>6.1844342956244418</v>
      </c>
      <c r="R26" s="1">
        <v>0</v>
      </c>
      <c r="S26" s="1">
        <v>0</v>
      </c>
      <c r="T26" s="1">
        <v>3118.7953209725497</v>
      </c>
      <c r="V26" s="4">
        <v>18</v>
      </c>
      <c r="W26" s="1">
        <v>5.2457618251161575</v>
      </c>
      <c r="X26" s="1">
        <v>21495.965507165824</v>
      </c>
      <c r="Y26" s="1">
        <v>694.59810139894614</v>
      </c>
      <c r="Z26" s="1">
        <v>1450.38</v>
      </c>
      <c r="AA26" s="1">
        <v>5.7547132005885011</v>
      </c>
      <c r="AB26" s="1">
        <v>0</v>
      </c>
      <c r="AC26" s="1">
        <v>0</v>
      </c>
      <c r="AD26" s="1">
        <v>3118.9373509682814</v>
      </c>
    </row>
    <row r="27" spans="2:30" ht="14.45">
      <c r="B27" s="4">
        <v>19</v>
      </c>
      <c r="C27" s="29">
        <v>4.7264424127791447</v>
      </c>
      <c r="D27" s="29">
        <v>19214.289442057991</v>
      </c>
      <c r="E27" s="29">
        <v>617.9565564067251</v>
      </c>
      <c r="F27" s="1">
        <v>1450.38</v>
      </c>
      <c r="G27" s="1">
        <v>5.7277053027002403</v>
      </c>
      <c r="H27" s="1">
        <v>0</v>
      </c>
      <c r="I27" s="1">
        <v>0</v>
      </c>
      <c r="J27" s="1">
        <v>3114.5452292420687</v>
      </c>
      <c r="L27" s="4">
        <v>19</v>
      </c>
      <c r="M27" s="1">
        <v>5.0195194269503842</v>
      </c>
      <c r="N27" s="1">
        <v>20164.438838426631</v>
      </c>
      <c r="O27" s="1">
        <v>688.58012060347494</v>
      </c>
      <c r="P27" s="1">
        <v>1450.38</v>
      </c>
      <c r="Q27" s="1">
        <v>6.0815655074885679</v>
      </c>
      <c r="R27" s="1">
        <v>0</v>
      </c>
      <c r="S27" s="1">
        <v>0</v>
      </c>
      <c r="T27" s="1">
        <v>3114.52815304156</v>
      </c>
      <c r="V27" s="4">
        <v>19</v>
      </c>
      <c r="W27" s="1">
        <v>4.719659229091655</v>
      </c>
      <c r="X27" s="1">
        <v>19153.995524062557</v>
      </c>
      <c r="Y27" s="1">
        <v>622.56347332899099</v>
      </c>
      <c r="Z27" s="1">
        <v>1450.38</v>
      </c>
      <c r="AA27" s="1">
        <v>5.7885701924545332</v>
      </c>
      <c r="AB27" s="1">
        <v>0</v>
      </c>
      <c r="AC27" s="1">
        <v>0</v>
      </c>
      <c r="AD27" s="1">
        <v>3114.611914777036</v>
      </c>
    </row>
    <row r="28" spans="2:30" ht="14.45">
      <c r="B28" s="4">
        <v>20</v>
      </c>
      <c r="C28" s="29">
        <v>4.3422542492849621</v>
      </c>
      <c r="D28" s="29">
        <v>17719.21493208882</v>
      </c>
      <c r="E28" s="29">
        <v>531.91821955260536</v>
      </c>
      <c r="F28" s="1">
        <v>1450.38</v>
      </c>
      <c r="G28" s="1">
        <v>5.3462275460859674</v>
      </c>
      <c r="H28" s="1">
        <v>0</v>
      </c>
      <c r="I28" s="1">
        <v>0</v>
      </c>
      <c r="J28" s="1">
        <v>3110.799476712838</v>
      </c>
      <c r="L28" s="4">
        <v>20</v>
      </c>
      <c r="M28" s="1">
        <v>4.5981479443555706</v>
      </c>
      <c r="N28" s="1">
        <v>18576.498739013972</v>
      </c>
      <c r="O28" s="1">
        <v>585.29651647276319</v>
      </c>
      <c r="P28" s="1">
        <v>1450.38</v>
      </c>
      <c r="Q28" s="1">
        <v>5.6112436378389807</v>
      </c>
      <c r="R28" s="1">
        <v>0</v>
      </c>
      <c r="S28" s="1">
        <v>0</v>
      </c>
      <c r="T28" s="1">
        <v>3110.8125233093556</v>
      </c>
      <c r="V28" s="4">
        <v>20</v>
      </c>
      <c r="W28" s="1">
        <v>4.333803696149805</v>
      </c>
      <c r="X28" s="1">
        <v>17672.341528695051</v>
      </c>
      <c r="Y28" s="1">
        <v>532.12080338575527</v>
      </c>
      <c r="Z28" s="1">
        <v>1450.38</v>
      </c>
      <c r="AA28" s="1">
        <v>5.3624492029104305</v>
      </c>
      <c r="AB28" s="1">
        <v>0</v>
      </c>
      <c r="AC28" s="1">
        <v>0</v>
      </c>
      <c r="AD28" s="1">
        <v>3110.8539544763139</v>
      </c>
    </row>
    <row r="29" spans="2:30" ht="14.45">
      <c r="B29" s="4">
        <v>21</v>
      </c>
      <c r="C29" s="29">
        <v>4.046654926177947</v>
      </c>
      <c r="D29" s="29">
        <v>16525.562189590881</v>
      </c>
      <c r="E29" s="29">
        <v>478.22569473249348</v>
      </c>
      <c r="F29" s="1">
        <v>1450.38</v>
      </c>
      <c r="G29" s="1">
        <v>5.1537543337469049</v>
      </c>
      <c r="H29" s="1">
        <v>0</v>
      </c>
      <c r="I29" s="1">
        <v>0</v>
      </c>
      <c r="J29" s="1">
        <v>3108.2008303745229</v>
      </c>
      <c r="L29" s="4">
        <v>21</v>
      </c>
      <c r="M29" s="1">
        <v>4.2746264770203464</v>
      </c>
      <c r="N29" s="1">
        <v>17296.157747316243</v>
      </c>
      <c r="O29" s="1">
        <v>522.62431175274139</v>
      </c>
      <c r="P29" s="1">
        <v>1450.38</v>
      </c>
      <c r="Q29" s="1">
        <v>5.3812977219008484</v>
      </c>
      <c r="R29" s="1">
        <v>0</v>
      </c>
      <c r="S29" s="1">
        <v>-5.2755427607114538E-17</v>
      </c>
      <c r="T29" s="1">
        <v>3108.2098198359668</v>
      </c>
      <c r="V29" s="4">
        <v>21</v>
      </c>
      <c r="W29" s="1">
        <v>4.0384162734747795</v>
      </c>
      <c r="X29" s="1">
        <v>16481.993043862123</v>
      </c>
      <c r="Y29" s="1">
        <v>477.89496019662164</v>
      </c>
      <c r="Z29" s="1">
        <v>1450.38</v>
      </c>
      <c r="AA29" s="1">
        <v>5.1638042797964028</v>
      </c>
      <c r="AB29" s="1">
        <v>0</v>
      </c>
      <c r="AC29" s="1">
        <v>0</v>
      </c>
      <c r="AD29" s="1">
        <v>3108.2410509613442</v>
      </c>
    </row>
    <row r="30" spans="2:30" ht="14.45">
      <c r="B30" s="4">
        <v>22</v>
      </c>
      <c r="C30" s="29">
        <v>3.8025784937115019</v>
      </c>
      <c r="D30" s="29">
        <v>15495.327960558583</v>
      </c>
      <c r="E30" s="29">
        <v>444.86801135287391</v>
      </c>
      <c r="F30" s="1">
        <v>1450.38</v>
      </c>
      <c r="G30" s="1">
        <v>5.1130195708273094</v>
      </c>
      <c r="H30" s="1">
        <v>0</v>
      </c>
      <c r="I30" s="1">
        <v>0</v>
      </c>
      <c r="J30" s="1">
        <v>3104.5849592562108</v>
      </c>
      <c r="L30" s="4">
        <v>22</v>
      </c>
      <c r="M30" s="1">
        <v>4.0063004028511742</v>
      </c>
      <c r="N30" s="1">
        <v>16181.452705838921</v>
      </c>
      <c r="O30" s="1">
        <v>483.85027349040939</v>
      </c>
      <c r="P30" s="1">
        <v>1450.38</v>
      </c>
      <c r="Q30" s="1">
        <v>5.3252565071440703</v>
      </c>
      <c r="R30" s="1">
        <v>0</v>
      </c>
      <c r="S30" s="1">
        <v>0</v>
      </c>
      <c r="T30" s="1">
        <v>3145.0149612436867</v>
      </c>
      <c r="V30" s="4">
        <v>22</v>
      </c>
      <c r="W30" s="1">
        <v>3.7943948334780866</v>
      </c>
      <c r="X30" s="1">
        <v>15448.354616560639</v>
      </c>
      <c r="Y30" s="1">
        <v>445.35265403044008</v>
      </c>
      <c r="Z30" s="1">
        <v>1450.38</v>
      </c>
      <c r="AA30" s="1">
        <v>5.1341536749615688</v>
      </c>
      <c r="AB30" s="1">
        <v>0</v>
      </c>
      <c r="AC30" s="1">
        <v>0</v>
      </c>
      <c r="AD30" s="1">
        <v>3104.6393408121899</v>
      </c>
    </row>
    <row r="31" spans="2:30" ht="14.45">
      <c r="B31" s="4">
        <v>23</v>
      </c>
      <c r="C31" s="29">
        <v>3.6625286191816961</v>
      </c>
      <c r="D31" s="29">
        <v>14892.431683129538</v>
      </c>
      <c r="E31" s="29">
        <v>429.32729355555102</v>
      </c>
      <c r="F31" s="1">
        <v>1450.38</v>
      </c>
      <c r="G31" s="1">
        <v>5.1341662946848396</v>
      </c>
      <c r="H31" s="1">
        <v>0</v>
      </c>
      <c r="I31" s="1">
        <v>0</v>
      </c>
      <c r="J31" s="1">
        <v>3099.9075112806227</v>
      </c>
      <c r="L31" s="4">
        <v>23</v>
      </c>
      <c r="M31" s="1">
        <v>3.85199296774084</v>
      </c>
      <c r="N31" s="1">
        <v>15524.582927768264</v>
      </c>
      <c r="O31" s="1">
        <v>466.09231380763958</v>
      </c>
      <c r="P31" s="1">
        <v>1450.38</v>
      </c>
      <c r="Q31" s="1">
        <v>5.3468629036498916</v>
      </c>
      <c r="R31" s="1">
        <v>0</v>
      </c>
      <c r="S31" s="1">
        <v>0</v>
      </c>
      <c r="T31" s="1">
        <v>3099.7814059948851</v>
      </c>
      <c r="V31" s="4">
        <v>23</v>
      </c>
      <c r="W31" s="1">
        <v>3.654492279315412</v>
      </c>
      <c r="X31" s="1">
        <v>14845.686534618444</v>
      </c>
      <c r="Y31" s="1">
        <v>430.02826657526344</v>
      </c>
      <c r="Z31" s="1">
        <v>1450.38</v>
      </c>
      <c r="AA31" s="1">
        <v>5.1587415011184969</v>
      </c>
      <c r="AB31" s="1">
        <v>0</v>
      </c>
      <c r="AC31" s="1">
        <v>0</v>
      </c>
      <c r="AD31" s="1">
        <v>3099.9970449991097</v>
      </c>
    </row>
    <row r="32" spans="2:30" ht="14.45">
      <c r="B32" s="4">
        <v>24</v>
      </c>
      <c r="C32" s="29">
        <v>3.5649373396441706</v>
      </c>
      <c r="D32" s="29">
        <v>14465.822778676238</v>
      </c>
      <c r="E32" s="29">
        <v>420.45633029960902</v>
      </c>
      <c r="F32" s="1">
        <v>1450.38</v>
      </c>
      <c r="G32" s="1">
        <v>5.1763639548633549</v>
      </c>
      <c r="H32" s="1">
        <v>0</v>
      </c>
      <c r="I32" s="1">
        <v>0</v>
      </c>
      <c r="J32" s="1">
        <v>3094.3607272539339</v>
      </c>
      <c r="L32" s="4">
        <v>24</v>
      </c>
      <c r="M32" s="1">
        <v>3.7445810570366782</v>
      </c>
      <c r="N32" s="1">
        <v>15059.059212430459</v>
      </c>
      <c r="O32" s="1">
        <v>456.08688795253079</v>
      </c>
      <c r="P32" s="1">
        <v>1450.38</v>
      </c>
      <c r="Q32" s="1">
        <v>5.3938242940970227</v>
      </c>
      <c r="R32" s="1">
        <v>0</v>
      </c>
      <c r="S32" s="1">
        <v>0</v>
      </c>
      <c r="T32" s="1">
        <v>3094.1378966386624</v>
      </c>
      <c r="V32" s="4">
        <v>24</v>
      </c>
      <c r="W32" s="1">
        <v>3.5570018485403514</v>
      </c>
      <c r="X32" s="1">
        <v>14420.19197241033</v>
      </c>
      <c r="Y32" s="1">
        <v>421.1542410455732</v>
      </c>
      <c r="Z32" s="1">
        <v>1450.38</v>
      </c>
      <c r="AA32" s="1">
        <v>5.2013632570237425</v>
      </c>
      <c r="AB32" s="1">
        <v>0</v>
      </c>
      <c r="AC32" s="1">
        <v>0</v>
      </c>
      <c r="AD32" s="1">
        <v>3094.499612367089</v>
      </c>
    </row>
    <row r="33" spans="2:30" ht="14.45">
      <c r="B33" s="4">
        <v>25</v>
      </c>
      <c r="C33" s="29">
        <v>3.4890403683513025</v>
      </c>
      <c r="D33" s="29">
        <v>14130.411675904723</v>
      </c>
      <c r="E33" s="29">
        <v>414.68891296866343</v>
      </c>
      <c r="F33" s="1">
        <v>1450.38</v>
      </c>
      <c r="G33" s="1">
        <v>5.2265445746811494</v>
      </c>
      <c r="H33" s="1">
        <v>0</v>
      </c>
      <c r="I33" s="1">
        <v>0</v>
      </c>
      <c r="J33" s="1">
        <v>3087.6599720230442</v>
      </c>
      <c r="L33" s="4">
        <v>25</v>
      </c>
      <c r="M33" s="1">
        <v>3.661193545831674</v>
      </c>
      <c r="N33" s="1">
        <v>14693.677796907235</v>
      </c>
      <c r="O33" s="1">
        <v>449.56015072777683</v>
      </c>
      <c r="P33" s="1">
        <v>1450.38</v>
      </c>
      <c r="Q33" s="1">
        <v>5.4488436310277786</v>
      </c>
      <c r="R33" s="1">
        <v>0</v>
      </c>
      <c r="S33" s="1">
        <v>1.2043168184149448E-12</v>
      </c>
      <c r="T33" s="1">
        <v>3087.3022333263439</v>
      </c>
      <c r="V33" s="4">
        <v>25</v>
      </c>
      <c r="W33" s="1">
        <v>3.481194083550343</v>
      </c>
      <c r="X33" s="1">
        <v>14085.983374725311</v>
      </c>
      <c r="Y33" s="1">
        <v>415.34318595870712</v>
      </c>
      <c r="Z33" s="1">
        <v>1450.38</v>
      </c>
      <c r="AA33" s="1">
        <v>5.2513016669142099</v>
      </c>
      <c r="AB33" s="1">
        <v>0</v>
      </c>
      <c r="AC33" s="1">
        <v>0</v>
      </c>
      <c r="AD33" s="1">
        <v>3087.8578972091418</v>
      </c>
    </row>
    <row r="34" spans="2:30" ht="14.45">
      <c r="B34" s="4">
        <v>26</v>
      </c>
      <c r="C34" s="29">
        <v>3.426019126490798</v>
      </c>
      <c r="D34" s="29">
        <v>13849.941317175988</v>
      </c>
      <c r="E34" s="29">
        <v>410.56622438846887</v>
      </c>
      <c r="F34" s="1">
        <v>1450.38</v>
      </c>
      <c r="G34" s="1">
        <v>5.2793728503127157</v>
      </c>
      <c r="H34" s="1">
        <v>0</v>
      </c>
      <c r="I34" s="1">
        <v>3.1399051978144969E-12</v>
      </c>
      <c r="J34" s="1">
        <v>3080.3398485325747</v>
      </c>
      <c r="L34" s="4">
        <v>26</v>
      </c>
      <c r="M34" s="1">
        <v>3.5920760374191896</v>
      </c>
      <c r="N34" s="1">
        <v>14388.996646276117</v>
      </c>
      <c r="O34" s="1">
        <v>444.82508211029949</v>
      </c>
      <c r="P34" s="1">
        <v>1450.38</v>
      </c>
      <c r="Q34" s="1">
        <v>5.5056145793263607</v>
      </c>
      <c r="R34" s="1">
        <v>0</v>
      </c>
      <c r="S34" s="1">
        <v>-3.0384140872421717E-13</v>
      </c>
      <c r="T34" s="1">
        <v>3079.6310736481164</v>
      </c>
      <c r="V34" s="4">
        <v>26</v>
      </c>
      <c r="W34" s="1">
        <v>3.4182613166590317</v>
      </c>
      <c r="X34" s="1">
        <v>13806.714039737748</v>
      </c>
      <c r="Y34" s="1">
        <v>411.16412164909673</v>
      </c>
      <c r="Z34" s="1">
        <v>1450.38</v>
      </c>
      <c r="AA34" s="1">
        <v>5.3036142650084033</v>
      </c>
      <c r="AB34" s="1">
        <v>0</v>
      </c>
      <c r="AC34" s="1">
        <v>6.4279452052449393E-9</v>
      </c>
      <c r="AD34" s="1">
        <v>3080.5736437500304</v>
      </c>
    </row>
    <row r="35" spans="2:30" ht="14.45">
      <c r="B35" s="4">
        <v>27</v>
      </c>
      <c r="C35" s="29">
        <v>3.3714586397128499</v>
      </c>
      <c r="D35" s="29">
        <v>13606.056145692857</v>
      </c>
      <c r="E35" s="29">
        <v>407.40717755127741</v>
      </c>
      <c r="F35" s="1">
        <v>1450.38</v>
      </c>
      <c r="G35" s="1">
        <v>5.3326547387965144</v>
      </c>
      <c r="H35" s="1">
        <v>0</v>
      </c>
      <c r="I35" s="1">
        <v>-1.7087554218203028E-13</v>
      </c>
      <c r="J35" s="1">
        <v>3072.8576610036584</v>
      </c>
      <c r="L35" s="4">
        <v>27</v>
      </c>
      <c r="M35" s="1">
        <v>3.5323379317640606</v>
      </c>
      <c r="N35" s="1">
        <v>14124.788525262524</v>
      </c>
      <c r="O35" s="1">
        <v>441.12959587916026</v>
      </c>
      <c r="P35" s="1">
        <v>1450.38</v>
      </c>
      <c r="Q35" s="1">
        <v>5.5620039227912468</v>
      </c>
      <c r="R35" s="1">
        <v>0</v>
      </c>
      <c r="S35" s="1">
        <v>1.8290919117393213E-9</v>
      </c>
      <c r="T35" s="1">
        <v>3112.912429936991</v>
      </c>
      <c r="V35" s="4">
        <v>27</v>
      </c>
      <c r="W35" s="1">
        <v>3.3637876935338236</v>
      </c>
      <c r="X35" s="1">
        <v>13564.040548891431</v>
      </c>
      <c r="Y35" s="1">
        <v>407.93528736371911</v>
      </c>
      <c r="Z35" s="1">
        <v>1450.38</v>
      </c>
      <c r="AA35" s="1">
        <v>5.3561069965692516</v>
      </c>
      <c r="AB35" s="1">
        <v>0</v>
      </c>
      <c r="AC35" s="1">
        <v>-5.5013280216064777E-10</v>
      </c>
      <c r="AD35" s="1">
        <v>3073.1032928027444</v>
      </c>
    </row>
    <row r="36" spans="2:30" ht="14.45">
      <c r="B36" s="4">
        <v>28</v>
      </c>
      <c r="C36" s="29">
        <v>3.322883710805864</v>
      </c>
      <c r="D36" s="29">
        <v>13388.322843143436</v>
      </c>
      <c r="E36" s="29">
        <v>404.86077316977384</v>
      </c>
      <c r="F36" s="1">
        <v>1450.38</v>
      </c>
      <c r="G36" s="1">
        <v>5.3855067302081698</v>
      </c>
      <c r="H36" s="1">
        <v>0</v>
      </c>
      <c r="I36" s="1">
        <v>3.3764616453804774E-9</v>
      </c>
      <c r="J36" s="1">
        <v>3105.6925465088548</v>
      </c>
      <c r="L36" s="4">
        <v>28</v>
      </c>
      <c r="M36" s="1">
        <v>3.4792367197842617</v>
      </c>
      <c r="N36" s="1">
        <v>13889.460301207597</v>
      </c>
      <c r="O36" s="1">
        <v>438.10270099400009</v>
      </c>
      <c r="P36" s="1">
        <v>1450.38</v>
      </c>
      <c r="Q36" s="1">
        <v>5.6174292201302132</v>
      </c>
      <c r="R36" s="1">
        <v>0</v>
      </c>
      <c r="S36" s="1">
        <v>-1.5040849853510947E-11</v>
      </c>
      <c r="T36" s="1">
        <v>3086.7288855357574</v>
      </c>
      <c r="V36" s="4">
        <v>28</v>
      </c>
      <c r="W36" s="1">
        <v>3.3152972644235024</v>
      </c>
      <c r="X36" s="1">
        <v>13347.531262237771</v>
      </c>
      <c r="Y36" s="1">
        <v>405.30666407993976</v>
      </c>
      <c r="Z36" s="1">
        <v>1450.38</v>
      </c>
      <c r="AA36" s="1">
        <v>5.4079148755009356</v>
      </c>
      <c r="AB36" s="1">
        <v>0</v>
      </c>
      <c r="AC36" s="1">
        <v>7.3989650505618538E-6</v>
      </c>
      <c r="AD36" s="1">
        <v>3106.0102110439984</v>
      </c>
    </row>
    <row r="37" spans="2:30" ht="14.45">
      <c r="B37" s="4">
        <v>29</v>
      </c>
      <c r="C37" s="29">
        <v>3.2787871931860759</v>
      </c>
      <c r="D37" s="29">
        <v>13190.314743272369</v>
      </c>
      <c r="E37" s="29">
        <v>402.72944241635508</v>
      </c>
      <c r="F37" s="1">
        <v>1450.38</v>
      </c>
      <c r="G37" s="1">
        <v>5.4375751384099758</v>
      </c>
      <c r="H37" s="1">
        <v>0</v>
      </c>
      <c r="I37" s="1">
        <v>-3.1777658755785592E-11</v>
      </c>
      <c r="J37" s="1">
        <v>3085.7726811655234</v>
      </c>
      <c r="L37" s="4">
        <v>29</v>
      </c>
      <c r="M37" s="1">
        <v>3.4311004478393614</v>
      </c>
      <c r="N37" s="1">
        <v>13675.827854832472</v>
      </c>
      <c r="O37" s="1">
        <v>435.54258010505924</v>
      </c>
      <c r="P37" s="1">
        <v>1450.38</v>
      </c>
      <c r="Q37" s="1">
        <v>5.6718409409958275</v>
      </c>
      <c r="R37" s="1">
        <v>0</v>
      </c>
      <c r="S37" s="1">
        <v>5.4531549220690322E-9</v>
      </c>
      <c r="T37" s="1">
        <v>3097.1961822148669</v>
      </c>
      <c r="V37" s="4">
        <v>29</v>
      </c>
      <c r="W37" s="1">
        <v>3.2712831589227598</v>
      </c>
      <c r="X37" s="1">
        <v>13150.742622429319</v>
      </c>
      <c r="Y37" s="1">
        <v>403.08540854961643</v>
      </c>
      <c r="Z37" s="1">
        <v>1450.38</v>
      </c>
      <c r="AA37" s="1">
        <v>5.4587580855745159</v>
      </c>
      <c r="AB37" s="1">
        <v>0</v>
      </c>
      <c r="AC37" s="1">
        <v>-8.4423682580979343E-8</v>
      </c>
      <c r="AD37" s="1">
        <v>3083.0699595866818</v>
      </c>
    </row>
    <row r="38" spans="2:30" ht="14.45">
      <c r="B38" s="4">
        <v>30</v>
      </c>
      <c r="C38" s="29">
        <v>3.2381878734579241</v>
      </c>
      <c r="D38" s="29">
        <v>13007.807368944574</v>
      </c>
      <c r="E38" s="29">
        <v>400.89372398067115</v>
      </c>
      <c r="F38" s="1">
        <v>1450.38</v>
      </c>
      <c r="G38" s="1">
        <v>5.4887343221901439</v>
      </c>
      <c r="H38" s="1">
        <v>0</v>
      </c>
      <c r="I38" s="1">
        <v>6.5188915657361875E-10</v>
      </c>
      <c r="J38" s="1">
        <v>3090.3056813493768</v>
      </c>
      <c r="L38" s="4">
        <v>30</v>
      </c>
      <c r="M38" s="1">
        <v>3.386839806315018</v>
      </c>
      <c r="N38" s="1">
        <v>13479.160404074855</v>
      </c>
      <c r="O38" s="1">
        <v>433.32915509040924</v>
      </c>
      <c r="P38" s="1">
        <v>1450.38</v>
      </c>
      <c r="Q38" s="1">
        <v>5.7253510110031822</v>
      </c>
      <c r="R38" s="1">
        <v>0</v>
      </c>
      <c r="S38" s="1">
        <v>-4.7979617000915174E-12</v>
      </c>
      <c r="T38" s="1">
        <v>3080.5208430776124</v>
      </c>
      <c r="V38" s="4">
        <v>30</v>
      </c>
      <c r="W38" s="1">
        <v>3.2307647214373123</v>
      </c>
      <c r="X38" s="1">
        <v>12969.422456522057</v>
      </c>
      <c r="Y38" s="1">
        <v>401.15856442590791</v>
      </c>
      <c r="Z38" s="1">
        <v>1450.38</v>
      </c>
      <c r="AA38" s="1">
        <v>5.5086157655003074</v>
      </c>
      <c r="AB38" s="1">
        <v>0</v>
      </c>
      <c r="AC38" s="1">
        <v>1.6776133867913171E-6</v>
      </c>
      <c r="AD38" s="1">
        <v>3090.6657746070778</v>
      </c>
    </row>
    <row r="39" spans="2:30" ht="14.45">
      <c r="B39" s="4">
        <v>31</v>
      </c>
      <c r="C39" s="29">
        <v>3.2004113741706677</v>
      </c>
      <c r="D39" s="29">
        <v>12837.872182886902</v>
      </c>
      <c r="E39" s="29">
        <v>399.27738373128682</v>
      </c>
      <c r="F39" s="1">
        <v>1450.38</v>
      </c>
      <c r="G39" s="1">
        <v>5.5389661723666022</v>
      </c>
      <c r="H39" s="1">
        <v>0</v>
      </c>
      <c r="I39" s="1">
        <v>-5.1336871550572324E-11</v>
      </c>
      <c r="J39" s="1">
        <v>3054.2865486985224</v>
      </c>
      <c r="L39" s="4">
        <v>31</v>
      </c>
      <c r="M39" s="1">
        <v>3.3457063536095921</v>
      </c>
      <c r="N39" s="1">
        <v>13296.187520395037</v>
      </c>
      <c r="O39" s="1">
        <v>431.38527574002342</v>
      </c>
      <c r="P39" s="1">
        <v>1450.38</v>
      </c>
      <c r="Q39" s="1">
        <v>5.7781024120649338</v>
      </c>
      <c r="R39" s="1">
        <v>0</v>
      </c>
      <c r="S39" s="1">
        <v>2.2389659096314037E-9</v>
      </c>
      <c r="T39" s="1">
        <v>3081.3420409041073</v>
      </c>
      <c r="V39" s="4">
        <v>31</v>
      </c>
      <c r="W39" s="1">
        <v>3.1930678927429823</v>
      </c>
      <c r="X39" s="1">
        <v>12800.611487652463</v>
      </c>
      <c r="Y39" s="1">
        <v>399.45644798503758</v>
      </c>
      <c r="Z39" s="1">
        <v>1450.38</v>
      </c>
      <c r="AA39" s="1">
        <v>5.5575805827387921</v>
      </c>
      <c r="AB39" s="1">
        <v>0</v>
      </c>
      <c r="AC39" s="1">
        <v>-1.1278332789074447E-7</v>
      </c>
      <c r="AD39" s="1">
        <v>3053.2184649312389</v>
      </c>
    </row>
    <row r="40" spans="2:30" ht="14.45">
      <c r="B40" s="4">
        <v>32</v>
      </c>
      <c r="C40" s="29">
        <v>3.1649728530520065</v>
      </c>
      <c r="D40" s="29">
        <v>12678.385023377945</v>
      </c>
      <c r="E40" s="29">
        <v>397.83000392029061</v>
      </c>
      <c r="F40" s="1">
        <v>1450.38</v>
      </c>
      <c r="G40" s="1">
        <v>5.5883120195919691</v>
      </c>
      <c r="H40" s="1">
        <v>0</v>
      </c>
      <c r="I40" s="1">
        <v>7.7324334313716354E-10</v>
      </c>
      <c r="J40" s="1">
        <v>3075.0555808677695</v>
      </c>
      <c r="L40" s="4">
        <v>32</v>
      </c>
      <c r="M40" s="1">
        <v>3.3071622581746598</v>
      </c>
      <c r="N40" s="1">
        <v>13124.549329893394</v>
      </c>
      <c r="O40" s="1">
        <v>429.65859983455249</v>
      </c>
      <c r="P40" s="1">
        <v>1450.38</v>
      </c>
      <c r="Q40" s="1">
        <v>5.8302363171715843</v>
      </c>
      <c r="R40" s="1">
        <v>0</v>
      </c>
      <c r="S40" s="1">
        <v>-5.101420552680498E-12</v>
      </c>
      <c r="T40" s="1">
        <v>3057.421855712561</v>
      </c>
      <c r="V40" s="4">
        <v>32</v>
      </c>
      <c r="W40" s="1">
        <v>3.1577082409358637</v>
      </c>
      <c r="X40" s="1">
        <v>12642.1610710842</v>
      </c>
      <c r="Y40" s="1">
        <v>397.93396363869857</v>
      </c>
      <c r="Z40" s="1">
        <v>1450.38</v>
      </c>
      <c r="AA40" s="1">
        <v>5.6057888776535139</v>
      </c>
      <c r="AB40" s="1">
        <v>0</v>
      </c>
      <c r="AC40" s="1">
        <v>1.7659943261993118E-6</v>
      </c>
      <c r="AD40" s="1">
        <v>3075.50073249056</v>
      </c>
    </row>
    <row r="41" spans="2:30" ht="14.45">
      <c r="B41" s="4">
        <v>33</v>
      </c>
      <c r="C41" s="29">
        <v>3.1315104583807094</v>
      </c>
      <c r="D41" s="29">
        <v>12527.744904301713</v>
      </c>
      <c r="E41" s="29">
        <v>396.51757898349462</v>
      </c>
      <c r="F41" s="1">
        <v>1450.38</v>
      </c>
      <c r="G41" s="1">
        <v>5.6368514966596788</v>
      </c>
      <c r="H41" s="1">
        <v>0</v>
      </c>
      <c r="I41" s="1">
        <v>-1.7252967304055943E-11</v>
      </c>
      <c r="J41" s="1">
        <v>3040.4316405076574</v>
      </c>
      <c r="L41" s="4">
        <v>33</v>
      </c>
      <c r="M41" s="1">
        <v>3.2708060866389386</v>
      </c>
      <c r="N41" s="1">
        <v>12962.476637543388</v>
      </c>
      <c r="O41" s="1">
        <v>428.11253032384843</v>
      </c>
      <c r="P41" s="1">
        <v>1450.38</v>
      </c>
      <c r="Q41" s="1">
        <v>5.8818914006795806</v>
      </c>
      <c r="R41" s="1">
        <v>0</v>
      </c>
      <c r="S41" s="1">
        <v>-1.513006179281037E-9</v>
      </c>
      <c r="T41" s="1">
        <v>3065.5678132070284</v>
      </c>
      <c r="V41" s="4">
        <v>33</v>
      </c>
      <c r="W41" s="1">
        <v>3.124324192844917</v>
      </c>
      <c r="X41" s="1">
        <v>12492.454676456753</v>
      </c>
      <c r="Y41" s="1">
        <v>396.56059777159862</v>
      </c>
      <c r="Z41" s="1">
        <v>1450.38</v>
      </c>
      <c r="AA41" s="1">
        <v>5.6533884485672745</v>
      </c>
      <c r="AB41" s="1">
        <v>0</v>
      </c>
      <c r="AC41" s="1">
        <v>-3.7297878844293876E-8</v>
      </c>
      <c r="AD41" s="1">
        <v>3038.3644353141522</v>
      </c>
    </row>
    <row r="42" spans="2:30" ht="14.45">
      <c r="B42" s="4">
        <v>34</v>
      </c>
      <c r="C42" s="29">
        <v>3.0997457951025433</v>
      </c>
      <c r="D42" s="29">
        <v>12384.706852743699</v>
      </c>
      <c r="E42" s="29">
        <v>395.31698012472691</v>
      </c>
      <c r="F42" s="1">
        <v>1450.38</v>
      </c>
      <c r="G42" s="1">
        <v>5.6846900051792524</v>
      </c>
      <c r="H42" s="1">
        <v>0</v>
      </c>
      <c r="I42" s="1">
        <v>9.4562998089596806E-8</v>
      </c>
      <c r="J42" s="1">
        <v>3059.9819862418835</v>
      </c>
      <c r="L42" s="4">
        <v>34</v>
      </c>
      <c r="M42" s="1">
        <v>3.2363288244638992</v>
      </c>
      <c r="N42" s="1">
        <v>12808.599713015377</v>
      </c>
      <c r="O42" s="1">
        <v>426.7211799335235</v>
      </c>
      <c r="P42" s="1">
        <v>1450.38</v>
      </c>
      <c r="Q42" s="1">
        <v>5.9332082889459912</v>
      </c>
      <c r="R42" s="1">
        <v>0</v>
      </c>
      <c r="S42" s="1">
        <v>2.663314142566592E-10</v>
      </c>
      <c r="T42" s="1">
        <v>3058.2163255992514</v>
      </c>
      <c r="V42" s="4">
        <v>34</v>
      </c>
      <c r="W42" s="1">
        <v>3.0926375299679822</v>
      </c>
      <c r="X42" s="1">
        <v>12350.241795928232</v>
      </c>
      <c r="Y42" s="1">
        <v>395.31476382261928</v>
      </c>
      <c r="Z42" s="1">
        <v>1450.38</v>
      </c>
      <c r="AA42" s="1">
        <v>5.700521958849893</v>
      </c>
      <c r="AB42" s="1">
        <v>0</v>
      </c>
      <c r="AC42" s="1">
        <v>1.9358065604001685E-4</v>
      </c>
      <c r="AD42" s="1">
        <v>3060.4665647183997</v>
      </c>
    </row>
    <row r="43" spans="2:30" ht="14.45">
      <c r="B43" s="4">
        <v>35</v>
      </c>
      <c r="C43" s="29">
        <v>3.0694587552235775</v>
      </c>
      <c r="D43" s="29">
        <v>12248.274759596261</v>
      </c>
      <c r="E43" s="29">
        <v>394.21258922136502</v>
      </c>
      <c r="F43" s="1">
        <v>1450.38</v>
      </c>
      <c r="G43" s="1">
        <v>5.7319529698183196</v>
      </c>
      <c r="H43" s="1">
        <v>0</v>
      </c>
      <c r="I43" s="1">
        <v>1.032595161096155E-5</v>
      </c>
      <c r="J43" s="1">
        <v>3177.5256879899539</v>
      </c>
      <c r="L43" s="4">
        <v>35</v>
      </c>
      <c r="M43" s="1">
        <v>3.2034858964917441</v>
      </c>
      <c r="N43" s="1">
        <v>12661.825657021289</v>
      </c>
      <c r="O43" s="1">
        <v>425.46638603405376</v>
      </c>
      <c r="P43" s="1">
        <v>1450.38</v>
      </c>
      <c r="Q43" s="1">
        <v>5.984336060772157</v>
      </c>
      <c r="R43" s="1">
        <v>0</v>
      </c>
      <c r="S43" s="1">
        <v>2.8457180938024681E-7</v>
      </c>
      <c r="T43" s="1">
        <v>3072.9047059337981</v>
      </c>
      <c r="V43" s="4">
        <v>35</v>
      </c>
      <c r="W43" s="1">
        <v>3.0624282367100153</v>
      </c>
      <c r="X43" s="1">
        <v>12214.529621942149</v>
      </c>
      <c r="Y43" s="1">
        <v>394.18069077630548</v>
      </c>
      <c r="Z43" s="1">
        <v>1450.38</v>
      </c>
      <c r="AA43" s="1">
        <v>5.7473235698676337</v>
      </c>
      <c r="AB43" s="1">
        <v>0</v>
      </c>
      <c r="AC43" s="1">
        <v>1.5017628204179886E-2</v>
      </c>
      <c r="AD43" s="1">
        <v>3177.7199231551317</v>
      </c>
    </row>
    <row r="44" spans="2:30" ht="14.45">
      <c r="B44" s="4">
        <v>36</v>
      </c>
      <c r="C44" s="29">
        <v>3.0404709214514876</v>
      </c>
      <c r="D44" s="29">
        <v>12117.63053107347</v>
      </c>
      <c r="E44" s="29">
        <v>393.19413363239926</v>
      </c>
      <c r="F44" s="1">
        <v>1450.38</v>
      </c>
      <c r="G44" s="1">
        <v>5.7787828081881258</v>
      </c>
      <c r="H44" s="1">
        <v>0</v>
      </c>
      <c r="I44" s="1">
        <v>6.9916899428460431E-10</v>
      </c>
      <c r="J44" s="1">
        <v>3170.3180957644486</v>
      </c>
      <c r="L44" s="4">
        <v>36</v>
      </c>
      <c r="M44" s="1">
        <v>3.1720789646359031</v>
      </c>
      <c r="N44" s="1">
        <v>12521.259184596387</v>
      </c>
      <c r="O44" s="1">
        <v>424.33568520636254</v>
      </c>
      <c r="P44" s="1">
        <v>1450.38</v>
      </c>
      <c r="Q44" s="1">
        <v>6.0354353156858904</v>
      </c>
      <c r="R44" s="1">
        <v>0</v>
      </c>
      <c r="S44" s="1">
        <v>7.6291964224968971E-6</v>
      </c>
      <c r="T44" s="1">
        <v>3167.7098883827066</v>
      </c>
      <c r="V44" s="4">
        <v>36</v>
      </c>
      <c r="W44" s="1">
        <v>3.0335179981449119</v>
      </c>
      <c r="X44" s="1">
        <v>12084.51025452156</v>
      </c>
      <c r="Y44" s="1">
        <v>393.14670342708615</v>
      </c>
      <c r="Z44" s="1">
        <v>1450.38</v>
      </c>
      <c r="AA44" s="1">
        <v>5.793921848948127</v>
      </c>
      <c r="AB44" s="1">
        <v>0</v>
      </c>
      <c r="AC44" s="1">
        <v>2.193835744843343E-6</v>
      </c>
      <c r="AD44" s="1">
        <v>3170.9294026852494</v>
      </c>
    </row>
    <row r="45" spans="2:30" ht="14.45">
      <c r="B45" s="4">
        <v>37</v>
      </c>
      <c r="C45" s="29">
        <v>3.0126348128253966</v>
      </c>
      <c r="D45" s="29">
        <v>11992.089089326708</v>
      </c>
      <c r="E45" s="29">
        <v>392.25512672661705</v>
      </c>
      <c r="F45" s="1">
        <v>1450.38</v>
      </c>
      <c r="G45" s="1">
        <v>5.8253340043539863</v>
      </c>
      <c r="H45" s="1">
        <v>0</v>
      </c>
      <c r="I45" s="1">
        <v>-1.7013508595412845E-9</v>
      </c>
      <c r="J45" s="1">
        <v>3098.5774171115258</v>
      </c>
      <c r="L45" s="4">
        <v>37</v>
      </c>
      <c r="M45" s="1">
        <v>3.1419441595767661</v>
      </c>
      <c r="N45" s="1">
        <v>12386.15300927114</v>
      </c>
      <c r="O45" s="1">
        <v>423.32071772568662</v>
      </c>
      <c r="P45" s="1">
        <v>1450.38</v>
      </c>
      <c r="Q45" s="1">
        <v>6.0866752684726366</v>
      </c>
      <c r="R45" s="1">
        <v>0</v>
      </c>
      <c r="S45" s="1">
        <v>2.3799051070538945E-10</v>
      </c>
      <c r="T45" s="1">
        <v>3159.6152357027136</v>
      </c>
      <c r="V45" s="4">
        <v>37</v>
      </c>
      <c r="W45" s="1">
        <v>3.0057594281701863</v>
      </c>
      <c r="X45" s="1">
        <v>11959.512798167865</v>
      </c>
      <c r="Y45" s="1">
        <v>392.20417455290772</v>
      </c>
      <c r="Z45" s="1">
        <v>1450.38</v>
      </c>
      <c r="AA45" s="1">
        <v>5.8404427759264115</v>
      </c>
      <c r="AB45" s="1">
        <v>0</v>
      </c>
      <c r="AC45" s="1">
        <v>-3.6839330583884221E-6</v>
      </c>
      <c r="AD45" s="1">
        <v>3100.3406467653931</v>
      </c>
    </row>
    <row r="46" spans="2:30" ht="14.45">
      <c r="B46" s="4">
        <v>38</v>
      </c>
      <c r="C46" s="29">
        <v>2.9858269498053769</v>
      </c>
      <c r="D46" s="29">
        <v>11871.070410573455</v>
      </c>
      <c r="E46" s="29">
        <v>391.39167796528653</v>
      </c>
      <c r="F46" s="1">
        <v>1450.38</v>
      </c>
      <c r="G46" s="1">
        <v>5.8717662092513887</v>
      </c>
      <c r="H46" s="1">
        <v>0</v>
      </c>
      <c r="I46" s="1">
        <v>-1.6851878331642813E-9</v>
      </c>
      <c r="J46" s="1">
        <v>3027.159465722088</v>
      </c>
      <c r="L46" s="4">
        <v>38</v>
      </c>
      <c r="M46" s="1">
        <v>3.1129443397592986</v>
      </c>
      <c r="N46" s="1">
        <v>12255.876676341268</v>
      </c>
      <c r="O46" s="1">
        <v>422.41591090410452</v>
      </c>
      <c r="P46" s="1">
        <v>1450.38</v>
      </c>
      <c r="Q46" s="1">
        <v>6.1382268559390214</v>
      </c>
      <c r="R46" s="1">
        <v>0</v>
      </c>
      <c r="S46" s="1">
        <v>-3.1256225311916075E-9</v>
      </c>
      <c r="T46" s="1">
        <v>3043.5075308778714</v>
      </c>
      <c r="V46" s="4">
        <v>38</v>
      </c>
      <c r="W46" s="1">
        <v>2.9790290976943021</v>
      </c>
      <c r="X46" s="1">
        <v>11838.972697835128</v>
      </c>
      <c r="Y46" s="1">
        <v>391.34678758893273</v>
      </c>
      <c r="Z46" s="1">
        <v>1450.38</v>
      </c>
      <c r="AA46" s="1">
        <v>5.8870104035063431</v>
      </c>
      <c r="AB46" s="1">
        <v>0</v>
      </c>
      <c r="AC46" s="1">
        <v>-3.7798509217103758E-6</v>
      </c>
      <c r="AD46" s="1">
        <v>3027.9014529353558</v>
      </c>
    </row>
    <row r="47" spans="2:30" ht="14.45">
      <c r="B47" s="4">
        <v>39</v>
      </c>
      <c r="C47" s="29">
        <v>2.9599429993404285</v>
      </c>
      <c r="D47" s="29">
        <v>11754.08006414882</v>
      </c>
      <c r="E47" s="29">
        <v>390.60164542403464</v>
      </c>
      <c r="F47" s="1">
        <v>1450.38</v>
      </c>
      <c r="G47" s="1">
        <v>5.9182386366979101</v>
      </c>
      <c r="H47" s="1">
        <v>0</v>
      </c>
      <c r="I47" s="1">
        <v>-3.2277355662626204E-12</v>
      </c>
      <c r="J47" s="1">
        <v>3018.6967717521129</v>
      </c>
      <c r="L47" s="4">
        <v>39</v>
      </c>
      <c r="M47" s="1">
        <v>3.0849637636372771</v>
      </c>
      <c r="N47" s="1">
        <v>12129.895866825313</v>
      </c>
      <c r="O47" s="1">
        <v>421.61743255436289</v>
      </c>
      <c r="P47" s="1">
        <v>1450.38</v>
      </c>
      <c r="Q47" s="1">
        <v>6.1902549463041545</v>
      </c>
      <c r="R47" s="1">
        <v>0</v>
      </c>
      <c r="S47" s="1">
        <v>-5.5741014406668887E-10</v>
      </c>
      <c r="T47" s="1">
        <v>3015.4863006633718</v>
      </c>
      <c r="V47" s="4">
        <v>39</v>
      </c>
      <c r="W47" s="1">
        <v>2.9532227541352416</v>
      </c>
      <c r="X47" s="1">
        <v>11722.410907320856</v>
      </c>
      <c r="Y47" s="1">
        <v>390.56999953373406</v>
      </c>
      <c r="Z47" s="1">
        <v>1450.38</v>
      </c>
      <c r="AA47" s="1">
        <v>5.9337465142872095</v>
      </c>
      <c r="AB47" s="1">
        <v>0</v>
      </c>
      <c r="AC47" s="1">
        <v>-7.1462648534323975E-9</v>
      </c>
      <c r="AD47" s="1">
        <v>3019.4807200422456</v>
      </c>
    </row>
    <row r="48" spans="2:30" ht="14.45">
      <c r="B48" s="4">
        <v>40</v>
      </c>
      <c r="C48" s="29">
        <v>2.934894359643164</v>
      </c>
      <c r="D48" s="29">
        <v>11640.695678258891</v>
      </c>
      <c r="E48" s="29">
        <v>389.88401264038362</v>
      </c>
      <c r="F48" s="1">
        <v>1450.38</v>
      </c>
      <c r="G48" s="1">
        <v>5.9649051276339691</v>
      </c>
      <c r="H48" s="1">
        <v>0</v>
      </c>
      <c r="I48" s="1">
        <v>6.1640799535231743E-8</v>
      </c>
      <c r="J48" s="1">
        <v>3021.1202393502708</v>
      </c>
      <c r="L48" s="4">
        <v>40</v>
      </c>
      <c r="M48" s="1">
        <v>3.0579041807217036</v>
      </c>
      <c r="N48" s="1">
        <v>12007.757251977204</v>
      </c>
      <c r="O48" s="1">
        <v>420.9224118002885</v>
      </c>
      <c r="P48" s="1">
        <v>1450.38</v>
      </c>
      <c r="Q48" s="1">
        <v>6.2429118049871661</v>
      </c>
      <c r="R48" s="1">
        <v>0</v>
      </c>
      <c r="S48" s="1">
        <v>-1.9604643389800684E-12</v>
      </c>
      <c r="T48" s="1">
        <v>3006.8222565162605</v>
      </c>
      <c r="V48" s="4">
        <v>40</v>
      </c>
      <c r="W48" s="1">
        <v>2.9282518473654267</v>
      </c>
      <c r="X48" s="1">
        <v>11609.418846704139</v>
      </c>
      <c r="Y48" s="1">
        <v>389.87063516349758</v>
      </c>
      <c r="Z48" s="1">
        <v>1450.38</v>
      </c>
      <c r="AA48" s="1">
        <v>5.9807699094343567</v>
      </c>
      <c r="AB48" s="1">
        <v>0</v>
      </c>
      <c r="AC48" s="1">
        <v>1.7890095834816684E-4</v>
      </c>
      <c r="AD48" s="1">
        <v>3025.5900101831153</v>
      </c>
    </row>
    <row r="49" spans="2:30" ht="14.45">
      <c r="B49" s="4">
        <v>41</v>
      </c>
      <c r="C49" s="29">
        <v>2.9106054861336657</v>
      </c>
      <c r="D49" s="29">
        <v>11530.55599515402</v>
      </c>
      <c r="E49" s="29">
        <v>389.23846454297723</v>
      </c>
      <c r="F49" s="1">
        <v>1450.38</v>
      </c>
      <c r="G49" s="1">
        <v>6.0119111098818294</v>
      </c>
      <c r="H49" s="1">
        <v>0</v>
      </c>
      <c r="I49" s="1">
        <v>9.0446840132146046E-6</v>
      </c>
      <c r="J49" s="1">
        <v>3128.3849499338494</v>
      </c>
      <c r="L49" s="4">
        <v>41</v>
      </c>
      <c r="M49" s="1">
        <v>3.0316818339107714</v>
      </c>
      <c r="N49" s="1">
        <v>11889.076547755791</v>
      </c>
      <c r="O49" s="1">
        <v>420.32839775117151</v>
      </c>
      <c r="P49" s="1">
        <v>1450.38</v>
      </c>
      <c r="Q49" s="1">
        <v>6.2963325542135946</v>
      </c>
      <c r="R49" s="1">
        <v>0</v>
      </c>
      <c r="S49" s="1">
        <v>1.5833969411838268E-7</v>
      </c>
      <c r="T49" s="1">
        <v>3015.1371285390701</v>
      </c>
      <c r="V49" s="4">
        <v>41</v>
      </c>
      <c r="W49" s="1">
        <v>2.9040408548562473</v>
      </c>
      <c r="X49" s="1">
        <v>11499.646868075828</v>
      </c>
      <c r="Y49" s="1">
        <v>389.24656684167667</v>
      </c>
      <c r="Z49" s="1">
        <v>1450.38</v>
      </c>
      <c r="AA49" s="1">
        <v>6.0281956001771562</v>
      </c>
      <c r="AB49" s="1">
        <v>0</v>
      </c>
      <c r="AC49" s="1">
        <v>1.2569362436368999E-2</v>
      </c>
      <c r="AD49" s="1">
        <v>3129.1540978946259</v>
      </c>
    </row>
    <row r="50" spans="2:30" ht="14.45">
      <c r="B50" s="4">
        <v>42</v>
      </c>
      <c r="C50" s="29">
        <v>2.8870117128640986</v>
      </c>
      <c r="D50" s="29">
        <v>11423.351607217994</v>
      </c>
      <c r="E50" s="29">
        <v>388.66510374906244</v>
      </c>
      <c r="F50" s="1">
        <v>1450.38</v>
      </c>
      <c r="G50" s="1">
        <v>6.0593920663262368</v>
      </c>
      <c r="H50" s="1">
        <v>0</v>
      </c>
      <c r="I50" s="1">
        <v>1.2047829358537939E-9</v>
      </c>
      <c r="J50" s="1">
        <v>3121.3606932440612</v>
      </c>
      <c r="L50" s="4">
        <v>42</v>
      </c>
      <c r="M50" s="1">
        <v>3.0062250501007237</v>
      </c>
      <c r="N50" s="1">
        <v>11773.528335268837</v>
      </c>
      <c r="O50" s="1">
        <v>419.83302866482256</v>
      </c>
      <c r="P50" s="1">
        <v>1450.38</v>
      </c>
      <c r="Q50" s="1">
        <v>6.3506330278235881</v>
      </c>
      <c r="R50" s="1">
        <v>0</v>
      </c>
      <c r="S50" s="1">
        <v>8.5047259876780452E-6</v>
      </c>
      <c r="T50" s="1">
        <v>3117.1038513048893</v>
      </c>
      <c r="V50" s="4">
        <v>42</v>
      </c>
      <c r="W50" s="1">
        <v>2.8805251053895238</v>
      </c>
      <c r="X50" s="1">
        <v>11392.794861524153</v>
      </c>
      <c r="Y50" s="1">
        <v>388.69645612959005</v>
      </c>
      <c r="Z50" s="1">
        <v>1450.38</v>
      </c>
      <c r="AA50" s="1">
        <v>6.0761341341697355</v>
      </c>
      <c r="AB50" s="1">
        <v>0</v>
      </c>
      <c r="AC50" s="1">
        <v>2.3378067719037028E-6</v>
      </c>
      <c r="AD50" s="1">
        <v>3122.2166202329386</v>
      </c>
    </row>
    <row r="51" spans="2:30" ht="14.45">
      <c r="B51" s="4">
        <v>43</v>
      </c>
      <c r="C51" s="29">
        <v>2.8640574510615471</v>
      </c>
      <c r="D51" s="29">
        <v>11318.817072877682</v>
      </c>
      <c r="E51" s="29">
        <v>388.16425478020841</v>
      </c>
      <c r="F51" s="1">
        <v>1450.38</v>
      </c>
      <c r="G51" s="1">
        <v>6.1074728850350057</v>
      </c>
      <c r="H51" s="1">
        <v>0</v>
      </c>
      <c r="I51" s="1">
        <v>-1.0458586073328231E-9</v>
      </c>
      <c r="J51" s="1">
        <v>3069.5667599882463</v>
      </c>
      <c r="L51" s="4">
        <v>43</v>
      </c>
      <c r="M51" s="1">
        <v>2.9814720699196244</v>
      </c>
      <c r="N51" s="1">
        <v>11660.836002338578</v>
      </c>
      <c r="O51" s="1">
        <v>419.43390268890573</v>
      </c>
      <c r="P51" s="1">
        <v>1450.38</v>
      </c>
      <c r="Q51" s="1">
        <v>6.4059108892306291</v>
      </c>
      <c r="R51" s="1">
        <v>0</v>
      </c>
      <c r="S51" s="1">
        <v>3.7795689420044797E-10</v>
      </c>
      <c r="T51" s="1">
        <v>3109.1733330805059</v>
      </c>
      <c r="V51" s="4">
        <v>43</v>
      </c>
      <c r="W51" s="1">
        <v>2.8576489890906513</v>
      </c>
      <c r="X51" s="1">
        <v>11288.60456286865</v>
      </c>
      <c r="Y51" s="1">
        <v>388.21953412316265</v>
      </c>
      <c r="Z51" s="1">
        <v>1450.38</v>
      </c>
      <c r="AA51" s="1">
        <v>6.1246908638499233</v>
      </c>
      <c r="AB51" s="1">
        <v>0</v>
      </c>
      <c r="AC51" s="1">
        <v>-3.1727748451633292E-6</v>
      </c>
      <c r="AD51" s="1">
        <v>3054.3177423951784</v>
      </c>
    </row>
    <row r="52" spans="2:30" ht="14.45">
      <c r="B52" s="4">
        <v>44</v>
      </c>
      <c r="C52" s="29">
        <v>2.8416946943669261</v>
      </c>
      <c r="D52" s="29">
        <v>11216.724248278941</v>
      </c>
      <c r="E52" s="29">
        <v>387.73632247630513</v>
      </c>
      <c r="F52" s="1">
        <v>1450.38</v>
      </c>
      <c r="G52" s="1">
        <v>6.1562676457059027</v>
      </c>
      <c r="H52" s="1">
        <v>0</v>
      </c>
      <c r="I52" s="1">
        <v>-1.9713106621414808E-9</v>
      </c>
      <c r="J52" s="1">
        <v>2976.5558126167657</v>
      </c>
      <c r="L52" s="4">
        <v>44</v>
      </c>
      <c r="M52" s="1">
        <v>2.9573695575086685</v>
      </c>
      <c r="N52" s="1">
        <v>11550.764922377966</v>
      </c>
      <c r="O52" s="1">
        <v>419.1284642606517</v>
      </c>
      <c r="P52" s="1">
        <v>1450.38</v>
      </c>
      <c r="Q52" s="1">
        <v>6.4622456049923871</v>
      </c>
      <c r="R52" s="1">
        <v>0</v>
      </c>
      <c r="S52" s="1">
        <v>-2.2340108181137996E-9</v>
      </c>
      <c r="T52" s="1">
        <v>3011.9724640484578</v>
      </c>
      <c r="V52" s="4">
        <v>44</v>
      </c>
      <c r="W52" s="1">
        <v>2.8353645357554704</v>
      </c>
      <c r="X52" s="1">
        <v>11186.853541354489</v>
      </c>
      <c r="Y52" s="1">
        <v>387.8154071288854</v>
      </c>
      <c r="Z52" s="1">
        <v>1450.38</v>
      </c>
      <c r="AA52" s="1">
        <v>6.1739648914380947</v>
      </c>
      <c r="AB52" s="1">
        <v>0</v>
      </c>
      <c r="AC52" s="1">
        <v>-3.5321843473124305E-6</v>
      </c>
      <c r="AD52" s="1">
        <v>2977.5209438254506</v>
      </c>
    </row>
    <row r="53" spans="2:30" ht="14.45">
      <c r="B53" s="4">
        <v>45</v>
      </c>
      <c r="C53" s="29">
        <v>2.8198817698787555</v>
      </c>
      <c r="D53" s="29">
        <v>11116.876624593211</v>
      </c>
      <c r="E53" s="29">
        <v>387.38168757568934</v>
      </c>
      <c r="F53" s="1">
        <v>1450.38</v>
      </c>
      <c r="G53" s="1">
        <v>6.2058796627742847</v>
      </c>
      <c r="H53" s="1">
        <v>0</v>
      </c>
      <c r="I53" s="1">
        <v>-3.1117927627226085E-12</v>
      </c>
      <c r="J53" s="1">
        <v>2968.2136478937082</v>
      </c>
      <c r="L53" s="4">
        <v>45</v>
      </c>
      <c r="M53" s="1">
        <v>2.933871197057095</v>
      </c>
      <c r="N53" s="1">
        <v>11443.115598405589</v>
      </c>
      <c r="O53" s="1">
        <v>418.91398247961962</v>
      </c>
      <c r="P53" s="1">
        <v>1450.38</v>
      </c>
      <c r="Q53" s="1">
        <v>6.5197001193422119</v>
      </c>
      <c r="R53" s="1">
        <v>0</v>
      </c>
      <c r="S53" s="1">
        <v>-9.7464755152905472E-10</v>
      </c>
      <c r="T53" s="1">
        <v>2963.5421276584862</v>
      </c>
      <c r="V53" s="4">
        <v>45</v>
      </c>
      <c r="W53" s="1">
        <v>2.8136301168425213</v>
      </c>
      <c r="X53" s="1">
        <v>11087.34940177586</v>
      </c>
      <c r="Y53" s="1">
        <v>387.48393807921167</v>
      </c>
      <c r="Z53" s="1">
        <v>1450.38</v>
      </c>
      <c r="AA53" s="1">
        <v>6.2240492443004189</v>
      </c>
      <c r="AB53" s="1">
        <v>0</v>
      </c>
      <c r="AC53" s="1">
        <v>-6.1835835402563531E-9</v>
      </c>
      <c r="AD53" s="1">
        <v>2969.2263241481319</v>
      </c>
    </row>
    <row r="54" spans="2:30" ht="14.45">
      <c r="B54" s="4">
        <v>46</v>
      </c>
      <c r="C54" s="29">
        <v>2.7985824866658646</v>
      </c>
      <c r="D54" s="29">
        <v>11019.105679413198</v>
      </c>
      <c r="E54" s="29">
        <v>387.10058885610471</v>
      </c>
      <c r="F54" s="1">
        <v>1450.38</v>
      </c>
      <c r="G54" s="1">
        <v>6.256400367380377</v>
      </c>
      <c r="H54" s="1">
        <v>0</v>
      </c>
      <c r="I54" s="1">
        <v>5.9821891530350985E-8</v>
      </c>
      <c r="J54" s="1">
        <v>2971.3816988911153</v>
      </c>
      <c r="L54" s="4">
        <v>46</v>
      </c>
      <c r="M54" s="1">
        <v>2.9109365490678858</v>
      </c>
      <c r="N54" s="1">
        <v>11337.717856026653</v>
      </c>
      <c r="O54" s="1">
        <v>418.78757442680251</v>
      </c>
      <c r="P54" s="1">
        <v>1450.38</v>
      </c>
      <c r="Q54" s="1">
        <v>6.5783229641087591</v>
      </c>
      <c r="R54" s="1">
        <v>0</v>
      </c>
      <c r="S54" s="1">
        <v>-2.3571529481276997E-12</v>
      </c>
      <c r="T54" s="1">
        <v>2955.0504933085003</v>
      </c>
      <c r="V54" s="4">
        <v>46</v>
      </c>
      <c r="W54" s="1">
        <v>2.7924092020690656</v>
      </c>
      <c r="X54" s="1">
        <v>10989.923952683099</v>
      </c>
      <c r="Y54" s="1">
        <v>387.22518627355697</v>
      </c>
      <c r="Z54" s="1">
        <v>1450.38</v>
      </c>
      <c r="AA54" s="1">
        <v>6.27503220730667</v>
      </c>
      <c r="AB54" s="1">
        <v>0</v>
      </c>
      <c r="AC54" s="1">
        <v>2.095416520404992E-4</v>
      </c>
      <c r="AD54" s="1">
        <v>2977.7479335851226</v>
      </c>
    </row>
    <row r="55" spans="2:30" ht="14.45">
      <c r="B55" s="4">
        <v>47</v>
      </c>
      <c r="C55" s="29">
        <v>2.7777648041901788</v>
      </c>
      <c r="D55" s="29">
        <v>10923.263898166259</v>
      </c>
      <c r="E55" s="29">
        <v>386.89319475828279</v>
      </c>
      <c r="F55" s="1">
        <v>1450.38</v>
      </c>
      <c r="G55" s="1">
        <v>6.3079132765830987</v>
      </c>
      <c r="H55" s="1">
        <v>0</v>
      </c>
      <c r="I55" s="1">
        <v>7.9850186420203486E-6</v>
      </c>
      <c r="J55" s="1">
        <v>3079.9778026106378</v>
      </c>
      <c r="L55" s="4">
        <v>47</v>
      </c>
      <c r="M55" s="1">
        <v>2.8885301038189084</v>
      </c>
      <c r="N55" s="1">
        <v>11234.425878371921</v>
      </c>
      <c r="O55" s="1">
        <v>418.74625609097893</v>
      </c>
      <c r="P55" s="1">
        <v>1450.38</v>
      </c>
      <c r="Q55" s="1">
        <v>6.6381506300821691</v>
      </c>
      <c r="R55" s="1">
        <v>0</v>
      </c>
      <c r="S55" s="1">
        <v>1.0256471624937663E-7</v>
      </c>
      <c r="T55" s="1">
        <v>2961.3233042804081</v>
      </c>
      <c r="V55" s="4">
        <v>47</v>
      </c>
      <c r="W55" s="1">
        <v>2.7716697466659022</v>
      </c>
      <c r="X55" s="1">
        <v>10894.431058781831</v>
      </c>
      <c r="Y55" s="1">
        <v>387.03923047858115</v>
      </c>
      <c r="Z55" s="1">
        <v>1450.38</v>
      </c>
      <c r="AA55" s="1">
        <v>6.3269948606243478</v>
      </c>
      <c r="AB55" s="1">
        <v>0</v>
      </c>
      <c r="AC55" s="1">
        <v>1.0823729452143634E-2</v>
      </c>
      <c r="AD55" s="1">
        <v>3081.1557736818195</v>
      </c>
    </row>
    <row r="56" spans="2:30" ht="14.45">
      <c r="B56" s="4">
        <v>48</v>
      </c>
      <c r="C56" s="29">
        <v>2.7574004678351116</v>
      </c>
      <c r="D56" s="29">
        <v>10829.223429057914</v>
      </c>
      <c r="E56" s="29">
        <v>386.75950128199526</v>
      </c>
      <c r="F56" s="1">
        <v>1450.38</v>
      </c>
      <c r="G56" s="1">
        <v>6.3604922305728548</v>
      </c>
      <c r="H56" s="1">
        <v>0</v>
      </c>
      <c r="I56" s="1">
        <v>1.0408925228975498E-9</v>
      </c>
      <c r="J56" s="1">
        <v>3073.2366932618911</v>
      </c>
      <c r="L56" s="4">
        <v>48</v>
      </c>
      <c r="M56" s="1">
        <v>2.8666204971590239</v>
      </c>
      <c r="N56" s="1">
        <v>11133.113985976526</v>
      </c>
      <c r="O56" s="1">
        <v>418.7870069642172</v>
      </c>
      <c r="P56" s="1">
        <v>1450.38</v>
      </c>
      <c r="Q56" s="1">
        <v>6.6992100112934843</v>
      </c>
      <c r="R56" s="1">
        <v>0</v>
      </c>
      <c r="S56" s="1">
        <v>7.8556869974308774E-6</v>
      </c>
      <c r="T56" s="1">
        <v>3067.3538325271102</v>
      </c>
      <c r="V56" s="4">
        <v>48</v>
      </c>
      <c r="W56" s="1">
        <v>2.7513834386531517</v>
      </c>
      <c r="X56" s="1">
        <v>10800.74345207021</v>
      </c>
      <c r="Y56" s="1">
        <v>386.92606020747246</v>
      </c>
      <c r="Z56" s="1">
        <v>1450.38</v>
      </c>
      <c r="AA56" s="1">
        <v>6.3800103003821897</v>
      </c>
      <c r="AB56" s="1">
        <v>0</v>
      </c>
      <c r="AC56" s="1">
        <v>1.5437551714287823E-6</v>
      </c>
      <c r="AD56" s="1">
        <v>3074.2851092377068</v>
      </c>
    </row>
    <row r="57" spans="2:30" ht="14.45">
      <c r="B57" s="4">
        <v>49</v>
      </c>
      <c r="C57" s="29">
        <v>2.7374643842747624</v>
      </c>
      <c r="D57" s="29">
        <v>10736.873103467569</v>
      </c>
      <c r="E57" s="29">
        <v>386.69930035110355</v>
      </c>
      <c r="F57" s="1">
        <v>1450.38</v>
      </c>
      <c r="G57" s="1">
        <v>6.4142017373858433</v>
      </c>
      <c r="H57" s="1">
        <v>0</v>
      </c>
      <c r="I57" s="1">
        <v>-9.330003377940932E-10</v>
      </c>
      <c r="J57" s="1">
        <v>3017.1320592476168</v>
      </c>
      <c r="L57" s="4">
        <v>49</v>
      </c>
      <c r="M57" s="1">
        <v>2.8451798604888876</v>
      </c>
      <c r="N57" s="1">
        <v>11033.673087612315</v>
      </c>
      <c r="O57" s="1">
        <v>418.90683585906424</v>
      </c>
      <c r="P57" s="1">
        <v>1450.38</v>
      </c>
      <c r="Q57" s="1">
        <v>6.7615207353435505</v>
      </c>
      <c r="R57" s="1">
        <v>0</v>
      </c>
      <c r="S57" s="1">
        <v>5.0917712125450675E-10</v>
      </c>
      <c r="T57" s="1">
        <v>3059.9517877098538</v>
      </c>
      <c r="V57" s="4">
        <v>49</v>
      </c>
      <c r="W57" s="1">
        <v>2.7315250900915604</v>
      </c>
      <c r="X57" s="1">
        <v>10708.750025040625</v>
      </c>
      <c r="Y57" s="1">
        <v>386.88550791283251</v>
      </c>
      <c r="Z57" s="1">
        <v>1450.38</v>
      </c>
      <c r="AA57" s="1">
        <v>6.4341433156767653</v>
      </c>
      <c r="AB57" s="1">
        <v>0</v>
      </c>
      <c r="AC57" s="1">
        <v>-3.2780971234933754E-6</v>
      </c>
      <c r="AD57" s="1">
        <v>2990.0802936901173</v>
      </c>
    </row>
    <row r="58" spans="2:30" ht="14.45">
      <c r="B58" s="4">
        <v>50</v>
      </c>
      <c r="C58" s="29">
        <v>2.7179341131345498</v>
      </c>
      <c r="D58" s="29">
        <v>10646.115962716391</v>
      </c>
      <c r="E58" s="29">
        <v>386.71216164723944</v>
      </c>
      <c r="F58" s="1">
        <v>1450.38</v>
      </c>
      <c r="G58" s="1">
        <v>6.4690973556373601</v>
      </c>
      <c r="H58" s="1">
        <v>0</v>
      </c>
      <c r="I58" s="1">
        <v>-1.5309089243557069E-9</v>
      </c>
      <c r="J58" s="1">
        <v>2927.4025171555713</v>
      </c>
      <c r="L58" s="4">
        <v>50</v>
      </c>
      <c r="M58" s="1">
        <v>2.8241832816069445</v>
      </c>
      <c r="N58" s="1">
        <v>10936.007730414718</v>
      </c>
      <c r="O58" s="1">
        <v>419.10283920199186</v>
      </c>
      <c r="P58" s="1">
        <v>1450.38</v>
      </c>
      <c r="Q58" s="1">
        <v>6.8250972428162067</v>
      </c>
      <c r="R58" s="1">
        <v>0</v>
      </c>
      <c r="S58" s="1">
        <v>-1.5225701584246653E-9</v>
      </c>
      <c r="T58" s="1">
        <v>2975.8733105646415</v>
      </c>
      <c r="V58" s="4">
        <v>50</v>
      </c>
      <c r="W58" s="1">
        <v>2.7120723993961153</v>
      </c>
      <c r="X58" s="1">
        <v>10618.355243486243</v>
      </c>
      <c r="Y58" s="1">
        <v>386.91711744070892</v>
      </c>
      <c r="Z58" s="1">
        <v>1450.38</v>
      </c>
      <c r="AA58" s="1">
        <v>6.4894477770812697</v>
      </c>
      <c r="AB58" s="1">
        <v>0</v>
      </c>
      <c r="AC58" s="1">
        <v>-2.2269645427473989E-6</v>
      </c>
      <c r="AD58" s="1">
        <v>2928.5507754453538</v>
      </c>
    </row>
    <row r="59" spans="2:30" ht="14.45">
      <c r="B59" s="4">
        <v>51</v>
      </c>
      <c r="C59" s="29">
        <v>2.6987894597539372</v>
      </c>
      <c r="D59" s="29">
        <v>10556.867233986126</v>
      </c>
      <c r="E59" s="29">
        <v>386.79742393622769</v>
      </c>
      <c r="F59" s="1">
        <v>1450.38</v>
      </c>
      <c r="G59" s="1">
        <v>6.5252260655750272</v>
      </c>
      <c r="H59" s="1">
        <v>0</v>
      </c>
      <c r="I59" s="1">
        <v>-2.3506670600018152E-12</v>
      </c>
      <c r="J59" s="1">
        <v>2919.387622276497</v>
      </c>
      <c r="L59" s="4">
        <v>51</v>
      </c>
      <c r="M59" s="1">
        <v>2.8036083570188466</v>
      </c>
      <c r="N59" s="1">
        <v>10840.03367614365</v>
      </c>
      <c r="O59" s="1">
        <v>419.37224678304989</v>
      </c>
      <c r="P59" s="1">
        <v>1450.38</v>
      </c>
      <c r="Q59" s="1">
        <v>6.8899505357626047</v>
      </c>
      <c r="R59" s="1">
        <v>0</v>
      </c>
      <c r="S59" s="1">
        <v>-1.0472964323783872E-9</v>
      </c>
      <c r="T59" s="1">
        <v>2913.3047862870485</v>
      </c>
      <c r="V59" s="4">
        <v>51</v>
      </c>
      <c r="W59" s="1">
        <v>2.6930052622172727</v>
      </c>
      <c r="X59" s="1">
        <v>10529.475373615771</v>
      </c>
      <c r="Y59" s="1">
        <v>387.0202098051916</v>
      </c>
      <c r="Z59" s="1">
        <v>1450.38</v>
      </c>
      <c r="AA59" s="1">
        <v>6.5459692361034572</v>
      </c>
      <c r="AB59" s="1">
        <v>0</v>
      </c>
      <c r="AC59" s="1">
        <v>-3.864442215100677E-9</v>
      </c>
      <c r="AD59" s="1">
        <v>2920.598561916323</v>
      </c>
    </row>
    <row r="60" spans="2:30" ht="14.45">
      <c r="B60" s="4">
        <v>52</v>
      </c>
      <c r="C60" s="29">
        <v>2.680012144105913</v>
      </c>
      <c r="D60" s="29">
        <v>10469.052604732457</v>
      </c>
      <c r="E60" s="29">
        <v>386.9542002371735</v>
      </c>
      <c r="F60" s="1">
        <v>1450.38</v>
      </c>
      <c r="G60" s="1">
        <v>6.5826267784204031</v>
      </c>
      <c r="H60" s="1">
        <v>0</v>
      </c>
      <c r="I60" s="1">
        <v>8.7279582771553858E-8</v>
      </c>
      <c r="J60" s="1">
        <v>2926.3874828988532</v>
      </c>
      <c r="L60" s="4">
        <v>52</v>
      </c>
      <c r="M60" s="1">
        <v>2.7834348198160872</v>
      </c>
      <c r="N60" s="1">
        <v>10745.675931390848</v>
      </c>
      <c r="O60" s="1">
        <v>419.71245297562649</v>
      </c>
      <c r="P60" s="1">
        <v>1450.38</v>
      </c>
      <c r="Q60" s="1">
        <v>6.9560895639466667</v>
      </c>
      <c r="R60" s="1">
        <v>0</v>
      </c>
      <c r="S60" s="1">
        <v>-1.9500571011847442E-12</v>
      </c>
      <c r="T60" s="1">
        <v>2905.1432546475121</v>
      </c>
      <c r="V60" s="4">
        <v>52</v>
      </c>
      <c r="W60" s="1">
        <v>2.674305026237322</v>
      </c>
      <c r="X60" s="1">
        <v>10442.033671794225</v>
      </c>
      <c r="Y60" s="1">
        <v>387.19411029131248</v>
      </c>
      <c r="Z60" s="1">
        <v>1450.38</v>
      </c>
      <c r="AA60" s="1">
        <v>6.603751195301613</v>
      </c>
      <c r="AB60" s="1">
        <v>0</v>
      </c>
      <c r="AC60" s="1">
        <v>4.086381703268381E-4</v>
      </c>
      <c r="AD60" s="1">
        <v>2937.9226322963164</v>
      </c>
    </row>
    <row r="61" spans="2:30" ht="14.45">
      <c r="B61" s="4">
        <v>53</v>
      </c>
      <c r="C61" s="29">
        <v>2.6615855955229843</v>
      </c>
      <c r="D61" s="29">
        <v>10382.607168880873</v>
      </c>
      <c r="E61" s="29">
        <v>387.18137185964849</v>
      </c>
      <c r="F61" s="1">
        <v>1450.38</v>
      </c>
      <c r="G61" s="1">
        <v>6.6413303126416414</v>
      </c>
      <c r="H61" s="1">
        <v>0</v>
      </c>
      <c r="I61" s="1">
        <v>6.5519292212742014E-6</v>
      </c>
      <c r="J61" s="1">
        <v>3033.7786147666811</v>
      </c>
      <c r="L61" s="4">
        <v>53</v>
      </c>
      <c r="M61" s="1">
        <v>2.7636442301129516</v>
      </c>
      <c r="N61" s="1">
        <v>10652.867162339846</v>
      </c>
      <c r="O61" s="1">
        <v>420.12103366923691</v>
      </c>
      <c r="P61" s="1">
        <v>1450.38</v>
      </c>
      <c r="Q61" s="1">
        <v>7.0235222554244192</v>
      </c>
      <c r="R61" s="1">
        <v>0</v>
      </c>
      <c r="S61" s="1">
        <v>1.260758888299469E-7</v>
      </c>
      <c r="T61" s="1">
        <v>2914.6907275230878</v>
      </c>
      <c r="V61" s="4">
        <v>53</v>
      </c>
      <c r="W61" s="1">
        <v>2.6559548442969785</v>
      </c>
      <c r="X61" s="1">
        <v>10355.962517207256</v>
      </c>
      <c r="Y61" s="1">
        <v>387.43805352423846</v>
      </c>
      <c r="Z61" s="1">
        <v>1450.38</v>
      </c>
      <c r="AA61" s="1">
        <v>6.6628318544962175</v>
      </c>
      <c r="AB61" s="1">
        <v>0</v>
      </c>
      <c r="AC61" s="1">
        <v>8.0616549445564917E-3</v>
      </c>
      <c r="AD61" s="1">
        <v>3035.2516045171783</v>
      </c>
    </row>
    <row r="62" spans="2:30" ht="14.45">
      <c r="B62" s="4">
        <v>54</v>
      </c>
      <c r="C62" s="29">
        <v>2.6434947598132954</v>
      </c>
      <c r="D62" s="29">
        <v>10297.474402057091</v>
      </c>
      <c r="E62" s="29">
        <v>387.47758962317891</v>
      </c>
      <c r="F62" s="1">
        <v>1450.38</v>
      </c>
      <c r="G62" s="1">
        <v>6.7013595135068398</v>
      </c>
      <c r="H62" s="1">
        <v>0</v>
      </c>
      <c r="I62" s="1">
        <v>4.8492639157817928E-10</v>
      </c>
      <c r="J62" s="1">
        <v>3026.985757541453</v>
      </c>
      <c r="L62" s="4">
        <v>54</v>
      </c>
      <c r="M62" s="1">
        <v>2.7442197172057776</v>
      </c>
      <c r="N62" s="1">
        <v>10561.546428257534</v>
      </c>
      <c r="O62" s="1">
        <v>420.59575066461207</v>
      </c>
      <c r="P62" s="1">
        <v>1450.38</v>
      </c>
      <c r="Q62" s="1">
        <v>7.0922562259476418</v>
      </c>
      <c r="R62" s="1">
        <v>0</v>
      </c>
      <c r="S62" s="1">
        <v>6.4838054154057342E-6</v>
      </c>
      <c r="T62" s="1">
        <v>3019.8876099817412</v>
      </c>
      <c r="V62" s="4">
        <v>54</v>
      </c>
      <c r="W62" s="1">
        <v>2.6379393276002148</v>
      </c>
      <c r="X62" s="1">
        <v>10271.201684586989</v>
      </c>
      <c r="Y62" s="1">
        <v>387.7511820112303</v>
      </c>
      <c r="Z62" s="1">
        <v>1450.38</v>
      </c>
      <c r="AA62" s="1">
        <v>6.723244765457026</v>
      </c>
      <c r="AB62" s="1">
        <v>0</v>
      </c>
      <c r="AC62" s="1">
        <v>5.1430324712042979E-7</v>
      </c>
      <c r="AD62" s="1">
        <v>3028.1949075444486</v>
      </c>
    </row>
    <row r="63" spans="2:30" ht="14.45">
      <c r="B63" s="4">
        <v>55</v>
      </c>
      <c r="C63" s="29">
        <v>2.6257254915123318</v>
      </c>
      <c r="D63" s="29">
        <v>10213.602287361482</v>
      </c>
      <c r="E63" s="29">
        <v>387.84145220217391</v>
      </c>
      <c r="F63" s="1">
        <v>1450.38</v>
      </c>
      <c r="G63" s="1">
        <v>6.7627343922349619</v>
      </c>
      <c r="H63" s="1">
        <v>0</v>
      </c>
      <c r="I63" s="1">
        <v>-1.1775364088305537E-9</v>
      </c>
      <c r="J63" s="1">
        <v>2941.5031460051387</v>
      </c>
      <c r="L63" s="4">
        <v>55</v>
      </c>
      <c r="M63" s="1">
        <v>2.7251457645318964</v>
      </c>
      <c r="N63" s="1">
        <v>10471.658174023138</v>
      </c>
      <c r="O63" s="1">
        <v>421.13454609240034</v>
      </c>
      <c r="P63" s="1">
        <v>1450.38</v>
      </c>
      <c r="Q63" s="1">
        <v>7.1622992178709755</v>
      </c>
      <c r="R63" s="1">
        <v>0</v>
      </c>
      <c r="S63" s="1">
        <v>3.0649106741151421E-10</v>
      </c>
      <c r="T63" s="1">
        <v>3012.6785916450531</v>
      </c>
      <c r="V63" s="4">
        <v>55</v>
      </c>
      <c r="W63" s="1">
        <v>2.6202443054166542</v>
      </c>
      <c r="X63" s="1">
        <v>10187.697315217112</v>
      </c>
      <c r="Y63" s="1">
        <v>388.13251113673289</v>
      </c>
      <c r="Z63" s="1">
        <v>1450.38</v>
      </c>
      <c r="AA63" s="1">
        <v>6.7850185278601147</v>
      </c>
      <c r="AB63" s="1">
        <v>0</v>
      </c>
      <c r="AC63" s="1">
        <v>-4.0669161777745613E-6</v>
      </c>
      <c r="AD63" s="1">
        <v>2899.6615577106195</v>
      </c>
    </row>
    <row r="64" spans="2:30" ht="14.45">
      <c r="B64" s="4">
        <v>56</v>
      </c>
      <c r="C64" s="29">
        <v>2.6082647988703385</v>
      </c>
      <c r="D64" s="29">
        <v>10130.944536879093</v>
      </c>
      <c r="E64" s="29">
        <v>388.27148937036611</v>
      </c>
      <c r="F64" s="1">
        <v>1450.38</v>
      </c>
      <c r="G64" s="1">
        <v>6.8254707989158483</v>
      </c>
      <c r="H64" s="1">
        <v>0</v>
      </c>
      <c r="I64" s="1">
        <v>-7.6071136206474622E-10</v>
      </c>
      <c r="J64" s="1">
        <v>2880.2396977769836</v>
      </c>
      <c r="L64" s="4">
        <v>56</v>
      </c>
      <c r="M64" s="1">
        <v>2.7064081036266137</v>
      </c>
      <c r="N64" s="1">
        <v>10383.151986960325</v>
      </c>
      <c r="O64" s="1">
        <v>421.73548352366618</v>
      </c>
      <c r="P64" s="1">
        <v>1450.38</v>
      </c>
      <c r="Q64" s="1">
        <v>7.2336581457174427</v>
      </c>
      <c r="R64" s="1">
        <v>0</v>
      </c>
      <c r="S64" s="1">
        <v>-1.4858808984683052E-9</v>
      </c>
      <c r="T64" s="1">
        <v>2907.4612801615381</v>
      </c>
      <c r="V64" s="4">
        <v>56</v>
      </c>
      <c r="W64" s="1">
        <v>2.6028567350695018</v>
      </c>
      <c r="X64" s="1">
        <v>10105.401684184404</v>
      </c>
      <c r="Y64" s="1">
        <v>388.58087660596817</v>
      </c>
      <c r="Z64" s="1">
        <v>1450.38</v>
      </c>
      <c r="AA64" s="1">
        <v>6.8481756580204198</v>
      </c>
      <c r="AB64" s="1">
        <v>0</v>
      </c>
      <c r="AC64" s="1">
        <v>-3.3340476605378848E-7</v>
      </c>
      <c r="AD64" s="1">
        <v>2881.5535751630182</v>
      </c>
    </row>
    <row r="65" spans="2:30" ht="14.45">
      <c r="B65" s="4">
        <v>57</v>
      </c>
      <c r="C65" s="29">
        <v>2.5995011242567307</v>
      </c>
      <c r="D65" s="29">
        <v>10088.887641601563</v>
      </c>
      <c r="E65" s="29">
        <v>388.59800880802823</v>
      </c>
      <c r="F65" s="1">
        <v>1450.38</v>
      </c>
      <c r="G65" s="1">
        <v>6.8596875506313193</v>
      </c>
      <c r="H65" s="1">
        <v>0</v>
      </c>
      <c r="I65" s="1">
        <v>-1.9109944123767855E-13</v>
      </c>
      <c r="J65" s="1">
        <v>2876.1754015971323</v>
      </c>
      <c r="L65" s="4">
        <v>57</v>
      </c>
      <c r="M65" s="1">
        <v>2.6970262832793459</v>
      </c>
      <c r="N65" s="1">
        <v>10338.194688247941</v>
      </c>
      <c r="O65" s="1">
        <v>422.16492162686592</v>
      </c>
      <c r="P65" s="1">
        <v>1450.38</v>
      </c>
      <c r="Q65" s="1">
        <v>7.2725126747118853</v>
      </c>
      <c r="R65" s="1">
        <v>0</v>
      </c>
      <c r="S65" s="1">
        <v>-7.8115065415540474E-11</v>
      </c>
      <c r="T65" s="1">
        <v>2868.7911347502522</v>
      </c>
      <c r="V65" s="4">
        <v>57</v>
      </c>
      <c r="W65" s="1">
        <v>2.5941297912219778</v>
      </c>
      <c r="X65" s="1">
        <v>10063.527991485229</v>
      </c>
      <c r="Y65" s="1">
        <v>388.91725033635942</v>
      </c>
      <c r="Z65" s="1">
        <v>1450.38</v>
      </c>
      <c r="AA65" s="1">
        <v>6.8826232431631293</v>
      </c>
      <c r="AB65" s="1">
        <v>0</v>
      </c>
      <c r="AC65" s="1">
        <v>1.7467959080012864E-8</v>
      </c>
      <c r="AD65" s="1">
        <v>2877.82091100977</v>
      </c>
    </row>
    <row r="66" spans="2:30" ht="14.45">
      <c r="B66" s="4">
        <v>58</v>
      </c>
      <c r="C66" s="29">
        <v>2.6001834125768872</v>
      </c>
      <c r="D66" s="29">
        <v>10091.544576214737</v>
      </c>
      <c r="E66" s="29">
        <v>388.69759588804368</v>
      </c>
      <c r="F66" s="1">
        <v>1450.38</v>
      </c>
      <c r="G66" s="1">
        <v>6.8596389979740326</v>
      </c>
      <c r="H66" s="1">
        <v>2809.5080030349868</v>
      </c>
      <c r="I66" s="1">
        <v>9.2079017405499481</v>
      </c>
      <c r="J66" s="1">
        <v>6485.7572443670324</v>
      </c>
      <c r="L66" s="4">
        <v>58</v>
      </c>
      <c r="M66" s="1">
        <v>2.6978362540166714</v>
      </c>
      <c r="N66" s="1">
        <v>10341.313624014492</v>
      </c>
      <c r="O66" s="1">
        <v>422.28797286410145</v>
      </c>
      <c r="P66" s="1">
        <v>1450.38</v>
      </c>
      <c r="Q66" s="1">
        <v>7.2724384166564784</v>
      </c>
      <c r="R66" s="1">
        <v>5636.2648243616677</v>
      </c>
      <c r="S66" s="1">
        <v>18.472326545730237</v>
      </c>
      <c r="T66" s="1">
        <v>10010.511282504502</v>
      </c>
      <c r="V66" s="4">
        <v>58</v>
      </c>
      <c r="W66" s="1">
        <v>2.5948087668955266</v>
      </c>
      <c r="X66" s="1">
        <v>10066.170940070384</v>
      </c>
      <c r="Y66" s="1">
        <v>389.01660806863174</v>
      </c>
      <c r="Z66" s="1">
        <v>1450.38</v>
      </c>
      <c r="AA66" s="1">
        <v>6.8825740194187226</v>
      </c>
      <c r="AB66" s="1">
        <v>1406.6199816463418</v>
      </c>
      <c r="AC66" s="1">
        <v>14066.542933808611</v>
      </c>
      <c r="AD66" s="1">
        <v>5245.030848703208</v>
      </c>
    </row>
    <row r="67" spans="2:30" ht="14.45">
      <c r="B67" s="4">
        <v>59</v>
      </c>
      <c r="C67" s="29">
        <v>2.6001827119048064</v>
      </c>
      <c r="D67" s="29">
        <v>10091.541824996106</v>
      </c>
      <c r="E67" s="29">
        <v>388.69749754862545</v>
      </c>
      <c r="F67" s="1">
        <v>1450.38</v>
      </c>
      <c r="G67" s="1">
        <v>6.8596391326211048</v>
      </c>
      <c r="H67" s="1">
        <v>2809.5080030349868</v>
      </c>
      <c r="I67" s="1">
        <v>9.207908909500361</v>
      </c>
      <c r="J67" s="1">
        <v>6536.5919621889116</v>
      </c>
      <c r="L67" s="4">
        <v>59</v>
      </c>
      <c r="M67" s="1">
        <v>2.6978350875648984</v>
      </c>
      <c r="N67" s="1">
        <v>10341.309107937173</v>
      </c>
      <c r="O67" s="1">
        <v>422.28779988151132</v>
      </c>
      <c r="P67" s="1">
        <v>1450.38</v>
      </c>
      <c r="Q67" s="1">
        <v>7.2724386135262948</v>
      </c>
      <c r="R67" s="1">
        <v>5636.2648243616677</v>
      </c>
      <c r="S67" s="1">
        <v>18.472369784403398</v>
      </c>
      <c r="T67" s="1">
        <v>10141.80550880187</v>
      </c>
      <c r="V67" s="4">
        <v>59</v>
      </c>
      <c r="W67" s="1">
        <v>2.5948080062994587</v>
      </c>
      <c r="X67" s="1">
        <v>10066.167953692535</v>
      </c>
      <c r="Y67" s="1">
        <v>389.01650139882247</v>
      </c>
      <c r="Z67" s="1">
        <v>1450.38</v>
      </c>
      <c r="AA67" s="1">
        <v>6.8825741740765372</v>
      </c>
      <c r="AB67" s="1">
        <v>1406.6199816463418</v>
      </c>
      <c r="AC67" s="1">
        <v>14066.224398432956</v>
      </c>
      <c r="AD67" s="1">
        <v>5414.6242704765946</v>
      </c>
    </row>
    <row r="68" spans="2:30" ht="14.45">
      <c r="B68" s="4">
        <v>60</v>
      </c>
      <c r="C68" s="29">
        <v>2.6001826616610622</v>
      </c>
      <c r="D68" s="29">
        <v>10091.541575298414</v>
      </c>
      <c r="E68" s="29">
        <v>388.6975002728658</v>
      </c>
      <c r="F68" s="1">
        <v>1450.38</v>
      </c>
      <c r="G68" s="1">
        <v>6.8596393504277113</v>
      </c>
      <c r="H68" s="1">
        <v>2809.5080030349868</v>
      </c>
      <c r="I68" s="1">
        <v>9.2079022861363029</v>
      </c>
      <c r="J68" s="1">
        <v>6536.3206311396116</v>
      </c>
      <c r="L68" s="4">
        <v>60</v>
      </c>
      <c r="M68" s="1">
        <v>2.6978350316944462</v>
      </c>
      <c r="N68" s="1">
        <v>10341.30883157095</v>
      </c>
      <c r="O68" s="1">
        <v>422.2878030886402</v>
      </c>
      <c r="P68" s="1">
        <v>1450.38</v>
      </c>
      <c r="Q68" s="1">
        <v>7.2724388631101622</v>
      </c>
      <c r="R68" s="1">
        <v>5636.2648243616677</v>
      </c>
      <c r="S68" s="1">
        <v>18.472335650048024</v>
      </c>
      <c r="T68" s="1">
        <v>10140.538650614333</v>
      </c>
      <c r="V68" s="4">
        <v>60</v>
      </c>
      <c r="W68" s="1">
        <v>2.5948079569835936</v>
      </c>
      <c r="X68" s="1">
        <v>10066.167708101169</v>
      </c>
      <c r="Y68" s="1">
        <v>389.01650420298216</v>
      </c>
      <c r="Z68" s="1">
        <v>1450.38</v>
      </c>
      <c r="AA68" s="1">
        <v>6.8825743916074087</v>
      </c>
      <c r="AB68" s="1">
        <v>1406.6199816463418</v>
      </c>
      <c r="AC68" s="1">
        <v>14066.199794666014</v>
      </c>
      <c r="AD68" s="1">
        <v>5414.5411225278503</v>
      </c>
    </row>
    <row r="69" spans="2:30" ht="14.45">
      <c r="B69" s="4">
        <v>61</v>
      </c>
      <c r="C69" s="29">
        <v>2.6001825605167244</v>
      </c>
      <c r="D69" s="29">
        <v>10091.541073358561</v>
      </c>
      <c r="E69" s="29">
        <v>388.69750562265915</v>
      </c>
      <c r="F69" s="1">
        <v>1450.38</v>
      </c>
      <c r="G69" s="1">
        <v>6.859639786028926</v>
      </c>
      <c r="H69" s="1">
        <v>2809.5080030349868</v>
      </c>
      <c r="I69" s="1">
        <v>9.207902126273618</v>
      </c>
      <c r="J69" s="1">
        <v>6535.7831998300835</v>
      </c>
      <c r="L69" s="4">
        <v>61</v>
      </c>
      <c r="M69" s="1">
        <v>2.6978349177285343</v>
      </c>
      <c r="N69" s="1">
        <v>10341.308270288369</v>
      </c>
      <c r="O69" s="1">
        <v>422.28780916087584</v>
      </c>
      <c r="P69" s="1">
        <v>1450.38</v>
      </c>
      <c r="Q69" s="1">
        <v>7.2724393624006076</v>
      </c>
      <c r="R69" s="1">
        <v>5636.2648243616677</v>
      </c>
      <c r="S69" s="1">
        <v>18.472334371234943</v>
      </c>
      <c r="T69" s="1">
        <v>10138.032302395612</v>
      </c>
      <c r="V69" s="4">
        <v>61</v>
      </c>
      <c r="W69" s="1">
        <v>2.5948078569154522</v>
      </c>
      <c r="X69" s="1">
        <v>10066.167211332207</v>
      </c>
      <c r="Y69" s="1">
        <v>389.01650960012904</v>
      </c>
      <c r="Z69" s="1">
        <v>1450.38</v>
      </c>
      <c r="AA69" s="1">
        <v>6.8825748267525597</v>
      </c>
      <c r="AB69" s="1">
        <v>1406.6199816463418</v>
      </c>
      <c r="AC69" s="1">
        <v>14066.199734174095</v>
      </c>
      <c r="AD69" s="1">
        <v>5414.3832758137696</v>
      </c>
    </row>
    <row r="70" spans="2:30" ht="14.45">
      <c r="B70" s="4">
        <v>62</v>
      </c>
      <c r="C70" s="29">
        <v>2.6001823582447887</v>
      </c>
      <c r="D70" s="29">
        <v>10091.540069574097</v>
      </c>
      <c r="E70" s="29">
        <v>388.69751631955813</v>
      </c>
      <c r="F70" s="1">
        <v>1450.38</v>
      </c>
      <c r="G70" s="1">
        <v>6.8596406571193134</v>
      </c>
      <c r="H70" s="1">
        <v>2809.5080030349868</v>
      </c>
      <c r="I70" s="1">
        <v>9.2079014847316607</v>
      </c>
      <c r="J70" s="1">
        <v>6534.7090781581683</v>
      </c>
      <c r="L70" s="4">
        <v>62</v>
      </c>
      <c r="M70" s="1">
        <v>2.6978346898194907</v>
      </c>
      <c r="N70" s="1">
        <v>10341.307147845857</v>
      </c>
      <c r="O70" s="1">
        <v>422.28782130273169</v>
      </c>
      <c r="P70" s="1">
        <v>1450.38</v>
      </c>
      <c r="Q70" s="1">
        <v>7.2724403608503669</v>
      </c>
      <c r="R70" s="1">
        <v>5636.2648243616677</v>
      </c>
      <c r="S70" s="1">
        <v>18.472329233816346</v>
      </c>
      <c r="T70" s="1">
        <v>10133.024496766586</v>
      </c>
      <c r="V70" s="4">
        <v>62</v>
      </c>
      <c r="W70" s="1">
        <v>2.5948076567967671</v>
      </c>
      <c r="X70" s="1">
        <v>10066.16621789218</v>
      </c>
      <c r="Y70" s="1">
        <v>389.01652039200928</v>
      </c>
      <c r="Z70" s="1">
        <v>1450.38</v>
      </c>
      <c r="AA70" s="1">
        <v>6.8825756969333565</v>
      </c>
      <c r="AB70" s="1">
        <v>1406.6199816463418</v>
      </c>
      <c r="AC70" s="1">
        <v>14066.199487510547</v>
      </c>
      <c r="AD70" s="1">
        <v>5414.0677448163096</v>
      </c>
    </row>
    <row r="71" spans="2:30" ht="14.45">
      <c r="B71" s="4">
        <v>63</v>
      </c>
      <c r="C71" s="29">
        <v>2.6001819537672333</v>
      </c>
      <c r="D71" s="29">
        <v>10091.538062383248</v>
      </c>
      <c r="E71" s="29">
        <v>388.69753770255278</v>
      </c>
      <c r="F71" s="1">
        <v>1450.38</v>
      </c>
      <c r="G71" s="1">
        <v>6.8596423988529587</v>
      </c>
      <c r="H71" s="1">
        <v>2809.5080030349868</v>
      </c>
      <c r="I71" s="1">
        <v>9.2078989226871517</v>
      </c>
      <c r="J71" s="1">
        <v>6532.5637976104426</v>
      </c>
      <c r="L71" s="4">
        <v>63</v>
      </c>
      <c r="M71" s="1">
        <v>2.697834234082725</v>
      </c>
      <c r="N71" s="1">
        <v>10341.304903413564</v>
      </c>
      <c r="O71" s="1">
        <v>422.28784557453019</v>
      </c>
      <c r="P71" s="1">
        <v>1450.38</v>
      </c>
      <c r="Q71" s="1">
        <v>7.2724423572269927</v>
      </c>
      <c r="R71" s="1">
        <v>5636.2648243616677</v>
      </c>
      <c r="S71" s="1">
        <v>18.472336085477334</v>
      </c>
      <c r="T71" s="1">
        <v>10123.037804378027</v>
      </c>
      <c r="V71" s="4">
        <v>63</v>
      </c>
      <c r="W71" s="1">
        <v>2.5948072566227105</v>
      </c>
      <c r="X71" s="1">
        <v>10066.164231376157</v>
      </c>
      <c r="Y71" s="1">
        <v>389.01654196509031</v>
      </c>
      <c r="Z71" s="1">
        <v>1450.38</v>
      </c>
      <c r="AA71" s="1">
        <v>6.8825774368576207</v>
      </c>
      <c r="AB71" s="1">
        <v>1406.6199816463418</v>
      </c>
      <c r="AC71" s="1">
        <v>14066.198502287172</v>
      </c>
      <c r="AD71" s="1">
        <v>5413.4373336345807</v>
      </c>
    </row>
    <row r="72" spans="2:30" ht="14.45">
      <c r="B72" s="4">
        <v>64</v>
      </c>
      <c r="C72" s="29">
        <v>2.600181145076796</v>
      </c>
      <c r="D72" s="29">
        <v>10091.534049511909</v>
      </c>
      <c r="E72" s="29">
        <v>388.69758042524336</v>
      </c>
      <c r="F72" s="1">
        <v>1450.38</v>
      </c>
      <c r="G72" s="1">
        <v>6.859645880531545</v>
      </c>
      <c r="H72" s="1">
        <v>2809.5080030349868</v>
      </c>
      <c r="I72" s="1">
        <v>9.2079023403195475</v>
      </c>
      <c r="J72" s="1">
        <v>6528.2897909985977</v>
      </c>
      <c r="L72" s="4">
        <v>64</v>
      </c>
      <c r="M72" s="1">
        <v>2.6978333229339992</v>
      </c>
      <c r="N72" s="1">
        <v>10341.300416357206</v>
      </c>
      <c r="O72" s="1">
        <v>422.28789407053614</v>
      </c>
      <c r="P72" s="1">
        <v>1450.38</v>
      </c>
      <c r="Q72" s="1">
        <v>7.2724463478916297</v>
      </c>
      <c r="R72" s="1">
        <v>5636.2648243616677</v>
      </c>
      <c r="S72" s="1">
        <v>18.47233608554561</v>
      </c>
      <c r="T72" s="1">
        <v>10103.149769021758</v>
      </c>
      <c r="V72" s="4">
        <v>64</v>
      </c>
      <c r="W72" s="1">
        <v>2.594806456527472</v>
      </c>
      <c r="X72" s="1">
        <v>10066.1602597982</v>
      </c>
      <c r="Y72" s="1">
        <v>389.01658506856666</v>
      </c>
      <c r="Z72" s="1">
        <v>1450.38</v>
      </c>
      <c r="AA72" s="1">
        <v>6.8825809149587887</v>
      </c>
      <c r="AB72" s="1">
        <v>1406.6199816463418</v>
      </c>
      <c r="AC72" s="1">
        <v>14066.194572815235</v>
      </c>
      <c r="AD72" s="1">
        <v>5412.1791099197781</v>
      </c>
    </row>
    <row r="73" spans="2:30" ht="14.45">
      <c r="B73" s="4">
        <v>65</v>
      </c>
      <c r="C73" s="29">
        <v>2.6001795287521614</v>
      </c>
      <c r="D73" s="29">
        <v>10091.52602979501</v>
      </c>
      <c r="E73" s="29">
        <v>388.69766569802414</v>
      </c>
      <c r="F73" s="1">
        <v>1450.38</v>
      </c>
      <c r="G73" s="1">
        <v>6.8596528367550231</v>
      </c>
      <c r="H73" s="1">
        <v>2809.5080030349868</v>
      </c>
      <c r="I73" s="1">
        <v>9.2079023403535381</v>
      </c>
      <c r="J73" s="1">
        <v>6519.792608558143</v>
      </c>
      <c r="L73" s="4">
        <v>65</v>
      </c>
      <c r="M73" s="1">
        <v>2.6978315019327468</v>
      </c>
      <c r="N73" s="1">
        <v>10341.291449460046</v>
      </c>
      <c r="O73" s="1">
        <v>422.28799087270858</v>
      </c>
      <c r="P73" s="1">
        <v>1450.38</v>
      </c>
      <c r="Q73" s="1">
        <v>7.2724543208876629</v>
      </c>
      <c r="R73" s="1">
        <v>5636.2648243616677</v>
      </c>
      <c r="S73" s="1">
        <v>18.472336086612881</v>
      </c>
      <c r="T73" s="1">
        <v>10063.73498533563</v>
      </c>
      <c r="V73" s="4">
        <v>65</v>
      </c>
      <c r="W73" s="1">
        <v>2.5948048573462219</v>
      </c>
      <c r="X73" s="1">
        <v>10066.1523224465</v>
      </c>
      <c r="Y73" s="1">
        <v>389.01667110508066</v>
      </c>
      <c r="Z73" s="1">
        <v>1450.38</v>
      </c>
      <c r="AA73" s="1">
        <v>6.8825878641853659</v>
      </c>
      <c r="AB73" s="1">
        <v>1406.6199816463418</v>
      </c>
      <c r="AC73" s="1">
        <v>14066.19981646694</v>
      </c>
      <c r="AD73" s="1">
        <v>5409.6763253619292</v>
      </c>
    </row>
    <row r="74" spans="2:30" ht="14.45">
      <c r="B74" s="4">
        <v>66</v>
      </c>
      <c r="C74" s="29">
        <v>2.6001763003071985</v>
      </c>
      <c r="D74" s="29">
        <v>10091.510014346642</v>
      </c>
      <c r="E74" s="29">
        <v>388.69783555661849</v>
      </c>
      <c r="F74" s="1">
        <v>1450.38</v>
      </c>
      <c r="G74" s="1">
        <v>6.8596667208076729</v>
      </c>
      <c r="H74" s="1">
        <v>2809.5080030349868</v>
      </c>
      <c r="I74" s="1">
        <v>9.2079023408696106</v>
      </c>
      <c r="J74" s="1">
        <v>6503.0106924979837</v>
      </c>
      <c r="L74" s="4">
        <v>66</v>
      </c>
      <c r="M74" s="1">
        <v>2.6978278650894438</v>
      </c>
      <c r="N74" s="1">
        <v>10341.273544384807</v>
      </c>
      <c r="O74" s="1">
        <v>422.28818372162107</v>
      </c>
      <c r="P74" s="1">
        <v>1450.38</v>
      </c>
      <c r="Q74" s="1">
        <v>7.2724702337148619</v>
      </c>
      <c r="R74" s="1">
        <v>5636.2648243616677</v>
      </c>
      <c r="S74" s="1">
        <v>18.472336102907043</v>
      </c>
      <c r="T74" s="1">
        <v>9986.3300725066892</v>
      </c>
      <c r="V74" s="4">
        <v>66</v>
      </c>
      <c r="W74" s="1">
        <v>2.5948016630009305</v>
      </c>
      <c r="X74" s="1">
        <v>10066.136470842666</v>
      </c>
      <c r="Y74" s="1">
        <v>389.01684250015302</v>
      </c>
      <c r="Z74" s="1">
        <v>1450.38</v>
      </c>
      <c r="AA74" s="1">
        <v>6.8826017348827495</v>
      </c>
      <c r="AB74" s="1">
        <v>1406.6199816463418</v>
      </c>
      <c r="AC74" s="1">
        <v>14066.199816516877</v>
      </c>
      <c r="AD74" s="1">
        <v>5404.714490077612</v>
      </c>
    </row>
    <row r="75" spans="2:30" ht="14.45">
      <c r="B75" s="4">
        <v>67</v>
      </c>
      <c r="C75" s="29">
        <v>2.600169860071301</v>
      </c>
      <c r="D75" s="29">
        <v>10091.478078456725</v>
      </c>
      <c r="E75" s="29">
        <v>388.69817255360374</v>
      </c>
      <c r="F75" s="1">
        <v>1450.38</v>
      </c>
      <c r="G75" s="1">
        <v>6.8596943764583864</v>
      </c>
      <c r="H75" s="1">
        <v>2809.5080030349868</v>
      </c>
      <c r="I75" s="1">
        <v>9.2079023483187648</v>
      </c>
      <c r="J75" s="1">
        <v>6470.2797215366463</v>
      </c>
      <c r="L75" s="4">
        <v>67</v>
      </c>
      <c r="M75" s="1">
        <v>2.697820611838651</v>
      </c>
      <c r="N75" s="1">
        <v>10341.237847983159</v>
      </c>
      <c r="O75" s="1">
        <v>422.28856642907402</v>
      </c>
      <c r="P75" s="1">
        <v>1450.38</v>
      </c>
      <c r="Q75" s="1">
        <v>7.2725019280413044</v>
      </c>
      <c r="R75" s="1">
        <v>5636.2648243616677</v>
      </c>
      <c r="S75" s="1">
        <v>18.472336339388011</v>
      </c>
      <c r="T75" s="1">
        <v>9837.0584780049921</v>
      </c>
      <c r="V75" s="4">
        <v>67</v>
      </c>
      <c r="W75" s="1">
        <v>2.5947952902264086</v>
      </c>
      <c r="X75" s="1">
        <v>10066.10485914882</v>
      </c>
      <c r="Y75" s="1">
        <v>389.01718260533568</v>
      </c>
      <c r="Z75" s="1">
        <v>1450.38</v>
      </c>
      <c r="AA75" s="1">
        <v>6.8826293663333367</v>
      </c>
      <c r="AB75" s="1">
        <v>1406.6199816463418</v>
      </c>
      <c r="AC75" s="1">
        <v>14066.199817239651</v>
      </c>
      <c r="AD75" s="1">
        <v>5394.9706464762285</v>
      </c>
    </row>
    <row r="76" spans="2:30" ht="14.45">
      <c r="B76" s="4">
        <v>68</v>
      </c>
      <c r="C76" s="29">
        <v>2.6001570449394378</v>
      </c>
      <c r="D76" s="29">
        <v>10091.414579390681</v>
      </c>
      <c r="E76" s="29">
        <v>388.69883588335591</v>
      </c>
      <c r="F76" s="1">
        <v>1450.38</v>
      </c>
      <c r="G76" s="1">
        <v>6.8597492467267411</v>
      </c>
      <c r="H76" s="1">
        <v>2809.5080030349868</v>
      </c>
      <c r="I76" s="1">
        <v>9.2079024439364758</v>
      </c>
      <c r="J76" s="1">
        <v>6408.0176083213873</v>
      </c>
      <c r="L76" s="4">
        <v>68</v>
      </c>
      <c r="M76" s="1">
        <v>2.6978061855081275</v>
      </c>
      <c r="N76" s="1">
        <v>10341.16690135757</v>
      </c>
      <c r="O76" s="1">
        <v>422.28932012743161</v>
      </c>
      <c r="P76" s="1">
        <v>1450.38</v>
      </c>
      <c r="Q76" s="1">
        <v>7.2725648017905424</v>
      </c>
      <c r="R76" s="1">
        <v>5636.2648243616677</v>
      </c>
      <c r="S76" s="1">
        <v>18.472339403276997</v>
      </c>
      <c r="T76" s="1">
        <v>9559.4395694591367</v>
      </c>
      <c r="V76" s="4">
        <v>68</v>
      </c>
      <c r="W76" s="1">
        <v>2.5947826071443352</v>
      </c>
      <c r="X76" s="1">
        <v>10066.041994871613</v>
      </c>
      <c r="Y76" s="1">
        <v>389.0178522877103</v>
      </c>
      <c r="Z76" s="1">
        <v>1450.38</v>
      </c>
      <c r="AA76" s="1">
        <v>6.8826841979462561</v>
      </c>
      <c r="AB76" s="1">
        <v>1406.6199816463418</v>
      </c>
      <c r="AC76" s="1">
        <v>14066.199826550888</v>
      </c>
      <c r="AD76" s="1">
        <v>5376.1794648810583</v>
      </c>
    </row>
    <row r="77" spans="2:30" ht="14.45">
      <c r="B77" s="4">
        <v>69</v>
      </c>
      <c r="C77" s="29">
        <v>2.6001316662716665</v>
      </c>
      <c r="D77" s="29">
        <v>10091.289016152745</v>
      </c>
      <c r="E77" s="29">
        <v>388.70012154405021</v>
      </c>
      <c r="F77" s="1">
        <v>1450.38</v>
      </c>
      <c r="G77" s="1">
        <v>6.8598572903671764</v>
      </c>
      <c r="H77" s="1">
        <v>2809.5080030349868</v>
      </c>
      <c r="I77" s="1">
        <v>9.2079033554972671</v>
      </c>
      <c r="J77" s="1">
        <v>6295.2994993323273</v>
      </c>
      <c r="L77" s="4">
        <v>69</v>
      </c>
      <c r="M77" s="1">
        <v>2.6977776415086065</v>
      </c>
      <c r="N77" s="1">
        <v>10341.026725388321</v>
      </c>
      <c r="O77" s="1">
        <v>422.29078253068309</v>
      </c>
      <c r="P77" s="1">
        <v>1450.38</v>
      </c>
      <c r="Q77" s="1">
        <v>7.2726885692612049</v>
      </c>
      <c r="R77" s="1">
        <v>5636.2648243616677</v>
      </c>
      <c r="S77" s="1">
        <v>18.472369047302813</v>
      </c>
      <c r="T77" s="1">
        <v>9078.8733214005206</v>
      </c>
      <c r="V77" s="4">
        <v>69</v>
      </c>
      <c r="W77" s="1">
        <v>2.5947574816812216</v>
      </c>
      <c r="X77" s="1">
        <v>10065.917649587465</v>
      </c>
      <c r="Y77" s="1">
        <v>389.01915116356872</v>
      </c>
      <c r="Z77" s="1">
        <v>1450.38</v>
      </c>
      <c r="AA77" s="1">
        <v>6.8827922010280007</v>
      </c>
      <c r="AB77" s="1">
        <v>1406.6199816463418</v>
      </c>
      <c r="AC77" s="1">
        <v>14066.199916355603</v>
      </c>
      <c r="AD77" s="1">
        <v>5341.2104040285067</v>
      </c>
    </row>
    <row r="78" spans="2:30" ht="14.45">
      <c r="B78" s="4">
        <v>70</v>
      </c>
      <c r="C78" s="29">
        <v>2.6000818436739945</v>
      </c>
      <c r="D78" s="29">
        <v>10091.043218540817</v>
      </c>
      <c r="E78" s="29">
        <v>388.70254104770589</v>
      </c>
      <c r="F78" s="1">
        <v>1450.38</v>
      </c>
      <c r="G78" s="1">
        <v>6.8600670836815709</v>
      </c>
      <c r="H78" s="1">
        <v>2809.5080030349868</v>
      </c>
      <c r="I78" s="1">
        <v>9.2079051543822015</v>
      </c>
      <c r="J78" s="1">
        <v>6110.0394890804127</v>
      </c>
      <c r="L78" s="4">
        <v>70</v>
      </c>
      <c r="M78" s="1">
        <v>2.6977217000094789</v>
      </c>
      <c r="N78" s="1">
        <v>10340.752748249843</v>
      </c>
      <c r="O78" s="1">
        <v>422.293541083886</v>
      </c>
      <c r="P78" s="1">
        <v>1450.38</v>
      </c>
      <c r="Q78" s="1">
        <v>7.2729287674077838</v>
      </c>
      <c r="R78" s="1">
        <v>5636.2648243616677</v>
      </c>
      <c r="S78" s="1">
        <v>18.472443921904805</v>
      </c>
      <c r="T78" s="1">
        <v>8355.4368868871352</v>
      </c>
      <c r="V78" s="4">
        <v>70</v>
      </c>
      <c r="W78" s="1">
        <v>2.5947081261956373</v>
      </c>
      <c r="X78" s="1">
        <v>10065.674101412562</v>
      </c>
      <c r="Y78" s="1">
        <v>389.02159889341334</v>
      </c>
      <c r="Z78" s="1">
        <v>1450.38</v>
      </c>
      <c r="AA78" s="1">
        <v>6.8830020444233719</v>
      </c>
      <c r="AB78" s="1">
        <v>1406.6199816463418</v>
      </c>
      <c r="AC78" s="1">
        <v>14066.200096509245</v>
      </c>
      <c r="AD78" s="1">
        <v>5280.4864625895898</v>
      </c>
    </row>
    <row r="79" spans="2:30" ht="14.45">
      <c r="B79" s="4">
        <v>71</v>
      </c>
      <c r="C79" s="29">
        <v>2.599985450386606</v>
      </c>
      <c r="D79" s="29">
        <v>10090.570145825279</v>
      </c>
      <c r="E79" s="29">
        <v>388.70685569492616</v>
      </c>
      <c r="F79" s="1">
        <v>1450.38</v>
      </c>
      <c r="G79" s="1">
        <v>6.8604648530173176</v>
      </c>
      <c r="H79" s="1">
        <v>2809.5080030349868</v>
      </c>
      <c r="I79" s="1">
        <v>9.2077923121111542</v>
      </c>
      <c r="J79" s="1">
        <v>5856.3272171577728</v>
      </c>
      <c r="L79" s="4">
        <v>71</v>
      </c>
      <c r="M79" s="1">
        <v>2.6976138046303308</v>
      </c>
      <c r="N79" s="1">
        <v>10340.226937930307</v>
      </c>
      <c r="O79" s="1">
        <v>422.29848618755329</v>
      </c>
      <c r="P79" s="1">
        <v>1450.38</v>
      </c>
      <c r="Q79" s="1">
        <v>7.2733837738384093</v>
      </c>
      <c r="R79" s="1">
        <v>5636.2648243616677</v>
      </c>
      <c r="S79" s="1">
        <v>18.472417412767058</v>
      </c>
      <c r="T79" s="1">
        <v>5170.9638583620381</v>
      </c>
      <c r="V79" s="4">
        <v>71</v>
      </c>
      <c r="W79" s="1">
        <v>2.594612537889553</v>
      </c>
      <c r="X79" s="1">
        <v>10065.204912611365</v>
      </c>
      <c r="Y79" s="1">
        <v>389.02597566366899</v>
      </c>
      <c r="Z79" s="1">
        <v>1450.38</v>
      </c>
      <c r="AA79" s="1">
        <v>6.8834003373558712</v>
      </c>
      <c r="AB79" s="1">
        <v>1406.6199816463418</v>
      </c>
      <c r="AC79" s="1">
        <v>14066.186795559568</v>
      </c>
      <c r="AD79" s="1">
        <v>5187.9170887463242</v>
      </c>
    </row>
    <row r="80" spans="2:30" ht="14.45">
      <c r="B80" s="4">
        <v>72</v>
      </c>
      <c r="C80" s="29">
        <v>2.5998027666028083</v>
      </c>
      <c r="D80" s="29">
        <v>10089.681424443032</v>
      </c>
      <c r="E80" s="29">
        <v>388.71388301872844</v>
      </c>
      <c r="F80" s="1">
        <v>1450.38</v>
      </c>
      <c r="G80" s="1">
        <v>6.8611931772577357</v>
      </c>
      <c r="H80" s="1">
        <v>2809.5080030349868</v>
      </c>
      <c r="I80" s="1">
        <v>9.2079023259125972</v>
      </c>
      <c r="J80" s="1">
        <v>5607.057902037086</v>
      </c>
      <c r="L80" s="4">
        <v>72</v>
      </c>
      <c r="M80" s="1">
        <v>2.6974104025202803</v>
      </c>
      <c r="N80" s="1">
        <v>10339.243927612442</v>
      </c>
      <c r="O80" s="1">
        <v>422.30664035341374</v>
      </c>
      <c r="P80" s="1">
        <v>1450.38</v>
      </c>
      <c r="Q80" s="1">
        <v>7.2742157507105061</v>
      </c>
      <c r="R80" s="1">
        <v>5636.2648243616677</v>
      </c>
      <c r="S80" s="1">
        <v>18.472356739986079</v>
      </c>
      <c r="T80" s="1">
        <v>5297.3006016669342</v>
      </c>
      <c r="V80" s="4">
        <v>72</v>
      </c>
      <c r="W80" s="1">
        <v>2.5944311025668743</v>
      </c>
      <c r="X80" s="1">
        <v>10064.322230703414</v>
      </c>
      <c r="Y80" s="1">
        <v>389.0331421273462</v>
      </c>
      <c r="Z80" s="1">
        <v>1450.38</v>
      </c>
      <c r="AA80" s="1">
        <v>6.8841308535671013</v>
      </c>
      <c r="AB80" s="1">
        <v>1406.6199816463418</v>
      </c>
      <c r="AC80" s="1">
        <v>14065.967167238621</v>
      </c>
      <c r="AD80" s="1">
        <v>5076.5052890656252</v>
      </c>
    </row>
    <row r="81" spans="2:30" ht="14.45">
      <c r="B81" s="4">
        <v>73</v>
      </c>
      <c r="C81" s="29">
        <v>2.5994636842821173</v>
      </c>
      <c r="D81" s="29">
        <v>10088.052600112815</v>
      </c>
      <c r="E81" s="29">
        <v>388.72394019193592</v>
      </c>
      <c r="F81" s="1">
        <v>1450.38</v>
      </c>
      <c r="G81" s="1">
        <v>6.8624785384533764</v>
      </c>
      <c r="H81" s="1">
        <v>2809.5080030349868</v>
      </c>
      <c r="I81" s="1">
        <v>9.2079008479631934</v>
      </c>
      <c r="J81" s="1">
        <v>5504.3726292918691</v>
      </c>
      <c r="L81" s="4">
        <v>73</v>
      </c>
      <c r="M81" s="1">
        <v>2.6970358666541521</v>
      </c>
      <c r="N81" s="1">
        <v>10337.455530180832</v>
      </c>
      <c r="O81" s="1">
        <v>422.31866344173426</v>
      </c>
      <c r="P81" s="1">
        <v>1450.38</v>
      </c>
      <c r="Q81" s="1">
        <v>7.2756813355028758</v>
      </c>
      <c r="R81" s="1">
        <v>5636.2648243616677</v>
      </c>
      <c r="S81" s="1">
        <v>18.472326632475927</v>
      </c>
      <c r="T81" s="1">
        <v>6748.6211184043668</v>
      </c>
      <c r="V81" s="4">
        <v>73</v>
      </c>
      <c r="W81" s="1">
        <v>2.5940937456607762</v>
      </c>
      <c r="X81" s="1">
        <v>10062.701771811529</v>
      </c>
      <c r="Y81" s="1">
        <v>389.04350653504071</v>
      </c>
      <c r="Z81" s="1">
        <v>1450.38</v>
      </c>
      <c r="AA81" s="1">
        <v>6.8854228803662973</v>
      </c>
      <c r="AB81" s="1">
        <v>1406.6199816463418</v>
      </c>
      <c r="AC81" s="1">
        <v>14066.199812295232</v>
      </c>
      <c r="AD81" s="1">
        <v>4994.4797544447074</v>
      </c>
    </row>
    <row r="82" spans="2:30" ht="14.45">
      <c r="B82" s="4">
        <v>74</v>
      </c>
      <c r="C82" s="29">
        <v>2.5988389856775433</v>
      </c>
      <c r="D82" s="29">
        <v>10085.093077804293</v>
      </c>
      <c r="E82" s="29">
        <v>388.73679977436751</v>
      </c>
      <c r="F82" s="1">
        <v>1450.38</v>
      </c>
      <c r="G82" s="1">
        <v>6.8647194558963136</v>
      </c>
      <c r="H82" s="1">
        <v>2809.5080030349868</v>
      </c>
      <c r="I82" s="1">
        <v>9.2079023642291826</v>
      </c>
      <c r="J82" s="1">
        <v>5670.456795911733</v>
      </c>
      <c r="L82" s="4">
        <v>74</v>
      </c>
      <c r="M82" s="1">
        <v>2.6963526473306914</v>
      </c>
      <c r="N82" s="1">
        <v>10334.23599872985</v>
      </c>
      <c r="O82" s="1">
        <v>422.33508581050256</v>
      </c>
      <c r="P82" s="1">
        <v>1450.38</v>
      </c>
      <c r="Q82" s="1">
        <v>7.2782310155328256</v>
      </c>
      <c r="R82" s="1">
        <v>5636.2648243616677</v>
      </c>
      <c r="S82" s="1">
        <v>18.472336107585427</v>
      </c>
      <c r="T82" s="1">
        <v>7324.5114635793316</v>
      </c>
      <c r="V82" s="4">
        <v>74</v>
      </c>
      <c r="W82" s="1">
        <v>2.5934714475805802</v>
      </c>
      <c r="X82" s="1">
        <v>10059.753900008051</v>
      </c>
      <c r="Y82" s="1">
        <v>389.05701317438673</v>
      </c>
      <c r="Z82" s="1">
        <v>1450.38</v>
      </c>
      <c r="AA82" s="1">
        <v>6.8876796734464358</v>
      </c>
      <c r="AB82" s="1">
        <v>1406.6199816463418</v>
      </c>
      <c r="AC82" s="1">
        <v>14066.204793122881</v>
      </c>
      <c r="AD82" s="1">
        <v>5017.6560581119029</v>
      </c>
    </row>
    <row r="83" spans="2:30" ht="14.45">
      <c r="B83" s="4">
        <v>75</v>
      </c>
      <c r="C83" s="29">
        <v>2.5976706013974011</v>
      </c>
      <c r="D83" s="29">
        <v>10079.609341946272</v>
      </c>
      <c r="E83" s="29">
        <v>388.75489269713421</v>
      </c>
      <c r="F83" s="1">
        <v>1450.38</v>
      </c>
      <c r="G83" s="1">
        <v>6.8687738325316339</v>
      </c>
      <c r="H83" s="1">
        <v>2809.5080030349868</v>
      </c>
      <c r="I83" s="1">
        <v>9.2079039508401781</v>
      </c>
      <c r="J83" s="1">
        <v>5343.7332670428086</v>
      </c>
      <c r="L83" s="4">
        <v>75</v>
      </c>
      <c r="M83" s="1">
        <v>2.695086417427504</v>
      </c>
      <c r="N83" s="1">
        <v>10328.321363417153</v>
      </c>
      <c r="O83" s="1">
        <v>422.3603735625216</v>
      </c>
      <c r="P83" s="1">
        <v>1450.38</v>
      </c>
      <c r="Q83" s="1">
        <v>7.2828350217593112</v>
      </c>
      <c r="R83" s="1">
        <v>5636.2648243616677</v>
      </c>
      <c r="S83" s="1">
        <v>18.472336365992689</v>
      </c>
      <c r="T83" s="1">
        <v>5700.9965353899088</v>
      </c>
      <c r="V83" s="4">
        <v>75</v>
      </c>
      <c r="W83" s="1">
        <v>2.5923073031554456</v>
      </c>
      <c r="X83" s="1">
        <v>10054.290809827206</v>
      </c>
      <c r="Y83" s="1">
        <v>389.0764008021863</v>
      </c>
      <c r="Z83" s="1">
        <v>1450.38</v>
      </c>
      <c r="AA83" s="1">
        <v>6.8917655725270075</v>
      </c>
      <c r="AB83" s="1">
        <v>1406.6199816463418</v>
      </c>
      <c r="AC83" s="1">
        <v>14066.199863832364</v>
      </c>
      <c r="AD83" s="1">
        <v>4989.1008897007996</v>
      </c>
    </row>
    <row r="84" spans="2:30" ht="14.45">
      <c r="B84" s="4">
        <v>76</v>
      </c>
      <c r="C84" s="29">
        <v>2.5954264320940594</v>
      </c>
      <c r="D84" s="29">
        <v>10069.095041984041</v>
      </c>
      <c r="E84" s="29">
        <v>388.79131635949216</v>
      </c>
      <c r="F84" s="1">
        <v>1450.38</v>
      </c>
      <c r="G84" s="1">
        <v>6.8765905380447041</v>
      </c>
      <c r="H84" s="1">
        <v>2809.5080030349868</v>
      </c>
      <c r="I84" s="1">
        <v>9.2078983718915062</v>
      </c>
      <c r="J84" s="1">
        <v>4562.5150671669808</v>
      </c>
      <c r="L84" s="4">
        <v>76</v>
      </c>
      <c r="M84" s="1">
        <v>2.6926680716447819</v>
      </c>
      <c r="N84" s="1">
        <v>10317.039487805372</v>
      </c>
      <c r="O84" s="1">
        <v>422.412624840506</v>
      </c>
      <c r="P84" s="1">
        <v>1450.38</v>
      </c>
      <c r="Q84" s="1">
        <v>7.2917009013604233</v>
      </c>
      <c r="R84" s="1">
        <v>5636.2648243616677</v>
      </c>
      <c r="S84" s="1">
        <v>18.472336085406354</v>
      </c>
      <c r="T84" s="1">
        <v>5071.8952880778088</v>
      </c>
      <c r="V84" s="4">
        <v>76</v>
      </c>
      <c r="W84" s="1">
        <v>2.5900720467414367</v>
      </c>
      <c r="X84" s="1">
        <v>10043.820108037873</v>
      </c>
      <c r="Y84" s="1">
        <v>389.11536577733125</v>
      </c>
      <c r="Z84" s="1">
        <v>1450.38</v>
      </c>
      <c r="AA84" s="1">
        <v>6.8996411630658017</v>
      </c>
      <c r="AB84" s="1">
        <v>1406.6199816463418</v>
      </c>
      <c r="AC84" s="1">
        <v>14066.200468325818</v>
      </c>
      <c r="AD84" s="1">
        <v>4469.8359372819696</v>
      </c>
    </row>
    <row r="85" spans="2:30" ht="14.45">
      <c r="B85" s="4">
        <v>77</v>
      </c>
      <c r="C85" s="29">
        <v>2.5910322753286108</v>
      </c>
      <c r="D85" s="29">
        <v>10048.449636585117</v>
      </c>
      <c r="E85" s="29">
        <v>388.87995312703202</v>
      </c>
      <c r="F85" s="1">
        <v>1450.38</v>
      </c>
      <c r="G85" s="1">
        <v>6.8922900340081892</v>
      </c>
      <c r="H85" s="1">
        <v>2809.5080030349868</v>
      </c>
      <c r="I85" s="1">
        <v>9.2079023403163855</v>
      </c>
      <c r="J85" s="1">
        <v>4197.523563852179</v>
      </c>
      <c r="L85" s="4">
        <v>77</v>
      </c>
      <c r="M85" s="1">
        <v>2.6879440142654909</v>
      </c>
      <c r="N85" s="1">
        <v>10294.931640999141</v>
      </c>
      <c r="O85" s="1">
        <v>422.53602655250108</v>
      </c>
      <c r="P85" s="1">
        <v>1450.38</v>
      </c>
      <c r="Q85" s="1">
        <v>7.3094942004376522</v>
      </c>
      <c r="R85" s="1">
        <v>5636.2648243616677</v>
      </c>
      <c r="S85" s="1">
        <v>18.472336076488851</v>
      </c>
      <c r="T85" s="1">
        <v>4789.8415018571568</v>
      </c>
      <c r="V85" s="4">
        <v>77</v>
      </c>
      <c r="W85" s="1">
        <v>2.5856962892177315</v>
      </c>
      <c r="X85" s="1">
        <v>10023.26492792528</v>
      </c>
      <c r="Y85" s="1">
        <v>389.20904036411758</v>
      </c>
      <c r="Z85" s="1">
        <v>1450.38</v>
      </c>
      <c r="AA85" s="1">
        <v>6.915454988580974</v>
      </c>
      <c r="AB85" s="1">
        <v>1406.6199816463418</v>
      </c>
      <c r="AC85" s="1">
        <v>14066.199088215029</v>
      </c>
      <c r="AD85" s="1">
        <v>3982.2221603216926</v>
      </c>
    </row>
    <row r="86" spans="2:30" ht="14.45">
      <c r="B86" s="4">
        <v>78</v>
      </c>
      <c r="C86" s="29">
        <v>2.5823761609830029</v>
      </c>
      <c r="D86" s="29">
        <v>10007.63023000919</v>
      </c>
      <c r="E86" s="29">
        <v>389.09303829599645</v>
      </c>
      <c r="F86" s="1">
        <v>1450.38</v>
      </c>
      <c r="G86" s="1">
        <v>6.9241945085158907</v>
      </c>
      <c r="H86" s="1">
        <v>2809.5080030349868</v>
      </c>
      <c r="I86" s="1">
        <v>9.2079023403168687</v>
      </c>
      <c r="J86" s="1">
        <v>4004.5675528750762</v>
      </c>
      <c r="L86" s="4">
        <v>78</v>
      </c>
      <c r="M86" s="1">
        <v>2.6786483249448447</v>
      </c>
      <c r="N86" s="1">
        <v>10251.271681885719</v>
      </c>
      <c r="O86" s="1">
        <v>422.82148771577027</v>
      </c>
      <c r="P86" s="1">
        <v>1450.38</v>
      </c>
      <c r="Q86" s="1">
        <v>7.345584442477997</v>
      </c>
      <c r="R86" s="1">
        <v>5636.2648243616677</v>
      </c>
      <c r="S86" s="1">
        <v>18.47233608546771</v>
      </c>
      <c r="T86" s="1">
        <v>4629.4616174623416</v>
      </c>
      <c r="V86" s="4">
        <v>78</v>
      </c>
      <c r="W86" s="1">
        <v>2.5770754401534623</v>
      </c>
      <c r="X86" s="1">
        <v>9982.6175099948578</v>
      </c>
      <c r="Y86" s="1">
        <v>389.43254800405663</v>
      </c>
      <c r="Z86" s="1">
        <v>1450.38</v>
      </c>
      <c r="AA86" s="1">
        <v>6.94760092156623</v>
      </c>
      <c r="AB86" s="1">
        <v>1406.6199816463418</v>
      </c>
      <c r="AC86" s="1">
        <v>14066.199383553405</v>
      </c>
      <c r="AD86" s="1">
        <v>3724.7348566004707</v>
      </c>
    </row>
    <row r="87" spans="2:30" ht="14.45">
      <c r="B87" s="4">
        <v>79</v>
      </c>
      <c r="C87" s="29">
        <v>2.5655056147359971</v>
      </c>
      <c r="D87" s="29">
        <v>9927.8900002006758</v>
      </c>
      <c r="E87" s="29">
        <v>389.57542174099274</v>
      </c>
      <c r="F87" s="1">
        <v>1450.38</v>
      </c>
      <c r="G87" s="1">
        <v>6.9884625469052049</v>
      </c>
      <c r="H87" s="1">
        <v>2809.5080030349868</v>
      </c>
      <c r="I87" s="1">
        <v>9.207902340316048</v>
      </c>
      <c r="J87" s="1">
        <v>3894.8379422856988</v>
      </c>
      <c r="L87" s="4">
        <v>79</v>
      </c>
      <c r="M87" s="1">
        <v>2.660672143776635</v>
      </c>
      <c r="N87" s="1">
        <v>10166.816224648937</v>
      </c>
      <c r="O87" s="1">
        <v>423.42144672944914</v>
      </c>
      <c r="P87" s="1">
        <v>1450.38</v>
      </c>
      <c r="Q87" s="1">
        <v>7.4171135452342876</v>
      </c>
      <c r="R87" s="1">
        <v>5636.2648243616677</v>
      </c>
      <c r="S87" s="1">
        <v>18.472336085461716</v>
      </c>
      <c r="T87" s="1">
        <v>4487.5195043569192</v>
      </c>
      <c r="V87" s="4">
        <v>79</v>
      </c>
      <c r="W87" s="1">
        <v>2.5602042724867027</v>
      </c>
      <c r="X87" s="1">
        <v>9902.8033241085632</v>
      </c>
      <c r="Y87" s="1">
        <v>389.95097912712828</v>
      </c>
      <c r="Z87" s="1">
        <v>1450.38</v>
      </c>
      <c r="AA87" s="1">
        <v>7.0129204161210268</v>
      </c>
      <c r="AB87" s="1">
        <v>1406.6199816463418</v>
      </c>
      <c r="AC87" s="1">
        <v>14066.199816462262</v>
      </c>
      <c r="AD87" s="1">
        <v>3587.071618572747</v>
      </c>
    </row>
    <row r="88" spans="2:30" ht="14.45">
      <c r="B88" s="4">
        <v>80</v>
      </c>
      <c r="C88" s="29">
        <v>2.5495411458757093</v>
      </c>
      <c r="D88" s="29">
        <v>9852.0998404316506</v>
      </c>
      <c r="E88" s="29">
        <v>390.13346474633005</v>
      </c>
      <c r="F88" s="1">
        <v>1450.38</v>
      </c>
      <c r="G88" s="1">
        <v>7.0523108941340862</v>
      </c>
      <c r="H88" s="1">
        <v>2809.5080030349868</v>
      </c>
      <c r="I88" s="1">
        <v>9.2079023403171103</v>
      </c>
      <c r="J88" s="1">
        <v>3841.1271306970666</v>
      </c>
      <c r="L88" s="4">
        <v>80</v>
      </c>
      <c r="M88" s="1">
        <v>2.644030792851527</v>
      </c>
      <c r="N88" s="1">
        <v>10088.656260633185</v>
      </c>
      <c r="O88" s="1">
        <v>424.03242566109327</v>
      </c>
      <c r="P88" s="1">
        <v>1450.38</v>
      </c>
      <c r="Q88" s="1">
        <v>7.4853617272355439</v>
      </c>
      <c r="R88" s="1">
        <v>5636.2648243616677</v>
      </c>
      <c r="S88" s="1">
        <v>18.472336085154861</v>
      </c>
      <c r="T88" s="1">
        <v>4423.9326584339751</v>
      </c>
      <c r="V88" s="4">
        <v>80</v>
      </c>
      <c r="W88" s="1">
        <v>2.544060927822513</v>
      </c>
      <c r="X88" s="1">
        <v>9825.880397174953</v>
      </c>
      <c r="Y88" s="1">
        <v>390.58471825667448</v>
      </c>
      <c r="Z88" s="1">
        <v>1450.38</v>
      </c>
      <c r="AA88" s="1">
        <v>7.0793082503919864</v>
      </c>
      <c r="AB88" s="1">
        <v>1406.6199816463418</v>
      </c>
      <c r="AC88" s="1">
        <v>14066.199816463017</v>
      </c>
      <c r="AD88" s="1">
        <v>3532.7518517652952</v>
      </c>
    </row>
    <row r="89" spans="2:30" ht="14.45">
      <c r="B89" s="4">
        <v>81</v>
      </c>
      <c r="C89" s="29">
        <v>2.5343846981961149</v>
      </c>
      <c r="D89" s="29">
        <v>9780.6492739992882</v>
      </c>
      <c r="E89" s="29">
        <v>390.62330273520678</v>
      </c>
      <c r="F89" s="1">
        <v>1450.38</v>
      </c>
      <c r="G89" s="1">
        <v>7.1127494548559307</v>
      </c>
      <c r="H89" s="1">
        <v>2809.5080030349868</v>
      </c>
      <c r="I89" s="1">
        <v>9.2079022658630976</v>
      </c>
      <c r="J89" s="1">
        <v>3803.6954081338013</v>
      </c>
      <c r="L89" s="4">
        <v>81</v>
      </c>
      <c r="M89" s="1">
        <v>2.6288417318462902</v>
      </c>
      <c r="N89" s="1">
        <v>10018.568804135888</v>
      </c>
      <c r="O89" s="1">
        <v>424.43875498977013</v>
      </c>
      <c r="P89" s="1">
        <v>1450.38</v>
      </c>
      <c r="Q89" s="1">
        <v>7.5449505186537005</v>
      </c>
      <c r="R89" s="1">
        <v>5636.2648243616677</v>
      </c>
      <c r="S89" s="1">
        <v>18.472335704483317</v>
      </c>
      <c r="T89" s="1">
        <v>4390.2744384160496</v>
      </c>
      <c r="V89" s="4">
        <v>81</v>
      </c>
      <c r="W89" s="1">
        <v>2.5284310614204824</v>
      </c>
      <c r="X89" s="1">
        <v>9751.5385546153357</v>
      </c>
      <c r="Y89" s="1">
        <v>391.2171044738717</v>
      </c>
      <c r="Z89" s="1">
        <v>1450.38</v>
      </c>
      <c r="AA89" s="1">
        <v>7.1448273914062108</v>
      </c>
      <c r="AB89" s="1">
        <v>1406.6199816463418</v>
      </c>
      <c r="AC89" s="1">
        <v>14066.19980241029</v>
      </c>
      <c r="AD89" s="1">
        <v>3501.2109219921649</v>
      </c>
    </row>
    <row r="90" spans="2:30" ht="14.45">
      <c r="B90" s="4">
        <v>82</v>
      </c>
      <c r="C90" s="29">
        <v>2.5202275258559692</v>
      </c>
      <c r="D90" s="29">
        <v>9714.6929107123178</v>
      </c>
      <c r="E90" s="29">
        <v>391.00075900127024</v>
      </c>
      <c r="F90" s="1">
        <v>1450.38</v>
      </c>
      <c r="G90" s="1">
        <v>7.1679599943548684</v>
      </c>
      <c r="H90" s="1">
        <v>2809.5080030349868</v>
      </c>
      <c r="I90" s="1">
        <v>9.207902337910852</v>
      </c>
      <c r="J90" s="1">
        <v>3774.6428202478264</v>
      </c>
      <c r="L90" s="4">
        <v>82</v>
      </c>
      <c r="M90" s="1">
        <v>2.6155356828672347</v>
      </c>
      <c r="N90" s="1">
        <v>9959.0896292036996</v>
      </c>
      <c r="O90" s="1">
        <v>424.54512017544891</v>
      </c>
      <c r="P90" s="1">
        <v>1450.38</v>
      </c>
      <c r="Q90" s="1">
        <v>7.5919136802354394</v>
      </c>
      <c r="R90" s="1">
        <v>5636.2648243616677</v>
      </c>
      <c r="S90" s="1">
        <v>18.472336085471326</v>
      </c>
      <c r="T90" s="1">
        <v>4366.724085215048</v>
      </c>
      <c r="V90" s="4">
        <v>82</v>
      </c>
      <c r="W90" s="1">
        <v>2.5134051225434542</v>
      </c>
      <c r="X90" s="1">
        <v>9680.3348145678101</v>
      </c>
      <c r="Y90" s="1">
        <v>391.82638236083977</v>
      </c>
      <c r="Z90" s="1">
        <v>1450.38</v>
      </c>
      <c r="AA90" s="1">
        <v>7.2085903314929745</v>
      </c>
      <c r="AB90" s="1">
        <v>1406.6199816463418</v>
      </c>
      <c r="AC90" s="1">
        <v>14066.199816249427</v>
      </c>
      <c r="AD90" s="1">
        <v>3478.7789602639564</v>
      </c>
    </row>
    <row r="91" spans="2:30" ht="14.45">
      <c r="B91" s="4">
        <v>83</v>
      </c>
      <c r="C91" s="29">
        <v>2.5071966575295095</v>
      </c>
      <c r="D91" s="29">
        <v>9654.9775607217707</v>
      </c>
      <c r="E91" s="29">
        <v>391.23876158463685</v>
      </c>
      <c r="F91" s="1">
        <v>1450.38</v>
      </c>
      <c r="G91" s="1">
        <v>7.2166834481755942</v>
      </c>
      <c r="H91" s="1">
        <v>2809.5080030349868</v>
      </c>
      <c r="I91" s="1">
        <v>9.2079023402736588</v>
      </c>
      <c r="J91" s="1">
        <v>3750.7952028445347</v>
      </c>
      <c r="L91" s="4">
        <v>83</v>
      </c>
      <c r="M91" s="1">
        <v>2.6044213205340152</v>
      </c>
      <c r="N91" s="1">
        <v>9912.0017629959639</v>
      </c>
      <c r="O91" s="1">
        <v>424.28787684218759</v>
      </c>
      <c r="P91" s="1">
        <v>1450.38</v>
      </c>
      <c r="Q91" s="1">
        <v>7.6233577583444845</v>
      </c>
      <c r="R91" s="1">
        <v>5636.2648243616677</v>
      </c>
      <c r="S91" s="1">
        <v>18.472335730541523</v>
      </c>
      <c r="T91" s="1">
        <v>4349.4559185176267</v>
      </c>
      <c r="V91" s="4">
        <v>83</v>
      </c>
      <c r="W91" s="1">
        <v>2.4990404109499007</v>
      </c>
      <c r="X91" s="1">
        <v>9612.6126629016017</v>
      </c>
      <c r="Y91" s="1">
        <v>392.39949598254537</v>
      </c>
      <c r="Z91" s="1">
        <v>1450.38</v>
      </c>
      <c r="AA91" s="1">
        <v>7.2699939102614888</v>
      </c>
      <c r="AB91" s="1">
        <v>1406.6199816463418</v>
      </c>
      <c r="AC91" s="1">
        <v>14066.199816459861</v>
      </c>
      <c r="AD91" s="1">
        <v>3461.0048308154542</v>
      </c>
    </row>
    <row r="92" spans="2:30" ht="14.45">
      <c r="B92" s="4">
        <v>84</v>
      </c>
      <c r="C92" s="29">
        <v>2.4953512503939166</v>
      </c>
      <c r="D92" s="29">
        <v>9601.8347946662871</v>
      </c>
      <c r="E92" s="29">
        <v>391.32693074415357</v>
      </c>
      <c r="F92" s="1">
        <v>1450.38</v>
      </c>
      <c r="G92" s="1">
        <v>7.2582605890090575</v>
      </c>
      <c r="H92" s="1">
        <v>2809.5080030349868</v>
      </c>
      <c r="I92" s="1">
        <v>9.2079023403139111</v>
      </c>
      <c r="J92" s="1">
        <v>3730.5243188174363</v>
      </c>
      <c r="L92" s="4">
        <v>84</v>
      </c>
      <c r="M92" s="1">
        <v>2.595670909772767</v>
      </c>
      <c r="N92" s="1">
        <v>9878.2685921388293</v>
      </c>
      <c r="O92" s="1">
        <v>423.63744128873981</v>
      </c>
      <c r="P92" s="1">
        <v>1450.38</v>
      </c>
      <c r="Q92" s="1">
        <v>7.6376641073011546</v>
      </c>
      <c r="R92" s="1">
        <v>5636.2648243616677</v>
      </c>
      <c r="S92" s="1">
        <v>18.472335402919818</v>
      </c>
      <c r="T92" s="1">
        <v>4336.4379877006349</v>
      </c>
      <c r="V92" s="4">
        <v>84</v>
      </c>
      <c r="W92" s="1">
        <v>2.4853599993556723</v>
      </c>
      <c r="X92" s="1">
        <v>9548.5089941467559</v>
      </c>
      <c r="Y92" s="1">
        <v>392.93102532144832</v>
      </c>
      <c r="Z92" s="1">
        <v>1450.38</v>
      </c>
      <c r="AA92" s="1">
        <v>7.3287145942791154</v>
      </c>
      <c r="AB92" s="1">
        <v>1406.6199816463418</v>
      </c>
      <c r="AC92" s="1">
        <v>14066.199734091861</v>
      </c>
      <c r="AD92" s="1">
        <v>3446.0263247338371</v>
      </c>
    </row>
    <row r="93" spans="2:30" ht="14.45">
      <c r="B93" s="4">
        <v>85</v>
      </c>
      <c r="C93" s="29">
        <v>2.4846934492578105</v>
      </c>
      <c r="D93" s="29">
        <v>9555.2480735330337</v>
      </c>
      <c r="E93" s="29">
        <v>391.26919560961448</v>
      </c>
      <c r="F93" s="1">
        <v>1450.38</v>
      </c>
      <c r="G93" s="1">
        <v>7.292572239676173</v>
      </c>
      <c r="H93" s="1">
        <v>2809.5080030349868</v>
      </c>
      <c r="I93" s="1">
        <v>9.207902495134789</v>
      </c>
      <c r="J93" s="1">
        <v>3712.8157134772796</v>
      </c>
      <c r="L93" s="4">
        <v>85</v>
      </c>
      <c r="M93" s="1">
        <v>2.5893362856817612</v>
      </c>
      <c r="N93" s="1">
        <v>9858.1329038755557</v>
      </c>
      <c r="O93" s="1">
        <v>422.59480227435802</v>
      </c>
      <c r="P93" s="1">
        <v>1450.38</v>
      </c>
      <c r="Q93" s="1">
        <v>7.6344284873290649</v>
      </c>
      <c r="R93" s="1">
        <v>5636.2648243616677</v>
      </c>
      <c r="S93" s="1">
        <v>18.472335309523643</v>
      </c>
      <c r="T93" s="1">
        <v>4326.4507635323152</v>
      </c>
      <c r="V93" s="4">
        <v>85</v>
      </c>
      <c r="W93" s="1">
        <v>2.4723592444172007</v>
      </c>
      <c r="X93" s="1">
        <v>9487.9928177240636</v>
      </c>
      <c r="Y93" s="1">
        <v>393.42203674816966</v>
      </c>
      <c r="Z93" s="1">
        <v>1450.38</v>
      </c>
      <c r="AA93" s="1">
        <v>7.3846749574142754</v>
      </c>
      <c r="AB93" s="1">
        <v>1406.6199816463418</v>
      </c>
      <c r="AC93" s="1">
        <v>14066.199811928724</v>
      </c>
      <c r="AD93" s="1">
        <v>3432.9147424946404</v>
      </c>
    </row>
    <row r="94" spans="2:30" ht="14.45">
      <c r="B94" s="4">
        <v>86</v>
      </c>
      <c r="C94" s="29">
        <v>2.47518355652273</v>
      </c>
      <c r="D94" s="29">
        <v>9514.948632829226</v>
      </c>
      <c r="E94" s="29">
        <v>391.07959515106728</v>
      </c>
      <c r="F94" s="1">
        <v>1450.38</v>
      </c>
      <c r="G94" s="1">
        <v>7.3199102803343861</v>
      </c>
      <c r="H94" s="1">
        <v>2809.5080030349868</v>
      </c>
      <c r="I94" s="1">
        <v>9.2079022270314237</v>
      </c>
      <c r="J94" s="1">
        <v>3701.7565871069373</v>
      </c>
      <c r="L94" s="4">
        <v>86</v>
      </c>
      <c r="M94" s="1">
        <v>2.5853760266994152</v>
      </c>
      <c r="N94" s="1">
        <v>9851.2831712762199</v>
      </c>
      <c r="O94" s="1">
        <v>421.1845110319361</v>
      </c>
      <c r="P94" s="1">
        <v>1450.38</v>
      </c>
      <c r="Q94" s="1">
        <v>7.6142413384674441</v>
      </c>
      <c r="R94" s="1">
        <v>5636.2648243616677</v>
      </c>
      <c r="S94" s="1">
        <v>18.472335317522028</v>
      </c>
      <c r="T94" s="1">
        <v>4319.0398939300485</v>
      </c>
      <c r="V94" s="4">
        <v>86</v>
      </c>
      <c r="W94" s="1">
        <v>2.4600133380852514</v>
      </c>
      <c r="X94" s="1">
        <v>9430.9124363587798</v>
      </c>
      <c r="Y94" s="1">
        <v>393.87815155317685</v>
      </c>
      <c r="Z94" s="1">
        <v>1450.38</v>
      </c>
      <c r="AA94" s="1">
        <v>7.4379837923208729</v>
      </c>
      <c r="AB94" s="1">
        <v>1406.6199816463418</v>
      </c>
      <c r="AC94" s="1">
        <v>14066.199821599868</v>
      </c>
      <c r="AD94" s="1">
        <v>3421.1366674756528</v>
      </c>
    </row>
    <row r="95" spans="2:30" ht="14.45">
      <c r="B95" s="4">
        <v>87</v>
      </c>
      <c r="C95" s="29">
        <v>2.4667546043811659</v>
      </c>
      <c r="D95" s="29">
        <v>9480.5075131204085</v>
      </c>
      <c r="E95" s="29">
        <v>390.77809922878856</v>
      </c>
      <c r="F95" s="1">
        <v>1450.38</v>
      </c>
      <c r="G95" s="1">
        <v>7.3408386502566936</v>
      </c>
      <c r="H95" s="1">
        <v>2809.5080030349868</v>
      </c>
      <c r="I95" s="1">
        <v>9.2079021814067463</v>
      </c>
      <c r="J95" s="1">
        <v>3694.0757706603567</v>
      </c>
      <c r="L95" s="4">
        <v>87</v>
      </c>
      <c r="M95" s="1">
        <v>2.5836844408954853</v>
      </c>
      <c r="N95" s="1">
        <v>9857.0304663260922</v>
      </c>
      <c r="O95" s="1">
        <v>419.44672827466439</v>
      </c>
      <c r="P95" s="1">
        <v>1450.38</v>
      </c>
      <c r="Q95" s="1">
        <v>7.5784041378588478</v>
      </c>
      <c r="R95" s="1">
        <v>5636.2648243616677</v>
      </c>
      <c r="S95" s="1">
        <v>18.472335294481436</v>
      </c>
      <c r="T95" s="1">
        <v>4313.5235479214225</v>
      </c>
      <c r="V95" s="4">
        <v>87</v>
      </c>
      <c r="W95" s="1">
        <v>2.4482844068018514</v>
      </c>
      <c r="X95" s="1">
        <v>9377.0392151660999</v>
      </c>
      <c r="Y95" s="1">
        <v>394.30782236548066</v>
      </c>
      <c r="Z95" s="1">
        <v>1450.38</v>
      </c>
      <c r="AA95" s="1">
        <v>7.4888772069933163</v>
      </c>
      <c r="AB95" s="1">
        <v>1406.6199816463418</v>
      </c>
      <c r="AC95" s="1">
        <v>14066.199821801294</v>
      </c>
      <c r="AD95" s="1">
        <v>3410.353478887228</v>
      </c>
    </row>
    <row r="96" spans="2:30" ht="14.45">
      <c r="B96" s="4">
        <v>88</v>
      </c>
      <c r="C96" s="29">
        <v>2.4593239574273986</v>
      </c>
      <c r="D96" s="29">
        <v>9451.4074531158403</v>
      </c>
      <c r="E96" s="29">
        <v>390.38750778363647</v>
      </c>
      <c r="F96" s="1">
        <v>1450.38</v>
      </c>
      <c r="G96" s="1">
        <v>7.3560805294947125</v>
      </c>
      <c r="H96" s="1">
        <v>2809.5080030349868</v>
      </c>
      <c r="I96" s="1">
        <v>9.2079021806571895</v>
      </c>
      <c r="J96" s="1">
        <v>3687.2018954159794</v>
      </c>
      <c r="L96" s="4">
        <v>88</v>
      </c>
      <c r="M96" s="1">
        <v>2.5841160870510675</v>
      </c>
      <c r="N96" s="1">
        <v>9874.4572569056072</v>
      </c>
      <c r="O96" s="1">
        <v>417.43035603499533</v>
      </c>
      <c r="P96" s="1">
        <v>1450.38</v>
      </c>
      <c r="Q96" s="1">
        <v>7.5286627500338206</v>
      </c>
      <c r="R96" s="1">
        <v>5636.2648243616677</v>
      </c>
      <c r="S96" s="1">
        <v>18.472335328007617</v>
      </c>
      <c r="T96" s="1">
        <v>4309.2178070573891</v>
      </c>
      <c r="V96" s="4">
        <v>88</v>
      </c>
      <c r="W96" s="1">
        <v>2.4371277557122291</v>
      </c>
      <c r="X96" s="1">
        <v>9326.1056836653424</v>
      </c>
      <c r="Y96" s="1">
        <v>394.72082712491641</v>
      </c>
      <c r="Z96" s="1">
        <v>1450.38</v>
      </c>
      <c r="AA96" s="1">
        <v>7.537663728286387</v>
      </c>
      <c r="AB96" s="1">
        <v>1406.6199816463418</v>
      </c>
      <c r="AC96" s="1">
        <v>14066.199796604438</v>
      </c>
      <c r="AD96" s="1">
        <v>3400.3405777681492</v>
      </c>
    </row>
    <row r="97" spans="2:30" ht="14.45">
      <c r="B97" s="4">
        <v>89</v>
      </c>
      <c r="C97" s="29">
        <v>2.4528026340485729</v>
      </c>
      <c r="D97" s="29">
        <v>9427.0998989161126</v>
      </c>
      <c r="E97" s="29">
        <v>389.93099824696054</v>
      </c>
      <c r="F97" s="1">
        <v>1450.38</v>
      </c>
      <c r="G97" s="1">
        <v>7.366423809715978</v>
      </c>
      <c r="H97" s="1">
        <v>2809.5080030349868</v>
      </c>
      <c r="I97" s="1">
        <v>9.2079021827388736</v>
      </c>
      <c r="J97" s="1">
        <v>3680.950878991815</v>
      </c>
      <c r="L97" s="4">
        <v>89</v>
      </c>
      <c r="M97" s="1">
        <v>2.586504614594388</v>
      </c>
      <c r="N97" s="1">
        <v>9902.530572485306</v>
      </c>
      <c r="O97" s="1">
        <v>415.18777482222293</v>
      </c>
      <c r="P97" s="1">
        <v>1450.38</v>
      </c>
      <c r="Q97" s="1">
        <v>7.4669873307976733</v>
      </c>
      <c r="R97" s="1">
        <v>5636.2648243616677</v>
      </c>
      <c r="S97" s="1">
        <v>18.472335331201229</v>
      </c>
      <c r="T97" s="1">
        <v>4306.1437452620376</v>
      </c>
      <c r="V97" s="4">
        <v>89</v>
      </c>
      <c r="W97" s="1">
        <v>2.4264962942541208</v>
      </c>
      <c r="X97" s="1">
        <v>9277.8326708840468</v>
      </c>
      <c r="Y97" s="1">
        <v>395.12714233092868</v>
      </c>
      <c r="Z97" s="1">
        <v>1450.38</v>
      </c>
      <c r="AA97" s="1">
        <v>7.5846820007834479</v>
      </c>
      <c r="AB97" s="1">
        <v>1406.6199816463418</v>
      </c>
      <c r="AC97" s="1">
        <v>14066.199715961629</v>
      </c>
      <c r="AD97" s="1">
        <v>3390.9486358893491</v>
      </c>
    </row>
    <row r="98" spans="2:30" ht="14.45">
      <c r="B98" s="4">
        <v>90</v>
      </c>
      <c r="C98" s="29">
        <v>2.4471012290181018</v>
      </c>
      <c r="D98" s="29">
        <v>9407.0410413540103</v>
      </c>
      <c r="E98" s="29">
        <v>389.43056903691473</v>
      </c>
      <c r="F98" s="1">
        <v>1450.38</v>
      </c>
      <c r="G98" s="1">
        <v>7.3726573389908161</v>
      </c>
      <c r="H98" s="1">
        <v>2809.5080030349868</v>
      </c>
      <c r="I98" s="1">
        <v>9.2079021845686206</v>
      </c>
      <c r="J98" s="1">
        <v>3675.2577981766153</v>
      </c>
      <c r="L98" s="4">
        <v>90</v>
      </c>
      <c r="M98" s="1">
        <v>2.59067625026255</v>
      </c>
      <c r="N98" s="1">
        <v>9940.1822303058652</v>
      </c>
      <c r="O98" s="1">
        <v>412.77110848385735</v>
      </c>
      <c r="P98" s="1">
        <v>1450.38</v>
      </c>
      <c r="Q98" s="1">
        <v>7.3954055437407016</v>
      </c>
      <c r="R98" s="1">
        <v>5636.2648243616677</v>
      </c>
      <c r="S98" s="1">
        <v>18.47233532896341</v>
      </c>
      <c r="T98" s="1">
        <v>4303.8033242020811</v>
      </c>
      <c r="V98" s="4">
        <v>90</v>
      </c>
      <c r="W98" s="1">
        <v>2.4163433374548564</v>
      </c>
      <c r="X98" s="1">
        <v>9231.9463434678073</v>
      </c>
      <c r="Y98" s="1">
        <v>395.53623479103811</v>
      </c>
      <c r="Z98" s="1">
        <v>1450.38</v>
      </c>
      <c r="AA98" s="1">
        <v>7.6302725753950398</v>
      </c>
      <c r="AB98" s="1">
        <v>1406.6199816463418</v>
      </c>
      <c r="AC98" s="1">
        <v>14066.199712273552</v>
      </c>
      <c r="AD98" s="1">
        <v>3382.0690359235414</v>
      </c>
    </row>
    <row r="99" spans="2:30" ht="14.45">
      <c r="B99" s="4">
        <v>91</v>
      </c>
      <c r="C99" s="29">
        <v>2.4421337763936313</v>
      </c>
      <c r="D99" s="29">
        <v>9390.7150288163393</v>
      </c>
      <c r="E99" s="29">
        <v>388.90603367069639</v>
      </c>
      <c r="F99" s="1">
        <v>1450.38</v>
      </c>
      <c r="G99" s="1">
        <v>7.3755271924798373</v>
      </c>
      <c r="H99" s="1">
        <v>2809.5080030349868</v>
      </c>
      <c r="I99" s="1">
        <v>9.2079022177173648</v>
      </c>
      <c r="J99" s="1">
        <v>3670.0263071003042</v>
      </c>
      <c r="L99" s="4">
        <v>91</v>
      </c>
      <c r="M99" s="1">
        <v>2.5964586255889657</v>
      </c>
      <c r="N99" s="1">
        <v>9986.3609384669235</v>
      </c>
      <c r="O99" s="1">
        <v>410.22979156886259</v>
      </c>
      <c r="P99" s="1">
        <v>1450.38</v>
      </c>
      <c r="Q99" s="1">
        <v>7.3158869643149345</v>
      </c>
      <c r="R99" s="1">
        <v>5636.2648243616677</v>
      </c>
      <c r="S99" s="1">
        <v>18.472335335037819</v>
      </c>
      <c r="T99" s="1">
        <v>4302.1134126943307</v>
      </c>
      <c r="V99" s="4">
        <v>91</v>
      </c>
      <c r="W99" s="1">
        <v>2.4066243277458996</v>
      </c>
      <c r="X99" s="1">
        <v>9188.1884438212837</v>
      </c>
      <c r="Y99" s="1">
        <v>395.95664849283378</v>
      </c>
      <c r="Z99" s="1">
        <v>1450.38</v>
      </c>
      <c r="AA99" s="1">
        <v>7.6747598511944366</v>
      </c>
      <c r="AB99" s="1">
        <v>1406.6199816463418</v>
      </c>
      <c r="AC99" s="1">
        <v>14066.199712398786</v>
      </c>
      <c r="AD99" s="1">
        <v>3373.617197549363</v>
      </c>
    </row>
    <row r="100" spans="2:30" ht="14.45">
      <c r="B100" s="4">
        <v>92</v>
      </c>
      <c r="C100" s="29">
        <v>2.4378195212969449</v>
      </c>
      <c r="D100" s="29">
        <v>9377.6437692638283</v>
      </c>
      <c r="E100" s="29">
        <v>388.37472388337432</v>
      </c>
      <c r="F100" s="1">
        <v>1450.38</v>
      </c>
      <c r="G100" s="1">
        <v>7.3757175209802011</v>
      </c>
      <c r="H100" s="1">
        <v>2809.5080030349868</v>
      </c>
      <c r="I100" s="1">
        <v>9.2079022352608479</v>
      </c>
      <c r="J100" s="1">
        <v>3665.1762660035492</v>
      </c>
      <c r="L100" s="4">
        <v>92</v>
      </c>
      <c r="M100" s="1">
        <v>2.6036863103445698</v>
      </c>
      <c r="N100" s="1">
        <v>10040.064529883828</v>
      </c>
      <c r="O100" s="1">
        <v>407.60909250691179</v>
      </c>
      <c r="P100" s="1">
        <v>1450.38</v>
      </c>
      <c r="Q100" s="1">
        <v>7.2302682141429404</v>
      </c>
      <c r="R100" s="1">
        <v>5636.2648243616677</v>
      </c>
      <c r="S100" s="1">
        <v>18.4723353361357</v>
      </c>
      <c r="T100" s="1">
        <v>4301.0436965045328</v>
      </c>
      <c r="V100" s="4">
        <v>92</v>
      </c>
      <c r="W100" s="1">
        <v>2.397297783664182</v>
      </c>
      <c r="X100" s="1">
        <v>9146.3217246447293</v>
      </c>
      <c r="Y100" s="1">
        <v>396.39579734306835</v>
      </c>
      <c r="Z100" s="1">
        <v>1450.38</v>
      </c>
      <c r="AA100" s="1">
        <v>7.7184414971670465</v>
      </c>
      <c r="AB100" s="1">
        <v>1406.6199816463418</v>
      </c>
      <c r="AC100" s="1">
        <v>14066.199713294342</v>
      </c>
      <c r="AD100" s="1">
        <v>3365.5285152141291</v>
      </c>
    </row>
    <row r="101" spans="2:30" ht="14.45">
      <c r="B101" s="4">
        <v>93</v>
      </c>
      <c r="C101" s="29">
        <v>2.4340843912370733</v>
      </c>
      <c r="D101" s="29">
        <v>9367.3950708401062</v>
      </c>
      <c r="E101" s="29">
        <v>387.85119659768822</v>
      </c>
      <c r="F101" s="1">
        <v>1450.38</v>
      </c>
      <c r="G101" s="1">
        <v>7.3738338507571255</v>
      </c>
      <c r="H101" s="1">
        <v>2809.5080030349868</v>
      </c>
      <c r="I101" s="1">
        <v>9.2079022384309823</v>
      </c>
      <c r="J101" s="1">
        <v>3660.6483232753067</v>
      </c>
      <c r="L101" s="4">
        <v>93</v>
      </c>
      <c r="M101" s="1">
        <v>2.6122041446048612</v>
      </c>
      <c r="N101" s="1">
        <v>10100.360006290788</v>
      </c>
      <c r="O101" s="1">
        <v>404.94915620215522</v>
      </c>
      <c r="P101" s="1">
        <v>1450.38</v>
      </c>
      <c r="Q101" s="1">
        <v>7.1402052144322994</v>
      </c>
      <c r="R101" s="1">
        <v>5636.2648243616677</v>
      </c>
      <c r="S101" s="1">
        <v>18.472335335273154</v>
      </c>
      <c r="T101" s="1">
        <v>4300.3365903668782</v>
      </c>
      <c r="V101" s="4">
        <v>93</v>
      </c>
      <c r="W101" s="1">
        <v>2.3883257257027184</v>
      </c>
      <c r="X101" s="1">
        <v>9106.1321528093104</v>
      </c>
      <c r="Y101" s="1">
        <v>396.85989935492717</v>
      </c>
      <c r="Z101" s="1">
        <v>1450.38</v>
      </c>
      <c r="AA101" s="1">
        <v>7.7615832185871669</v>
      </c>
      <c r="AB101" s="1">
        <v>1406.6199816463418</v>
      </c>
      <c r="AC101" s="1">
        <v>14066.199714307697</v>
      </c>
      <c r="AD101" s="1">
        <v>3357.7517282554782</v>
      </c>
    </row>
    <row r="102" spans="2:30" ht="14.45">
      <c r="B102" s="4">
        <v>94</v>
      </c>
      <c r="C102" s="29">
        <v>2.4308608191061154</v>
      </c>
      <c r="D102" s="29">
        <v>9359.5803610654129</v>
      </c>
      <c r="E102" s="29">
        <v>387.34753234495889</v>
      </c>
      <c r="F102" s="1">
        <v>1450.38</v>
      </c>
      <c r="G102" s="1">
        <v>7.3704069078565251</v>
      </c>
      <c r="H102" s="1">
        <v>2809.5080030349868</v>
      </c>
      <c r="I102" s="1">
        <v>9.2079022414492382</v>
      </c>
      <c r="J102" s="1">
        <v>3656.3988674933667</v>
      </c>
      <c r="L102" s="4">
        <v>94</v>
      </c>
      <c r="M102" s="1">
        <v>2.6218682626532459</v>
      </c>
      <c r="N102" s="1">
        <v>10166.388490450552</v>
      </c>
      <c r="O102" s="1">
        <v>402.28499539625392</v>
      </c>
      <c r="P102" s="1">
        <v>1450.38</v>
      </c>
      <c r="Q102" s="1">
        <v>7.0471608126747842</v>
      </c>
      <c r="R102" s="1">
        <v>5636.2648243616677</v>
      </c>
      <c r="S102" s="1">
        <v>18.472335336803731</v>
      </c>
      <c r="T102" s="1">
        <v>4299.9619251447584</v>
      </c>
      <c r="V102" s="4">
        <v>94</v>
      </c>
      <c r="W102" s="1">
        <v>2.3796737688593934</v>
      </c>
      <c r="X102" s="1">
        <v>9067.4290642298365</v>
      </c>
      <c r="Y102" s="1">
        <v>397.35400343361738</v>
      </c>
      <c r="Z102" s="1">
        <v>1450.38</v>
      </c>
      <c r="AA102" s="1">
        <v>7.8044171639270585</v>
      </c>
      <c r="AB102" s="1">
        <v>1406.6199816463418</v>
      </c>
      <c r="AC102" s="1">
        <v>14066.199724615748</v>
      </c>
      <c r="AD102" s="1">
        <v>3350.2453106922608</v>
      </c>
    </row>
    <row r="103" spans="2:30" ht="14.45">
      <c r="B103" s="4">
        <v>95</v>
      </c>
      <c r="C103" s="29">
        <v>2.4280880550796766</v>
      </c>
      <c r="D103" s="29">
        <v>9353.8553503160638</v>
      </c>
      <c r="E103" s="29">
        <v>386.87347335925398</v>
      </c>
      <c r="F103" s="1">
        <v>1450.38</v>
      </c>
      <c r="G103" s="1">
        <v>7.3658920885286108</v>
      </c>
      <c r="H103" s="1">
        <v>2809.5080030349868</v>
      </c>
      <c r="I103" s="1">
        <v>9.2079022443273786</v>
      </c>
      <c r="J103" s="1">
        <v>3652.3917281601107</v>
      </c>
      <c r="L103" s="4">
        <v>95</v>
      </c>
      <c r="M103" s="1">
        <v>2.6325465884459258</v>
      </c>
      <c r="N103" s="1">
        <v>10237.367344388656</v>
      </c>
      <c r="O103" s="1">
        <v>399.64654990098654</v>
      </c>
      <c r="P103" s="1">
        <v>1450.38</v>
      </c>
      <c r="Q103" s="1">
        <v>6.95240126613536</v>
      </c>
      <c r="R103" s="1">
        <v>5636.2648243616677</v>
      </c>
      <c r="S103" s="1">
        <v>18.472335336621363</v>
      </c>
      <c r="T103" s="1">
        <v>4299.880537875918</v>
      </c>
      <c r="V103" s="4">
        <v>95</v>
      </c>
      <c r="W103" s="1">
        <v>2.3713110168997891</v>
      </c>
      <c r="X103" s="1">
        <v>9030.0441144376309</v>
      </c>
      <c r="Y103" s="1">
        <v>397.88207189802506</v>
      </c>
      <c r="Z103" s="1">
        <v>1450.38</v>
      </c>
      <c r="AA103" s="1">
        <v>7.8471426566432179</v>
      </c>
      <c r="AB103" s="1">
        <v>1406.6199816463418</v>
      </c>
      <c r="AC103" s="1">
        <v>14066.199731590039</v>
      </c>
      <c r="AD103" s="1">
        <v>3342.9763214329205</v>
      </c>
    </row>
    <row r="104" spans="2:30" ht="14.45">
      <c r="B104" s="4">
        <v>96</v>
      </c>
      <c r="C104" s="29">
        <v>2.4257117890682798</v>
      </c>
      <c r="D104" s="29">
        <v>9349.9170505980292</v>
      </c>
      <c r="E104" s="29">
        <v>386.43665180503388</v>
      </c>
      <c r="F104" s="1">
        <v>1450.38</v>
      </c>
      <c r="G104" s="1">
        <v>7.3606743089727749</v>
      </c>
      <c r="H104" s="1">
        <v>2809.5080030349868</v>
      </c>
      <c r="I104" s="1">
        <v>9.2079022470561984</v>
      </c>
      <c r="J104" s="1">
        <v>3648.5962906337004</v>
      </c>
      <c r="L104" s="4">
        <v>96</v>
      </c>
      <c r="M104" s="1">
        <v>2.6441186481465189</v>
      </c>
      <c r="N104" s="1">
        <v>10312.588967549333</v>
      </c>
      <c r="O104" s="1">
        <v>397.05887286884655</v>
      </c>
      <c r="P104" s="1">
        <v>1450.38</v>
      </c>
      <c r="Q104" s="1">
        <v>6.857001528159298</v>
      </c>
      <c r="R104" s="1">
        <v>5636.2648243616677</v>
      </c>
      <c r="S104" s="1">
        <v>18.472335336163582</v>
      </c>
      <c r="T104" s="1">
        <v>4300.0426625835162</v>
      </c>
      <c r="V104" s="4">
        <v>96</v>
      </c>
      <c r="W104" s="1">
        <v>2.3632100327221783</v>
      </c>
      <c r="X104" s="1">
        <v>8993.8312687040907</v>
      </c>
      <c r="Y104" s="1">
        <v>398.44688312762236</v>
      </c>
      <c r="Z104" s="1">
        <v>1450.38</v>
      </c>
      <c r="AA104" s="1">
        <v>7.8899226830269846</v>
      </c>
      <c r="AB104" s="1">
        <v>1406.6199816463418</v>
      </c>
      <c r="AC104" s="1">
        <v>14066.199735012617</v>
      </c>
      <c r="AD104" s="1">
        <v>3335.9178045530666</v>
      </c>
    </row>
    <row r="105" spans="2:30" ht="14.45">
      <c r="B105" s="4">
        <v>97</v>
      </c>
      <c r="C105" s="29">
        <v>2.4236836411945637</v>
      </c>
      <c r="D105" s="29">
        <v>9347.4999617817557</v>
      </c>
      <c r="E105" s="29">
        <v>386.04284787305136</v>
      </c>
      <c r="F105" s="1">
        <v>1450.38</v>
      </c>
      <c r="G105" s="1">
        <v>7.3550746991821443</v>
      </c>
      <c r="H105" s="1">
        <v>2809.5080030349868</v>
      </c>
      <c r="I105" s="1">
        <v>9.2079022496603962</v>
      </c>
      <c r="J105" s="1">
        <v>3644.9875776337958</v>
      </c>
      <c r="L105" s="4">
        <v>97</v>
      </c>
      <c r="M105" s="1">
        <v>2.6564749248595287</v>
      </c>
      <c r="N105" s="1">
        <v>10391.416873429715</v>
      </c>
      <c r="O105" s="1">
        <v>394.54243858941101</v>
      </c>
      <c r="P105" s="1">
        <v>1450.38</v>
      </c>
      <c r="Q105" s="1">
        <v>6.7618573703414073</v>
      </c>
      <c r="R105" s="1">
        <v>5636.2648243616677</v>
      </c>
      <c r="S105" s="1">
        <v>18.472335335462148</v>
      </c>
      <c r="T105" s="1">
        <v>4300.4221923107771</v>
      </c>
      <c r="V105" s="4">
        <v>97</v>
      </c>
      <c r="W105" s="1">
        <v>2.3553461530124991</v>
      </c>
      <c r="X105" s="1">
        <v>8958.6620036844361</v>
      </c>
      <c r="Y105" s="1">
        <v>399.05036569909566</v>
      </c>
      <c r="Z105" s="1">
        <v>1450.38</v>
      </c>
      <c r="AA105" s="1">
        <v>7.9328932574954019</v>
      </c>
      <c r="AB105" s="1">
        <v>1406.6199816463418</v>
      </c>
      <c r="AC105" s="1">
        <v>14066.1997382672</v>
      </c>
      <c r="AD105" s="1">
        <v>3329.0480895376395</v>
      </c>
    </row>
    <row r="106" spans="2:30" ht="14.45">
      <c r="B106" s="4">
        <v>98</v>
      </c>
      <c r="C106" s="29">
        <v>2.4219606340836104</v>
      </c>
      <c r="D106" s="29">
        <v>9346.3724649304786</v>
      </c>
      <c r="E106" s="29">
        <v>385.69621877927364</v>
      </c>
      <c r="F106" s="1">
        <v>1450.38</v>
      </c>
      <c r="G106" s="1">
        <v>7.349357034903818</v>
      </c>
      <c r="H106" s="1">
        <v>2809.5080030349868</v>
      </c>
      <c r="I106" s="1">
        <v>9.2079022521553568</v>
      </c>
      <c r="J106" s="1">
        <v>3641.5453984193282</v>
      </c>
      <c r="L106" s="4">
        <v>98</v>
      </c>
      <c r="M106" s="1">
        <v>2.6695159131662201</v>
      </c>
      <c r="N106" s="1">
        <v>10473.279938065971</v>
      </c>
      <c r="O106" s="1">
        <v>392.11354416232484</v>
      </c>
      <c r="P106" s="1">
        <v>1450.38</v>
      </c>
      <c r="Q106" s="1">
        <v>6.6677019895444909</v>
      </c>
      <c r="R106" s="1">
        <v>5636.2648243616677</v>
      </c>
      <c r="S106" s="1">
        <v>18.472335334547136</v>
      </c>
      <c r="T106" s="1">
        <v>4300.993570831135</v>
      </c>
      <c r="V106" s="4">
        <v>98</v>
      </c>
      <c r="W106" s="1">
        <v>2.3476973872759461</v>
      </c>
      <c r="X106" s="1">
        <v>8924.4237875295221</v>
      </c>
      <c r="Y106" s="1">
        <v>399.69381262681509</v>
      </c>
      <c r="Z106" s="1">
        <v>1450.38</v>
      </c>
      <c r="AA106" s="1">
        <v>7.9761679348959573</v>
      </c>
      <c r="AB106" s="1">
        <v>1406.6199816463418</v>
      </c>
      <c r="AC106" s="1">
        <v>14066.199741674578</v>
      </c>
      <c r="AD106" s="1">
        <v>3322.3480197603158</v>
      </c>
    </row>
    <row r="107" spans="2:30" ht="14.45">
      <c r="B107" s="4">
        <v>99</v>
      </c>
      <c r="C107" s="29">
        <v>2.4205046574390194</v>
      </c>
      <c r="D107" s="29">
        <v>9346.3331921285662</v>
      </c>
      <c r="E107" s="29">
        <v>385.39952116163698</v>
      </c>
      <c r="F107" s="1">
        <v>1450.38</v>
      </c>
      <c r="G107" s="1">
        <v>7.3437343845924321</v>
      </c>
      <c r="H107" s="1">
        <v>2809.5080030349868</v>
      </c>
      <c r="I107" s="1">
        <v>9.2079022545413221</v>
      </c>
      <c r="J107" s="1">
        <v>3638.2533356683061</v>
      </c>
      <c r="L107" s="4">
        <v>99</v>
      </c>
      <c r="M107" s="1">
        <v>2.6831514030829133</v>
      </c>
      <c r="N107" s="1">
        <v>10557.667916150604</v>
      </c>
      <c r="O107" s="1">
        <v>389.7846853555863</v>
      </c>
      <c r="P107" s="1">
        <v>1450.38</v>
      </c>
      <c r="Q107" s="1">
        <v>6.5751221187804507</v>
      </c>
      <c r="R107" s="1">
        <v>5636.2648243616677</v>
      </c>
      <c r="S107" s="1">
        <v>18.472335333459451</v>
      </c>
      <c r="T107" s="1">
        <v>4301.7187425172988</v>
      </c>
      <c r="V107" s="4">
        <v>99</v>
      </c>
      <c r="W107" s="1">
        <v>2.3402442610489547</v>
      </c>
      <c r="X107" s="1">
        <v>8891.0187841300522</v>
      </c>
      <c r="Y107" s="1">
        <v>400.37798450011502</v>
      </c>
      <c r="Z107" s="1">
        <v>1450.38</v>
      </c>
      <c r="AA107" s="1">
        <v>8.0198401173283251</v>
      </c>
      <c r="AB107" s="1">
        <v>1406.6199816463418</v>
      </c>
      <c r="AC107" s="1">
        <v>14066.199745054691</v>
      </c>
      <c r="AD107" s="1">
        <v>3315.8009419789723</v>
      </c>
    </row>
    <row r="108" spans="2:30" ht="14.45">
      <c r="B108" s="4">
        <v>100</v>
      </c>
      <c r="C108" s="29">
        <v>2.4192819560305594</v>
      </c>
      <c r="D108" s="29">
        <v>9347.2075246473687</v>
      </c>
      <c r="E108" s="29">
        <v>385.15430995829291</v>
      </c>
      <c r="F108" s="1">
        <v>1450.38</v>
      </c>
      <c r="G108" s="1">
        <v>7.3383754274348334</v>
      </c>
      <c r="H108" s="1">
        <v>2809.5080030349868</v>
      </c>
      <c r="I108" s="1">
        <v>9.207902256838576</v>
      </c>
      <c r="J108" s="1">
        <v>3635.0981545056056</v>
      </c>
      <c r="L108" s="4">
        <v>100</v>
      </c>
      <c r="M108" s="1">
        <v>2.6972997177598623</v>
      </c>
      <c r="N108" s="1">
        <v>10644.126560156941</v>
      </c>
      <c r="O108" s="1">
        <v>387.56497262451359</v>
      </c>
      <c r="P108" s="1">
        <v>1450.38</v>
      </c>
      <c r="Q108" s="1">
        <v>6.4845753164646673</v>
      </c>
      <c r="R108" s="1">
        <v>5636.2648243616677</v>
      </c>
      <c r="S108" s="1">
        <v>18.472335332180197</v>
      </c>
      <c r="T108" s="1">
        <v>4302.6174536144526</v>
      </c>
      <c r="V108" s="4">
        <v>100</v>
      </c>
      <c r="W108" s="1">
        <v>2.3329695141618285</v>
      </c>
      <c r="X108" s="1">
        <v>8858.3618941753211</v>
      </c>
      <c r="Y108" s="1">
        <v>401.10321793040845</v>
      </c>
      <c r="Z108" s="1">
        <v>1450.38</v>
      </c>
      <c r="AA108" s="1">
        <v>8.0639862131228899</v>
      </c>
      <c r="AB108" s="1">
        <v>1406.6199816463418</v>
      </c>
      <c r="AC108" s="1">
        <v>14066.199748478166</v>
      </c>
      <c r="AD108" s="1">
        <v>3309.3927863171648</v>
      </c>
    </row>
    <row r="109" spans="2:30" ht="14.45">
      <c r="B109" s="4">
        <v>101</v>
      </c>
      <c r="C109" s="29">
        <v>2.418262653583751</v>
      </c>
      <c r="D109" s="29">
        <v>9348.8444087987064</v>
      </c>
      <c r="E109" s="29">
        <v>384.96111358811277</v>
      </c>
      <c r="F109" s="1">
        <v>1450.38</v>
      </c>
      <c r="G109" s="1">
        <v>7.3334102140507618</v>
      </c>
      <c r="H109" s="1">
        <v>2809.5080030349868</v>
      </c>
      <c r="I109" s="1">
        <v>9.2079022590581623</v>
      </c>
      <c r="J109" s="1">
        <v>3632.06795047268</v>
      </c>
      <c r="L109" s="4">
        <v>101</v>
      </c>
      <c r="M109" s="1">
        <v>2.7118873050332506</v>
      </c>
      <c r="N109" s="1">
        <v>10732.254763332492</v>
      </c>
      <c r="O109" s="1">
        <v>385.46048637185334</v>
      </c>
      <c r="P109" s="1">
        <v>1450.38</v>
      </c>
      <c r="Q109" s="1">
        <v>6.3964048029869689</v>
      </c>
      <c r="R109" s="1">
        <v>5636.2648243616677</v>
      </c>
      <c r="S109" s="1">
        <v>18.472335330721378</v>
      </c>
      <c r="T109" s="1">
        <v>4303.6789824775369</v>
      </c>
      <c r="V109" s="4">
        <v>101</v>
      </c>
      <c r="W109" s="1">
        <v>2.3258578389656441</v>
      </c>
      <c r="X109" s="1">
        <v>8826.3791538721089</v>
      </c>
      <c r="Y109" s="1">
        <v>401.86948616941703</v>
      </c>
      <c r="Z109" s="1">
        <v>1450.38</v>
      </c>
      <c r="AA109" s="1">
        <v>8.1086676665397874</v>
      </c>
      <c r="AB109" s="1">
        <v>1406.6199816463418</v>
      </c>
      <c r="AC109" s="1">
        <v>14066.199751897282</v>
      </c>
      <c r="AD109" s="1">
        <v>3303.1119590421113</v>
      </c>
    </row>
    <row r="110" spans="2:30" ht="14.45">
      <c r="B110" s="4">
        <v>102</v>
      </c>
      <c r="C110" s="29">
        <v>2.4177707307142842</v>
      </c>
      <c r="D110" s="29">
        <v>9349.0062267274207</v>
      </c>
      <c r="E110" s="29">
        <v>384.86217058577978</v>
      </c>
      <c r="F110" s="1">
        <v>1450.38</v>
      </c>
      <c r="G110" s="1">
        <v>7.3313984770811524</v>
      </c>
      <c r="H110" s="1">
        <v>2809.5080030349868</v>
      </c>
      <c r="I110" s="1">
        <v>9.2079022758721401</v>
      </c>
      <c r="J110" s="1">
        <v>3631.0979561210452</v>
      </c>
      <c r="L110" s="4">
        <v>102</v>
      </c>
      <c r="M110" s="1">
        <v>2.7162446857767599</v>
      </c>
      <c r="N110" s="1">
        <v>10760.853642861668</v>
      </c>
      <c r="O110" s="1">
        <v>384.53385030832254</v>
      </c>
      <c r="P110" s="1">
        <v>1450.38</v>
      </c>
      <c r="Q110" s="1">
        <v>6.3640693123136636</v>
      </c>
      <c r="R110" s="1">
        <v>5636.2648243616677</v>
      </c>
      <c r="S110" s="1">
        <v>18.472335426160811</v>
      </c>
      <c r="T110" s="1">
        <v>4304.0891847260018</v>
      </c>
      <c r="V110" s="4">
        <v>102</v>
      </c>
      <c r="W110" s="1">
        <v>2.3235552853860679</v>
      </c>
      <c r="X110" s="1">
        <v>8815.773181012486</v>
      </c>
      <c r="Y110" s="1">
        <v>402.19393958781671</v>
      </c>
      <c r="Z110" s="1">
        <v>1450.38</v>
      </c>
      <c r="AA110" s="1">
        <v>8.1249774348853911</v>
      </c>
      <c r="AB110" s="1">
        <v>1406.6199816463418</v>
      </c>
      <c r="AC110" s="1">
        <v>14066.199771148591</v>
      </c>
      <c r="AD110" s="1">
        <v>3301.0655108240794</v>
      </c>
    </row>
    <row r="113" spans="2:15" s="21" customFormat="1" ht="14.45">
      <c r="B113" s="22" t="s">
        <v>125</v>
      </c>
      <c r="C113" s="23">
        <f>SUM(C9:C110)*365*5</f>
        <v>706256.52605983149</v>
      </c>
      <c r="D113" s="23">
        <f>SUM(D9:D110)*365*5</f>
        <v>3412044794.5319009</v>
      </c>
      <c r="E113" s="23">
        <f>SUM(E9:E110)*365*5</f>
        <v>64238607.236642435</v>
      </c>
      <c r="F113" s="22"/>
      <c r="G113" s="22"/>
      <c r="H113" s="21" t="s">
        <v>126</v>
      </c>
      <c r="L113" s="22"/>
      <c r="M113" s="23"/>
      <c r="N113" s="23"/>
      <c r="O113" s="23"/>
    </row>
    <row r="114" spans="2:15" s="21" customFormat="1" ht="14.45">
      <c r="C114" s="21" t="s">
        <v>127</v>
      </c>
      <c r="D114" s="21" t="s">
        <v>127</v>
      </c>
      <c r="E114" s="21" t="s">
        <v>128</v>
      </c>
      <c r="H114" s="26">
        <f>SUM(D9:D110)*5</f>
        <v>9348067.9302243851</v>
      </c>
      <c r="J114" s="21" t="s">
        <v>105</v>
      </c>
    </row>
    <row r="115" spans="2:15" s="21" customFormat="1" ht="14.45">
      <c r="C115" s="22">
        <f>C113/10^6</f>
        <v>0.70625652605983147</v>
      </c>
      <c r="D115" s="22">
        <f>D113/10^6</f>
        <v>3412.0447945319011</v>
      </c>
      <c r="E115" s="22">
        <f>E113/10^6</f>
        <v>64.238607236642437</v>
      </c>
      <c r="H115" s="21">
        <f>H114/10^6</f>
        <v>9.348067930224385</v>
      </c>
      <c r="J115" s="25">
        <f>H115/D1</f>
        <v>3.1444273033820122E-2</v>
      </c>
      <c r="M115" s="22"/>
      <c r="N115" s="22"/>
      <c r="O115" s="22"/>
    </row>
    <row r="116" spans="2:15" s="21" customFormat="1" ht="14.45">
      <c r="C116" s="22" t="s">
        <v>129</v>
      </c>
      <c r="D116" s="22" t="s">
        <v>129</v>
      </c>
      <c r="E116" s="22" t="s">
        <v>130</v>
      </c>
      <c r="M116" s="22"/>
      <c r="N116" s="22"/>
      <c r="O116" s="22"/>
    </row>
    <row r="117" spans="2:15" s="21" customFormat="1" ht="15" customHeight="1">
      <c r="H117" s="21" t="s">
        <v>131</v>
      </c>
    </row>
    <row r="118" spans="2:15" s="21" customFormat="1" ht="15" customHeight="1">
      <c r="H118" s="21">
        <f>2*10^7</f>
        <v>20000000</v>
      </c>
      <c r="I118" s="21" t="s">
        <v>132</v>
      </c>
    </row>
    <row r="119" spans="2:15" s="21" customFormat="1" ht="15" customHeight="1">
      <c r="H119" s="21">
        <f>H118/10^6</f>
        <v>20</v>
      </c>
      <c r="I119" s="21" t="s">
        <v>104</v>
      </c>
    </row>
  </sheetData>
  <mergeCells count="12">
    <mergeCell ref="B6:B8"/>
    <mergeCell ref="L6:L8"/>
    <mergeCell ref="M6:T6"/>
    <mergeCell ref="M7:Q7"/>
    <mergeCell ref="R7:T7"/>
    <mergeCell ref="V6:V8"/>
    <mergeCell ref="W6:AD6"/>
    <mergeCell ref="W7:AA7"/>
    <mergeCell ref="AB7:AD7"/>
    <mergeCell ref="C7:G7"/>
    <mergeCell ref="H7:J7"/>
    <mergeCell ref="C6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4322-E0AA-4149-9A45-BB760E3C917D}">
  <dimension ref="B1:AD116"/>
  <sheetViews>
    <sheetView topLeftCell="L1" workbookViewId="0">
      <selection activeCell="S3" sqref="S3"/>
    </sheetView>
  </sheetViews>
  <sheetFormatPr defaultRowHeight="15" customHeight="1"/>
  <cols>
    <col min="4" max="4" width="13.140625" bestFit="1" customWidth="1"/>
    <col min="5" max="5" width="11.42578125" customWidth="1"/>
    <col min="9" max="9" width="15.28515625" bestFit="1" customWidth="1"/>
    <col min="14" max="14" width="13.42578125" bestFit="1" customWidth="1"/>
    <col min="15" max="15" width="13" bestFit="1" customWidth="1"/>
    <col min="19" max="19" width="13.140625" bestFit="1" customWidth="1"/>
    <col min="29" max="29" width="15.28515625" bestFit="1" customWidth="1"/>
  </cols>
  <sheetData>
    <row r="1" spans="2:30">
      <c r="B1" s="10" t="s">
        <v>103</v>
      </c>
      <c r="D1">
        <v>297.29000000000002</v>
      </c>
      <c r="E1" t="s">
        <v>104</v>
      </c>
      <c r="L1" s="10" t="s">
        <v>103</v>
      </c>
      <c r="N1">
        <v>297.29000000000002</v>
      </c>
      <c r="O1" t="s">
        <v>104</v>
      </c>
      <c r="V1" s="10" t="s">
        <v>103</v>
      </c>
      <c r="X1">
        <v>297.29000000000002</v>
      </c>
      <c r="Y1" t="s">
        <v>104</v>
      </c>
    </row>
    <row r="2" spans="2:30">
      <c r="G2" s="10" t="s">
        <v>105</v>
      </c>
      <c r="I2" s="14">
        <f>I3/D1</f>
        <v>0.11783034899175955</v>
      </c>
      <c r="Q2" s="10" t="s">
        <v>105</v>
      </c>
      <c r="S2" s="14">
        <f>S3/N1</f>
        <v>2.2112685003190954E-2</v>
      </c>
      <c r="AA2" s="10" t="s">
        <v>105</v>
      </c>
      <c r="AC2" s="14">
        <f>AC3/X1</f>
        <v>0.1182144853650644</v>
      </c>
    </row>
    <row r="3" spans="2:30">
      <c r="B3" s="10" t="s">
        <v>106</v>
      </c>
      <c r="D3" s="9">
        <v>5487848</v>
      </c>
      <c r="E3" t="s">
        <v>107</v>
      </c>
      <c r="G3" s="10" t="s">
        <v>108</v>
      </c>
      <c r="I3" s="27">
        <f>35029784.4517602
/10^6</f>
        <v>35.0297844517602</v>
      </c>
      <c r="J3" t="s">
        <v>104</v>
      </c>
      <c r="L3" s="10" t="s">
        <v>106</v>
      </c>
      <c r="N3" s="9">
        <v>5850516291</v>
      </c>
      <c r="O3" t="s">
        <v>107</v>
      </c>
      <c r="Q3" s="10" t="s">
        <v>108</v>
      </c>
      <c r="S3" s="27">
        <f>6573880.12459864
/10^6</f>
        <v>6.5738801245986398</v>
      </c>
      <c r="T3" t="s">
        <v>104</v>
      </c>
      <c r="V3" s="10" t="s">
        <v>106</v>
      </c>
      <c r="X3" s="9">
        <v>5356663</v>
      </c>
      <c r="Y3" t="s">
        <v>107</v>
      </c>
      <c r="AA3" s="10" t="s">
        <v>108</v>
      </c>
      <c r="AC3" s="27">
        <f>35143984.35418/10^6</f>
        <v>35.143984354179999</v>
      </c>
      <c r="AD3" t="s">
        <v>104</v>
      </c>
    </row>
    <row r="4" spans="2:30">
      <c r="B4" s="10" t="s">
        <v>109</v>
      </c>
      <c r="D4" s="8">
        <v>116159.99</v>
      </c>
      <c r="E4" t="s">
        <v>107</v>
      </c>
      <c r="G4" s="10" t="s">
        <v>110</v>
      </c>
      <c r="I4" s="27">
        <f>743727236.387216/10^6</f>
        <v>743.72723638721595</v>
      </c>
      <c r="J4" t="s">
        <v>111</v>
      </c>
      <c r="L4" s="10" t="s">
        <v>109</v>
      </c>
      <c r="N4" s="11">
        <v>232768.73</v>
      </c>
      <c r="O4" t="s">
        <v>107</v>
      </c>
      <c r="Q4" s="10" t="s">
        <v>110</v>
      </c>
      <c r="S4" s="27">
        <f>22479804/10^6</f>
        <v>22.479804000000001</v>
      </c>
      <c r="T4" t="s">
        <v>111</v>
      </c>
      <c r="V4" s="10" t="s">
        <v>109</v>
      </c>
      <c r="X4" s="8">
        <v>58153.23</v>
      </c>
      <c r="Y4" t="s">
        <v>107</v>
      </c>
      <c r="AA4" s="10" t="s">
        <v>110</v>
      </c>
      <c r="AC4" s="27">
        <f>977155512.733183/10^6</f>
        <v>977.15551273318306</v>
      </c>
      <c r="AD4" t="s">
        <v>111</v>
      </c>
    </row>
    <row r="5" spans="2:30">
      <c r="G5" s="10" t="s">
        <v>112</v>
      </c>
      <c r="I5" s="2">
        <f>7943.45969628025
/10^6</f>
        <v>7.9434596962802504E-3</v>
      </c>
      <c r="J5" t="s">
        <v>104</v>
      </c>
      <c r="Q5" s="10" t="s">
        <v>112</v>
      </c>
      <c r="S5" s="2">
        <f>1450.35327486648/10^6</f>
        <v>1.45035327486648E-3</v>
      </c>
      <c r="T5" t="s">
        <v>104</v>
      </c>
      <c r="AA5" s="10" t="s">
        <v>112</v>
      </c>
      <c r="AC5" s="2">
        <f>8330.1118686237
/10^6</f>
        <v>8.3301118686237002E-3</v>
      </c>
      <c r="AD5" t="s">
        <v>104</v>
      </c>
    </row>
    <row r="6" spans="2:30">
      <c r="B6" s="32" t="s">
        <v>113</v>
      </c>
      <c r="C6" s="33" t="s">
        <v>114</v>
      </c>
      <c r="D6" s="33"/>
      <c r="E6" s="33"/>
      <c r="F6" s="33"/>
      <c r="G6" s="33"/>
      <c r="H6" s="33"/>
      <c r="I6" s="33"/>
      <c r="J6" s="33"/>
      <c r="L6" s="32" t="s">
        <v>113</v>
      </c>
      <c r="M6" s="33" t="s">
        <v>115</v>
      </c>
      <c r="N6" s="33"/>
      <c r="O6" s="33"/>
      <c r="P6" s="33"/>
      <c r="Q6" s="33"/>
      <c r="R6" s="33"/>
      <c r="S6" s="33"/>
      <c r="T6" s="33"/>
      <c r="V6" s="32" t="s">
        <v>113</v>
      </c>
      <c r="W6" s="33" t="s">
        <v>116</v>
      </c>
      <c r="X6" s="33"/>
      <c r="Y6" s="33"/>
      <c r="Z6" s="33"/>
      <c r="AA6" s="33"/>
      <c r="AB6" s="33"/>
      <c r="AC6" s="33"/>
      <c r="AD6" s="33"/>
    </row>
    <row r="7" spans="2:30">
      <c r="B7" s="32"/>
      <c r="C7" s="33" t="s">
        <v>117</v>
      </c>
      <c r="D7" s="33"/>
      <c r="E7" s="33"/>
      <c r="F7" s="33"/>
      <c r="G7" s="33"/>
      <c r="H7" s="33" t="s">
        <v>118</v>
      </c>
      <c r="I7" s="33"/>
      <c r="J7" s="33"/>
      <c r="L7" s="32"/>
      <c r="M7" s="33" t="s">
        <v>117</v>
      </c>
      <c r="N7" s="33"/>
      <c r="O7" s="33"/>
      <c r="P7" s="33"/>
      <c r="Q7" s="33"/>
      <c r="R7" s="33" t="s">
        <v>118</v>
      </c>
      <c r="S7" s="33"/>
      <c r="T7" s="33"/>
      <c r="V7" s="32"/>
      <c r="W7" s="33" t="s">
        <v>117</v>
      </c>
      <c r="X7" s="33"/>
      <c r="Y7" s="33"/>
      <c r="Z7" s="33"/>
      <c r="AA7" s="33"/>
      <c r="AB7" s="33" t="s">
        <v>118</v>
      </c>
      <c r="AC7" s="33"/>
      <c r="AD7" s="33"/>
    </row>
    <row r="8" spans="2:30">
      <c r="B8" s="32"/>
      <c r="C8" s="7" t="s">
        <v>119</v>
      </c>
      <c r="D8" s="7" t="s">
        <v>120</v>
      </c>
      <c r="E8" s="7" t="s">
        <v>121</v>
      </c>
      <c r="F8" s="7" t="s">
        <v>122</v>
      </c>
      <c r="G8" s="7" t="s">
        <v>123</v>
      </c>
      <c r="H8" s="7" t="s">
        <v>121</v>
      </c>
      <c r="I8" s="7" t="s">
        <v>124</v>
      </c>
      <c r="J8" s="7" t="s">
        <v>122</v>
      </c>
      <c r="L8" s="32"/>
      <c r="M8" s="31" t="s">
        <v>119</v>
      </c>
      <c r="N8" s="31" t="s">
        <v>120</v>
      </c>
      <c r="O8" s="31" t="s">
        <v>121</v>
      </c>
      <c r="P8" s="31" t="s">
        <v>122</v>
      </c>
      <c r="Q8" s="31" t="s">
        <v>123</v>
      </c>
      <c r="R8" s="31" t="s">
        <v>121</v>
      </c>
      <c r="S8" s="31" t="s">
        <v>124</v>
      </c>
      <c r="T8" s="31" t="s">
        <v>122</v>
      </c>
      <c r="V8" s="32"/>
      <c r="W8" s="1" t="s">
        <v>119</v>
      </c>
      <c r="X8" s="1" t="s">
        <v>120</v>
      </c>
      <c r="Y8" s="1" t="s">
        <v>121</v>
      </c>
      <c r="Z8" s="1" t="s">
        <v>122</v>
      </c>
      <c r="AA8" s="1" t="s">
        <v>123</v>
      </c>
      <c r="AB8" s="1" t="s">
        <v>121</v>
      </c>
      <c r="AC8" s="1" t="s">
        <v>124</v>
      </c>
      <c r="AD8" s="1" t="s">
        <v>122</v>
      </c>
    </row>
    <row r="9" spans="2:30">
      <c r="B9" s="4">
        <v>1</v>
      </c>
      <c r="C9" s="6">
        <v>9.8478696040687677</v>
      </c>
      <c r="D9" s="6">
        <v>65872.354156979141</v>
      </c>
      <c r="E9" s="6">
        <v>0</v>
      </c>
      <c r="F9" s="1">
        <v>1450.38</v>
      </c>
      <c r="G9" s="1">
        <v>0</v>
      </c>
      <c r="H9" s="1">
        <v>0</v>
      </c>
      <c r="I9" s="1">
        <v>0</v>
      </c>
      <c r="J9" s="1">
        <v>3131.3114625881785</v>
      </c>
      <c r="L9" s="30">
        <v>1</v>
      </c>
      <c r="M9" s="1">
        <v>9.6888829986675624</v>
      </c>
      <c r="N9" s="1">
        <v>64798.156964923801</v>
      </c>
      <c r="O9" s="1">
        <v>0</v>
      </c>
      <c r="P9" s="1">
        <v>1450.38</v>
      </c>
      <c r="Q9" s="1">
        <v>0</v>
      </c>
      <c r="R9" s="1">
        <v>0</v>
      </c>
      <c r="S9" s="1">
        <v>0</v>
      </c>
      <c r="T9" s="1">
        <v>3131.3114087579033</v>
      </c>
      <c r="V9" s="30">
        <v>1</v>
      </c>
      <c r="W9" s="1">
        <v>9.7619314048083883</v>
      </c>
      <c r="X9" s="1">
        <v>65306.755608826781</v>
      </c>
      <c r="Y9" s="1">
        <v>0</v>
      </c>
      <c r="Z9" s="1">
        <v>1450.38</v>
      </c>
      <c r="AA9" s="1">
        <v>0</v>
      </c>
      <c r="AB9" s="1">
        <v>0</v>
      </c>
      <c r="AC9" s="1">
        <v>0</v>
      </c>
      <c r="AD9" s="1">
        <v>3131.3114674042799</v>
      </c>
    </row>
    <row r="10" spans="2:30">
      <c r="B10" s="4">
        <v>2</v>
      </c>
      <c r="C10" s="6">
        <v>10.010800126634988</v>
      </c>
      <c r="D10" s="6">
        <v>66962.214455474648</v>
      </c>
      <c r="E10" s="6">
        <v>0</v>
      </c>
      <c r="F10" s="1">
        <v>1450.38</v>
      </c>
      <c r="G10" s="1">
        <v>0</v>
      </c>
      <c r="H10" s="1">
        <v>0</v>
      </c>
      <c r="I10" s="1">
        <v>0</v>
      </c>
      <c r="J10" s="1">
        <v>3131.3111092495014</v>
      </c>
      <c r="L10" s="30">
        <v>2</v>
      </c>
      <c r="M10" s="1">
        <v>9.8525725443388215</v>
      </c>
      <c r="N10" s="1">
        <v>65892.951689756475</v>
      </c>
      <c r="O10" s="1">
        <v>0</v>
      </c>
      <c r="P10" s="1">
        <v>1450.38</v>
      </c>
      <c r="Q10" s="1">
        <v>0</v>
      </c>
      <c r="R10" s="1">
        <v>0</v>
      </c>
      <c r="S10" s="1">
        <v>0</v>
      </c>
      <c r="T10" s="1">
        <v>3131.3110018009106</v>
      </c>
      <c r="V10" s="30">
        <v>2</v>
      </c>
      <c r="W10" s="1">
        <v>9.92110548257671</v>
      </c>
      <c r="X10" s="1">
        <v>66371.586004925601</v>
      </c>
      <c r="Y10" s="1">
        <v>0</v>
      </c>
      <c r="Z10" s="1">
        <v>1450.38</v>
      </c>
      <c r="AA10" s="1">
        <v>0</v>
      </c>
      <c r="AB10" s="1">
        <v>0</v>
      </c>
      <c r="AC10" s="1">
        <v>0</v>
      </c>
      <c r="AD10" s="1">
        <v>3131.3111188599032</v>
      </c>
    </row>
    <row r="11" spans="2:30">
      <c r="B11" s="4">
        <v>3</v>
      </c>
      <c r="C11" s="6">
        <v>10.008230165479976</v>
      </c>
      <c r="D11" s="6">
        <v>66945.938418936057</v>
      </c>
      <c r="E11" s="6">
        <v>0</v>
      </c>
      <c r="F11" s="1">
        <v>1450.38</v>
      </c>
      <c r="G11" s="1">
        <v>0</v>
      </c>
      <c r="H11" s="1">
        <v>0</v>
      </c>
      <c r="I11" s="1">
        <v>0</v>
      </c>
      <c r="J11" s="1">
        <v>3131.3104014369369</v>
      </c>
      <c r="L11" s="30">
        <v>3</v>
      </c>
      <c r="M11" s="1">
        <v>9.8500856788920661</v>
      </c>
      <c r="N11" s="1">
        <v>65877.329794324149</v>
      </c>
      <c r="O11" s="1">
        <v>0</v>
      </c>
      <c r="P11" s="1">
        <v>1450.38</v>
      </c>
      <c r="Q11" s="1">
        <v>0</v>
      </c>
      <c r="R11" s="1">
        <v>0</v>
      </c>
      <c r="S11" s="1">
        <v>0</v>
      </c>
      <c r="T11" s="1">
        <v>3131.3101866529701</v>
      </c>
      <c r="V11" s="30">
        <v>3</v>
      </c>
      <c r="W11" s="1">
        <v>9.9185379708348922</v>
      </c>
      <c r="X11" s="1">
        <v>66355.062171299549</v>
      </c>
      <c r="Y11" s="1">
        <v>0</v>
      </c>
      <c r="Z11" s="1">
        <v>1450.38</v>
      </c>
      <c r="AA11" s="1">
        <v>0</v>
      </c>
      <c r="AB11" s="1">
        <v>0</v>
      </c>
      <c r="AC11" s="1">
        <v>0</v>
      </c>
      <c r="AD11" s="1">
        <v>3131.310420633622</v>
      </c>
    </row>
    <row r="12" spans="2:30">
      <c r="B12" s="4">
        <v>4</v>
      </c>
      <c r="C12" s="6">
        <v>10.003103788456336</v>
      </c>
      <c r="D12" s="6">
        <v>66913.465156263701</v>
      </c>
      <c r="E12" s="6">
        <v>0</v>
      </c>
      <c r="F12" s="1">
        <v>1450.38</v>
      </c>
      <c r="G12" s="1">
        <v>0</v>
      </c>
      <c r="H12" s="1">
        <v>0</v>
      </c>
      <c r="I12" s="1">
        <v>0</v>
      </c>
      <c r="J12" s="1">
        <v>3131.3089862590432</v>
      </c>
      <c r="L12" s="30">
        <v>4</v>
      </c>
      <c r="M12" s="1">
        <v>9.8451247053106101</v>
      </c>
      <c r="N12" s="1">
        <v>65846.159994980801</v>
      </c>
      <c r="O12" s="1">
        <v>0</v>
      </c>
      <c r="P12" s="1">
        <v>1450.38</v>
      </c>
      <c r="Q12" s="1">
        <v>0</v>
      </c>
      <c r="R12" s="1">
        <v>0</v>
      </c>
      <c r="S12" s="1">
        <v>4.3370999770332687E-15</v>
      </c>
      <c r="T12" s="1">
        <v>3131.3085571659021</v>
      </c>
      <c r="V12" s="30">
        <v>4</v>
      </c>
      <c r="W12" s="1">
        <v>9.9134158216448007</v>
      </c>
      <c r="X12" s="1">
        <v>66322.090852723777</v>
      </c>
      <c r="Y12" s="1">
        <v>0</v>
      </c>
      <c r="Z12" s="1">
        <v>1450.38</v>
      </c>
      <c r="AA12" s="1">
        <v>0</v>
      </c>
      <c r="AB12" s="1">
        <v>0</v>
      </c>
      <c r="AC12" s="1">
        <v>0</v>
      </c>
      <c r="AD12" s="1">
        <v>3131.3090245516764</v>
      </c>
    </row>
    <row r="13" spans="2:30">
      <c r="B13" s="4">
        <v>5</v>
      </c>
      <c r="C13" s="6">
        <v>9.9929048500370978</v>
      </c>
      <c r="D13" s="6">
        <v>66848.831862266612</v>
      </c>
      <c r="E13" s="6">
        <v>0</v>
      </c>
      <c r="F13" s="1">
        <v>1450.38</v>
      </c>
      <c r="G13" s="1">
        <v>0</v>
      </c>
      <c r="H13" s="1">
        <v>0</v>
      </c>
      <c r="I13" s="1">
        <v>-5.2669082034754995E-17</v>
      </c>
      <c r="J13" s="1">
        <v>3131.3061576902346</v>
      </c>
      <c r="L13" s="30">
        <v>5</v>
      </c>
      <c r="M13" s="1">
        <v>9.8352534568081147</v>
      </c>
      <c r="N13" s="1">
        <v>65784.114542357042</v>
      </c>
      <c r="O13" s="1">
        <v>0</v>
      </c>
      <c r="P13" s="1">
        <v>1450.38</v>
      </c>
      <c r="Q13" s="1">
        <v>0</v>
      </c>
      <c r="R13" s="1">
        <v>0</v>
      </c>
      <c r="S13" s="1">
        <v>0</v>
      </c>
      <c r="T13" s="1">
        <v>3131.2364123342372</v>
      </c>
      <c r="V13" s="30">
        <v>5</v>
      </c>
      <c r="W13" s="1">
        <v>9.9032226961931933</v>
      </c>
      <c r="X13" s="1">
        <v>66256.451802118041</v>
      </c>
      <c r="Y13" s="1">
        <v>0</v>
      </c>
      <c r="Z13" s="1">
        <v>1450.38</v>
      </c>
      <c r="AA13" s="1">
        <v>0</v>
      </c>
      <c r="AB13" s="1">
        <v>0</v>
      </c>
      <c r="AC13" s="1">
        <v>0</v>
      </c>
      <c r="AD13" s="1">
        <v>3131.3062338720156</v>
      </c>
    </row>
    <row r="14" spans="2:30">
      <c r="B14" s="4">
        <v>6</v>
      </c>
      <c r="C14" s="6">
        <v>9.9727193612887124</v>
      </c>
      <c r="D14" s="6">
        <v>66720.802433273813</v>
      </c>
      <c r="E14" s="6">
        <v>0</v>
      </c>
      <c r="F14" s="1">
        <v>1450.38</v>
      </c>
      <c r="G14" s="1">
        <v>0</v>
      </c>
      <c r="H14" s="1">
        <v>0</v>
      </c>
      <c r="I14" s="1">
        <v>0</v>
      </c>
      <c r="J14" s="1">
        <v>3141.4100809310326</v>
      </c>
      <c r="L14" s="30">
        <v>6</v>
      </c>
      <c r="M14" s="1">
        <v>9.8157111596768285</v>
      </c>
      <c r="N14" s="1">
        <v>65661.18596646779</v>
      </c>
      <c r="O14" s="1">
        <v>0</v>
      </c>
      <c r="P14" s="1">
        <v>1450.38</v>
      </c>
      <c r="Q14" s="1">
        <v>0</v>
      </c>
      <c r="R14" s="1">
        <v>0</v>
      </c>
      <c r="S14" s="1">
        <v>0</v>
      </c>
      <c r="T14" s="1">
        <v>3131.2988027922747</v>
      </c>
      <c r="V14" s="30">
        <v>6</v>
      </c>
      <c r="W14" s="1">
        <v>9.883038591454703</v>
      </c>
      <c r="X14" s="1">
        <v>66126.373873812685</v>
      </c>
      <c r="Y14" s="1">
        <v>0</v>
      </c>
      <c r="Z14" s="1">
        <v>1450.38</v>
      </c>
      <c r="AA14" s="1">
        <v>0</v>
      </c>
      <c r="AB14" s="1">
        <v>0</v>
      </c>
      <c r="AC14" s="1">
        <v>0</v>
      </c>
      <c r="AD14" s="1">
        <v>3131.300658463455</v>
      </c>
    </row>
    <row r="15" spans="2:30">
      <c r="B15" s="4">
        <v>7</v>
      </c>
      <c r="C15" s="6">
        <v>9.9331756798836857</v>
      </c>
      <c r="D15" s="6">
        <v>66469.569873625514</v>
      </c>
      <c r="E15" s="6">
        <v>0</v>
      </c>
      <c r="F15" s="1">
        <v>1450.38</v>
      </c>
      <c r="G15" s="1">
        <v>0</v>
      </c>
      <c r="H15" s="1">
        <v>0</v>
      </c>
      <c r="I15" s="1">
        <v>0</v>
      </c>
      <c r="J15" s="1">
        <v>3131.2892360745709</v>
      </c>
      <c r="L15" s="30">
        <v>7</v>
      </c>
      <c r="M15" s="1">
        <v>9.7774072026221468</v>
      </c>
      <c r="N15" s="1">
        <v>65419.867232236022</v>
      </c>
      <c r="O15" s="1">
        <v>0</v>
      </c>
      <c r="P15" s="1">
        <v>1450.38</v>
      </c>
      <c r="Q15" s="1">
        <v>0</v>
      </c>
      <c r="R15" s="1">
        <v>0</v>
      </c>
      <c r="S15" s="1">
        <v>0</v>
      </c>
      <c r="T15" s="1">
        <v>3131.2858565743009</v>
      </c>
      <c r="V15" s="30">
        <v>7</v>
      </c>
      <c r="W15" s="1">
        <v>9.8434591385799184</v>
      </c>
      <c r="X15" s="1">
        <v>65870.908193562762</v>
      </c>
      <c r="Y15" s="1">
        <v>0</v>
      </c>
      <c r="Z15" s="1">
        <v>1450.38</v>
      </c>
      <c r="AA15" s="1">
        <v>0</v>
      </c>
      <c r="AB15" s="1">
        <v>0</v>
      </c>
      <c r="AC15" s="1">
        <v>0</v>
      </c>
      <c r="AD15" s="1">
        <v>3131.2895315524838</v>
      </c>
    </row>
    <row r="16" spans="2:30">
      <c r="B16" s="4">
        <v>8</v>
      </c>
      <c r="C16" s="6">
        <v>9.8661491478199146</v>
      </c>
      <c r="D16" s="6">
        <v>66017.035526598178</v>
      </c>
      <c r="E16" s="6">
        <v>0</v>
      </c>
      <c r="F16" s="1">
        <v>1450.38</v>
      </c>
      <c r="G16" s="1">
        <v>0</v>
      </c>
      <c r="H16" s="1">
        <v>0</v>
      </c>
      <c r="I16" s="1">
        <v>0</v>
      </c>
      <c r="J16" s="1">
        <v>3131.2668054557657</v>
      </c>
      <c r="L16" s="30">
        <v>8</v>
      </c>
      <c r="M16" s="1">
        <v>9.7103320371526447</v>
      </c>
      <c r="N16" s="1">
        <v>64977.779732220122</v>
      </c>
      <c r="O16" s="1">
        <v>0</v>
      </c>
      <c r="P16" s="1">
        <v>1450.38</v>
      </c>
      <c r="Q16" s="1">
        <v>0</v>
      </c>
      <c r="R16" s="1">
        <v>0</v>
      </c>
      <c r="S16" s="1">
        <v>-3.862411970961305E-17</v>
      </c>
      <c r="T16" s="1">
        <v>3131.2601650574384</v>
      </c>
      <c r="V16" s="30">
        <v>8</v>
      </c>
      <c r="W16" s="1">
        <v>9.7735581896324124</v>
      </c>
      <c r="X16" s="1">
        <v>65400.107292199718</v>
      </c>
      <c r="Y16" s="1">
        <v>0</v>
      </c>
      <c r="Z16" s="1">
        <v>1450.38</v>
      </c>
      <c r="AA16" s="1">
        <v>0</v>
      </c>
      <c r="AB16" s="1">
        <v>0</v>
      </c>
      <c r="AC16" s="1">
        <v>0</v>
      </c>
      <c r="AD16" s="1">
        <v>3131.2673740641349</v>
      </c>
    </row>
    <row r="17" spans="2:30">
      <c r="B17" s="4">
        <v>9</v>
      </c>
      <c r="C17" s="6">
        <v>9.7686939036877796</v>
      </c>
      <c r="D17" s="6">
        <v>65264.428101815414</v>
      </c>
      <c r="E17" s="6">
        <v>0</v>
      </c>
      <c r="F17" s="1">
        <v>1450.38</v>
      </c>
      <c r="G17" s="1">
        <v>0</v>
      </c>
      <c r="H17" s="1">
        <v>0</v>
      </c>
      <c r="I17" s="1">
        <v>0</v>
      </c>
      <c r="J17" s="1">
        <v>3131.2223867516623</v>
      </c>
      <c r="L17" s="30">
        <v>9</v>
      </c>
      <c r="M17" s="1">
        <v>9.5970820973932138</v>
      </c>
      <c r="N17" s="1">
        <v>64190.803760391958</v>
      </c>
      <c r="O17" s="1">
        <v>0</v>
      </c>
      <c r="P17" s="1">
        <v>1450.38</v>
      </c>
      <c r="Q17" s="1">
        <v>0</v>
      </c>
      <c r="R17" s="1">
        <v>0</v>
      </c>
      <c r="S17" s="1">
        <v>0</v>
      </c>
      <c r="T17" s="1">
        <v>3141.3191536720674</v>
      </c>
      <c r="V17" s="30">
        <v>9</v>
      </c>
      <c r="W17" s="1">
        <v>9.6718145471139803</v>
      </c>
      <c r="X17" s="1">
        <v>64617.846521451022</v>
      </c>
      <c r="Y17" s="1">
        <v>0</v>
      </c>
      <c r="Z17" s="1">
        <v>1450.38</v>
      </c>
      <c r="AA17" s="1">
        <v>0</v>
      </c>
      <c r="AB17" s="1">
        <v>0</v>
      </c>
      <c r="AC17" s="1">
        <v>-3.8624225243618967E-17</v>
      </c>
      <c r="AD17" s="1">
        <v>3131.2234484618452</v>
      </c>
    </row>
    <row r="18" spans="2:30">
      <c r="B18" s="4">
        <v>10</v>
      </c>
      <c r="C18" s="6">
        <v>9.6385511357843967</v>
      </c>
      <c r="D18" s="6">
        <v>64055.711238822783</v>
      </c>
      <c r="E18" s="6">
        <v>0</v>
      </c>
      <c r="F18" s="1">
        <v>1450.38</v>
      </c>
      <c r="G18" s="1">
        <v>0</v>
      </c>
      <c r="H18" s="1">
        <v>0</v>
      </c>
      <c r="I18" s="1">
        <v>0</v>
      </c>
      <c r="J18" s="1">
        <v>3131.1352588225109</v>
      </c>
      <c r="L18" s="30">
        <v>10</v>
      </c>
      <c r="M18" s="1">
        <v>9.4780106621082112</v>
      </c>
      <c r="N18" s="1">
        <v>63063.330915627383</v>
      </c>
      <c r="O18" s="1">
        <v>0</v>
      </c>
      <c r="P18" s="1">
        <v>1450.38</v>
      </c>
      <c r="Q18" s="1">
        <v>0</v>
      </c>
      <c r="R18" s="1">
        <v>0</v>
      </c>
      <c r="S18" s="1">
        <v>0</v>
      </c>
      <c r="T18" s="1">
        <v>3131.1112829167305</v>
      </c>
      <c r="V18" s="30">
        <v>10</v>
      </c>
      <c r="W18" s="1">
        <v>9.5552277080980854</v>
      </c>
      <c r="X18" s="1">
        <v>63430.218794054286</v>
      </c>
      <c r="Y18" s="1">
        <v>0</v>
      </c>
      <c r="Z18" s="1">
        <v>1450.38</v>
      </c>
      <c r="AA18" s="1">
        <v>0</v>
      </c>
      <c r="AB18" s="1">
        <v>0</v>
      </c>
      <c r="AC18" s="1">
        <v>0</v>
      </c>
      <c r="AD18" s="1">
        <v>3141.2467756403112</v>
      </c>
    </row>
    <row r="19" spans="2:30">
      <c r="B19" s="4">
        <v>11</v>
      </c>
      <c r="C19" s="6">
        <v>9.5168971932686706</v>
      </c>
      <c r="D19" s="6">
        <v>62297.632956312162</v>
      </c>
      <c r="E19" s="6">
        <v>0</v>
      </c>
      <c r="F19" s="1">
        <v>1450.38</v>
      </c>
      <c r="G19" s="1">
        <v>0</v>
      </c>
      <c r="H19" s="1">
        <v>0</v>
      </c>
      <c r="I19" s="1">
        <v>5.9143837858161537E-15</v>
      </c>
      <c r="J19" s="1">
        <v>3130.9673892273804</v>
      </c>
      <c r="L19" s="30">
        <v>11</v>
      </c>
      <c r="M19" s="1">
        <v>9.3627895349572103</v>
      </c>
      <c r="N19" s="1">
        <v>61396.057915216705</v>
      </c>
      <c r="O19" s="1">
        <v>0</v>
      </c>
      <c r="P19" s="1">
        <v>1450.38</v>
      </c>
      <c r="Q19" s="1">
        <v>0</v>
      </c>
      <c r="R19" s="1">
        <v>0</v>
      </c>
      <c r="S19" s="1">
        <v>0</v>
      </c>
      <c r="T19" s="1">
        <v>3130.9251727102223</v>
      </c>
      <c r="V19" s="30">
        <v>11</v>
      </c>
      <c r="W19" s="1">
        <v>9.4291531582521273</v>
      </c>
      <c r="X19" s="1">
        <v>61611.728223195823</v>
      </c>
      <c r="Y19" s="1">
        <v>0</v>
      </c>
      <c r="Z19" s="1">
        <v>1450.38</v>
      </c>
      <c r="AA19" s="1">
        <v>0</v>
      </c>
      <c r="AB19" s="1">
        <v>0</v>
      </c>
      <c r="AC19" s="1">
        <v>-3.8624942676580921E-17</v>
      </c>
      <c r="AD19" s="1">
        <v>3130.9707754913725</v>
      </c>
    </row>
    <row r="20" spans="2:30">
      <c r="B20" s="4">
        <v>12</v>
      </c>
      <c r="C20" s="6">
        <v>9.3086326689849628</v>
      </c>
      <c r="D20" s="6">
        <v>59367.324569238554</v>
      </c>
      <c r="E20" s="6">
        <v>0</v>
      </c>
      <c r="F20" s="1">
        <v>1450.38</v>
      </c>
      <c r="G20" s="1">
        <v>0</v>
      </c>
      <c r="H20" s="1">
        <v>0</v>
      </c>
      <c r="I20" s="1">
        <v>0</v>
      </c>
      <c r="J20" s="1">
        <v>3130.585177953154</v>
      </c>
      <c r="L20" s="30">
        <v>12</v>
      </c>
      <c r="M20" s="1">
        <v>9.1644741363037276</v>
      </c>
      <c r="N20" s="1">
        <v>58598.547236532308</v>
      </c>
      <c r="O20" s="1">
        <v>0</v>
      </c>
      <c r="P20" s="1">
        <v>1450.38</v>
      </c>
      <c r="Q20" s="1">
        <v>0</v>
      </c>
      <c r="R20" s="1">
        <v>0</v>
      </c>
      <c r="S20" s="1">
        <v>0</v>
      </c>
      <c r="T20" s="1">
        <v>3130.5869024936146</v>
      </c>
      <c r="V20" s="30">
        <v>12</v>
      </c>
      <c r="W20" s="1">
        <v>9.2151045010830828</v>
      </c>
      <c r="X20" s="1">
        <v>58607.520459354579</v>
      </c>
      <c r="Y20" s="1">
        <v>0</v>
      </c>
      <c r="Z20" s="1">
        <v>1450.38</v>
      </c>
      <c r="AA20" s="1">
        <v>0</v>
      </c>
      <c r="AB20" s="1">
        <v>0</v>
      </c>
      <c r="AC20" s="1">
        <v>0</v>
      </c>
      <c r="AD20" s="1">
        <v>3140.7702755122082</v>
      </c>
    </row>
    <row r="21" spans="2:30">
      <c r="B21" s="4">
        <v>13</v>
      </c>
      <c r="C21" s="6">
        <v>8.9903178367552758</v>
      </c>
      <c r="D21" s="6">
        <v>55064.247053777624</v>
      </c>
      <c r="E21" s="6">
        <v>0</v>
      </c>
      <c r="F21" s="1">
        <v>1450.38</v>
      </c>
      <c r="G21" s="1">
        <v>0</v>
      </c>
      <c r="H21" s="1">
        <v>0</v>
      </c>
      <c r="I21" s="1">
        <v>0</v>
      </c>
      <c r="J21" s="1">
        <v>3130.0979678413528</v>
      </c>
      <c r="L21" s="30">
        <v>13</v>
      </c>
      <c r="M21" s="1">
        <v>8.8586789643936452</v>
      </c>
      <c r="N21" s="1">
        <v>54449.476789357417</v>
      </c>
      <c r="O21" s="1">
        <v>0</v>
      </c>
      <c r="P21" s="1">
        <v>1450.38</v>
      </c>
      <c r="Q21" s="1">
        <v>0</v>
      </c>
      <c r="R21" s="1">
        <v>0</v>
      </c>
      <c r="S21" s="1">
        <v>0</v>
      </c>
      <c r="T21" s="1">
        <v>3130.0063610086977</v>
      </c>
      <c r="V21" s="30">
        <v>13</v>
      </c>
      <c r="W21" s="1">
        <v>8.8912552882740421</v>
      </c>
      <c r="X21" s="1">
        <v>54243.824785674529</v>
      </c>
      <c r="Y21" s="1">
        <v>0</v>
      </c>
      <c r="Z21" s="1">
        <v>1450.38</v>
      </c>
      <c r="AA21" s="1">
        <v>0</v>
      </c>
      <c r="AB21" s="1">
        <v>0</v>
      </c>
      <c r="AC21" s="1">
        <v>0</v>
      </c>
      <c r="AD21" s="1">
        <v>3130.1118696177941</v>
      </c>
    </row>
    <row r="22" spans="2:30">
      <c r="B22" s="4">
        <v>14</v>
      </c>
      <c r="C22" s="6">
        <v>8.5783825522568353</v>
      </c>
      <c r="D22" s="6">
        <v>49770.966041331667</v>
      </c>
      <c r="E22" s="6">
        <v>2.5501365819012869</v>
      </c>
      <c r="F22" s="1">
        <v>1450.38</v>
      </c>
      <c r="G22" s="1">
        <v>9.1250325019837115E-3</v>
      </c>
      <c r="H22" s="1">
        <v>0</v>
      </c>
      <c r="I22" s="1">
        <v>0</v>
      </c>
      <c r="J22" s="1">
        <v>3129.1750555592557</v>
      </c>
      <c r="L22" s="30">
        <v>14</v>
      </c>
      <c r="M22" s="1">
        <v>8.4584956338561774</v>
      </c>
      <c r="N22" s="1">
        <v>49286.559514712833</v>
      </c>
      <c r="O22" s="1">
        <v>0.5057156617165357</v>
      </c>
      <c r="P22" s="1">
        <v>1450.38</v>
      </c>
      <c r="Q22" s="1">
        <v>1.8273635160721391E-3</v>
      </c>
      <c r="R22" s="1">
        <v>0</v>
      </c>
      <c r="S22" s="1">
        <v>0</v>
      </c>
      <c r="T22" s="1">
        <v>3129.0724911815678</v>
      </c>
      <c r="V22" s="30">
        <v>14</v>
      </c>
      <c r="W22" s="1">
        <v>8.4785373455476698</v>
      </c>
      <c r="X22" s="1">
        <v>48959.758465653242</v>
      </c>
      <c r="Y22" s="1">
        <v>4.2644038619266844</v>
      </c>
      <c r="Z22" s="1">
        <v>1450.38</v>
      </c>
      <c r="AA22" s="1">
        <v>1.5511939793919629E-2</v>
      </c>
      <c r="AB22" s="1">
        <v>0</v>
      </c>
      <c r="AC22" s="1">
        <v>0</v>
      </c>
      <c r="AD22" s="1">
        <v>3129.2028982524562</v>
      </c>
    </row>
    <row r="23" spans="2:30">
      <c r="B23" s="4">
        <v>15</v>
      </c>
      <c r="C23" s="6">
        <v>8.1422088427022281</v>
      </c>
      <c r="D23" s="6">
        <v>44451.072189995342</v>
      </c>
      <c r="E23" s="6">
        <v>49.840792132471989</v>
      </c>
      <c r="F23" s="1">
        <v>1450.38</v>
      </c>
      <c r="G23" s="1">
        <v>0.19968697786055772</v>
      </c>
      <c r="H23" s="1">
        <v>0</v>
      </c>
      <c r="I23" s="1">
        <v>0</v>
      </c>
      <c r="J23" s="1">
        <v>3127.7457847862379</v>
      </c>
      <c r="L23" s="30">
        <v>15</v>
      </c>
      <c r="M23" s="1">
        <v>8.0347018217004429</v>
      </c>
      <c r="N23" s="1">
        <v>44090.170869079826</v>
      </c>
      <c r="O23" s="1">
        <v>38.631260172925039</v>
      </c>
      <c r="P23" s="1">
        <v>1450.38</v>
      </c>
      <c r="Q23" s="1">
        <v>0.15604294655460998</v>
      </c>
      <c r="R23" s="1">
        <v>0</v>
      </c>
      <c r="S23" s="1">
        <v>0</v>
      </c>
      <c r="T23" s="1">
        <v>3127.6522444514494</v>
      </c>
      <c r="V23" s="30">
        <v>15</v>
      </c>
      <c r="W23" s="1">
        <v>8.0452558113177304</v>
      </c>
      <c r="X23" s="1">
        <v>43694.435793124321</v>
      </c>
      <c r="Y23" s="1">
        <v>56.513274292721213</v>
      </c>
      <c r="Z23" s="1">
        <v>1450.38</v>
      </c>
      <c r="AA23" s="1">
        <v>0.23034107195817197</v>
      </c>
      <c r="AB23" s="1">
        <v>0</v>
      </c>
      <c r="AC23" s="1">
        <v>0</v>
      </c>
      <c r="AD23" s="1">
        <v>3127.7902925486005</v>
      </c>
    </row>
    <row r="24" spans="2:30">
      <c r="B24" s="4">
        <v>16</v>
      </c>
      <c r="C24" s="6">
        <v>7.7447559777706276</v>
      </c>
      <c r="D24" s="6">
        <v>39820.2096064996</v>
      </c>
      <c r="E24" s="6">
        <v>161.04055283986398</v>
      </c>
      <c r="F24" s="1">
        <v>1450.38</v>
      </c>
      <c r="G24" s="1">
        <v>0.7202425257717946</v>
      </c>
      <c r="H24" s="1">
        <v>0</v>
      </c>
      <c r="I24" s="1">
        <v>0</v>
      </c>
      <c r="J24" s="1">
        <v>3125.6462589799548</v>
      </c>
      <c r="L24" s="30">
        <v>16</v>
      </c>
      <c r="M24" s="1">
        <v>7.6487101122837027</v>
      </c>
      <c r="N24" s="1">
        <v>39551.911293375641</v>
      </c>
      <c r="O24" s="1">
        <v>142.06391644032496</v>
      </c>
      <c r="P24" s="1">
        <v>1450.38</v>
      </c>
      <c r="Q24" s="1">
        <v>0.63968086139324021</v>
      </c>
      <c r="R24" s="1">
        <v>0</v>
      </c>
      <c r="S24" s="1">
        <v>0</v>
      </c>
      <c r="T24" s="1">
        <v>3125.5745913223773</v>
      </c>
      <c r="V24" s="30">
        <v>16</v>
      </c>
      <c r="W24" s="1">
        <v>7.6532878725060067</v>
      </c>
      <c r="X24" s="1">
        <v>39146.229471134124</v>
      </c>
      <c r="Y24" s="1">
        <v>172.019637924763</v>
      </c>
      <c r="Z24" s="1">
        <v>1450.38</v>
      </c>
      <c r="AA24" s="1">
        <v>0.78259152555225531</v>
      </c>
      <c r="AB24" s="1">
        <v>0</v>
      </c>
      <c r="AC24" s="1">
        <v>0</v>
      </c>
      <c r="AD24" s="1">
        <v>3125.7044748709027</v>
      </c>
    </row>
    <row r="25" spans="2:30">
      <c r="B25" s="4">
        <v>17</v>
      </c>
      <c r="C25" s="6">
        <v>7.4026406071989168</v>
      </c>
      <c r="D25" s="6">
        <v>36098.710398966738</v>
      </c>
      <c r="E25" s="6">
        <v>299.69299349008816</v>
      </c>
      <c r="F25" s="1">
        <v>1450.38</v>
      </c>
      <c r="G25" s="1">
        <v>1.4785361638392134</v>
      </c>
      <c r="H25" s="1">
        <v>0</v>
      </c>
      <c r="I25" s="1">
        <v>0</v>
      </c>
      <c r="J25" s="1">
        <v>3122.6756903580394</v>
      </c>
      <c r="L25" s="30">
        <v>17</v>
      </c>
      <c r="M25" s="1">
        <v>7.3179198568579187</v>
      </c>
      <c r="N25" s="1">
        <v>35884.010731226394</v>
      </c>
      <c r="O25" s="1">
        <v>277.00917534855665</v>
      </c>
      <c r="P25" s="1">
        <v>1450.38</v>
      </c>
      <c r="Q25" s="1">
        <v>1.3748022227339629</v>
      </c>
      <c r="R25" s="1">
        <v>0</v>
      </c>
      <c r="S25" s="1">
        <v>0</v>
      </c>
      <c r="T25" s="1">
        <v>3122.6296698468086</v>
      </c>
      <c r="V25" s="30">
        <v>17</v>
      </c>
      <c r="W25" s="1">
        <v>7.3160076475792186</v>
      </c>
      <c r="X25" s="1">
        <v>35510.045508666357</v>
      </c>
      <c r="Y25" s="1">
        <v>311.53483067166269</v>
      </c>
      <c r="Z25" s="1">
        <v>1450.38</v>
      </c>
      <c r="AA25" s="1">
        <v>1.5624366929259226</v>
      </c>
      <c r="AB25" s="1">
        <v>0</v>
      </c>
      <c r="AC25" s="1">
        <v>0</v>
      </c>
      <c r="AD25" s="1">
        <v>3122.7474916864185</v>
      </c>
    </row>
    <row r="26" spans="2:30">
      <c r="B26" s="4">
        <v>18</v>
      </c>
      <c r="C26" s="6">
        <v>7.1013159549473608</v>
      </c>
      <c r="D26" s="6">
        <v>33355.813250158812</v>
      </c>
      <c r="E26" s="6">
        <v>407.12866627800537</v>
      </c>
      <c r="F26" s="1">
        <v>1450.38</v>
      </c>
      <c r="G26" s="1">
        <v>2.1737380020363628</v>
      </c>
      <c r="H26" s="1">
        <v>0</v>
      </c>
      <c r="I26" s="1">
        <v>0</v>
      </c>
      <c r="J26" s="1">
        <v>3118.6086035437097</v>
      </c>
      <c r="L26" s="30">
        <v>18</v>
      </c>
      <c r="M26" s="1">
        <v>7.0262911470565985</v>
      </c>
      <c r="N26" s="1">
        <v>33146.676400085445</v>
      </c>
      <c r="O26" s="1">
        <v>388.09389861567371</v>
      </c>
      <c r="P26" s="1">
        <v>1450.38</v>
      </c>
      <c r="Q26" s="1">
        <v>2.0851815603729942</v>
      </c>
      <c r="R26" s="1">
        <v>0</v>
      </c>
      <c r="S26" s="1">
        <v>0</v>
      </c>
      <c r="T26" s="1">
        <v>3118.5848775081699</v>
      </c>
      <c r="V26" s="30">
        <v>18</v>
      </c>
      <c r="W26" s="1">
        <v>7.0192011394624796</v>
      </c>
      <c r="X26" s="1">
        <v>32860.197748027174</v>
      </c>
      <c r="Y26" s="1">
        <v>414.58389245963133</v>
      </c>
      <c r="Z26" s="1">
        <v>1450.38</v>
      </c>
      <c r="AA26" s="1">
        <v>2.2469287501789963</v>
      </c>
      <c r="AB26" s="1">
        <v>0</v>
      </c>
      <c r="AC26" s="1">
        <v>0</v>
      </c>
      <c r="AD26" s="1">
        <v>3118.6971239619711</v>
      </c>
    </row>
    <row r="27" spans="2:30">
      <c r="B27" s="4">
        <v>19</v>
      </c>
      <c r="C27" s="6">
        <v>6.8305192942199486</v>
      </c>
      <c r="D27" s="6">
        <v>31580.396228751921</v>
      </c>
      <c r="E27" s="6">
        <v>437.44476606649545</v>
      </c>
      <c r="F27" s="1">
        <v>1450.38</v>
      </c>
      <c r="G27" s="1">
        <v>2.466906555721943</v>
      </c>
      <c r="H27" s="1">
        <v>0</v>
      </c>
      <c r="I27" s="1">
        <v>0</v>
      </c>
      <c r="J27" s="1">
        <v>3113.1142041372905</v>
      </c>
      <c r="L27" s="30">
        <v>19</v>
      </c>
      <c r="M27" s="1">
        <v>6.7627881890210153</v>
      </c>
      <c r="N27" s="1">
        <v>31363.475317151358</v>
      </c>
      <c r="O27" s="1">
        <v>424.23727342816704</v>
      </c>
      <c r="P27" s="1">
        <v>1450.38</v>
      </c>
      <c r="Q27" s="1">
        <v>2.4089716671606158</v>
      </c>
      <c r="R27" s="1">
        <v>0</v>
      </c>
      <c r="S27" s="1">
        <v>0</v>
      </c>
      <c r="T27" s="1">
        <v>3113.0976643184758</v>
      </c>
      <c r="V27" s="30">
        <v>19</v>
      </c>
      <c r="W27" s="1">
        <v>6.7544186122380871</v>
      </c>
      <c r="X27" s="1">
        <v>31172.481866243619</v>
      </c>
      <c r="Y27" s="1">
        <v>438.96488940449143</v>
      </c>
      <c r="Z27" s="1">
        <v>1450.38</v>
      </c>
      <c r="AA27" s="1">
        <v>2.5078724971071962</v>
      </c>
      <c r="AB27" s="1">
        <v>0</v>
      </c>
      <c r="AC27" s="1">
        <v>0</v>
      </c>
      <c r="AD27" s="1">
        <v>3113.2205367385936</v>
      </c>
    </row>
    <row r="28" spans="2:30">
      <c r="B28" s="4">
        <v>20</v>
      </c>
      <c r="C28" s="6">
        <v>6.5869553500971536</v>
      </c>
      <c r="D28" s="6">
        <v>30376.743549127281</v>
      </c>
      <c r="E28" s="6">
        <v>420.16453509494511</v>
      </c>
      <c r="F28" s="1">
        <v>1450.38</v>
      </c>
      <c r="G28" s="1">
        <v>2.4633449197976676</v>
      </c>
      <c r="H28" s="1">
        <v>0</v>
      </c>
      <c r="I28" s="1">
        <v>0</v>
      </c>
      <c r="J28" s="1">
        <v>3105.6291740183419</v>
      </c>
      <c r="L28" s="30">
        <v>20</v>
      </c>
      <c r="M28" s="1">
        <v>6.5242246285187919</v>
      </c>
      <c r="N28" s="1">
        <v>30170.45418505511</v>
      </c>
      <c r="O28" s="1">
        <v>409.01035074592363</v>
      </c>
      <c r="P28" s="1">
        <v>1450.38</v>
      </c>
      <c r="Q28" s="1">
        <v>2.4143459488446739</v>
      </c>
      <c r="R28" s="1">
        <v>0</v>
      </c>
      <c r="S28" s="1">
        <v>0</v>
      </c>
      <c r="T28" s="1">
        <v>3105.6126494717555</v>
      </c>
      <c r="V28" s="30">
        <v>20</v>
      </c>
      <c r="W28" s="1">
        <v>6.517255794024404</v>
      </c>
      <c r="X28" s="1">
        <v>30028.140622721407</v>
      </c>
      <c r="Y28" s="1">
        <v>418.92752155859648</v>
      </c>
      <c r="Z28" s="1">
        <v>1450.38</v>
      </c>
      <c r="AA28" s="1">
        <v>2.4846058331169898</v>
      </c>
      <c r="AB28" s="1">
        <v>0</v>
      </c>
      <c r="AC28" s="1">
        <v>0</v>
      </c>
      <c r="AD28" s="1">
        <v>3105.7638664555047</v>
      </c>
    </row>
    <row r="29" spans="2:30">
      <c r="B29" s="4">
        <v>21</v>
      </c>
      <c r="C29" s="6">
        <v>6.3632700768965291</v>
      </c>
      <c r="D29" s="6">
        <v>29227.486271959075</v>
      </c>
      <c r="E29" s="6">
        <v>413.22473191364327</v>
      </c>
      <c r="F29" s="1">
        <v>1450.38</v>
      </c>
      <c r="G29" s="1">
        <v>2.5179197855605935</v>
      </c>
      <c r="H29" s="1">
        <v>0</v>
      </c>
      <c r="I29" s="1">
        <v>0</v>
      </c>
      <c r="J29" s="1">
        <v>3094.5126447793946</v>
      </c>
      <c r="L29" s="30">
        <v>21</v>
      </c>
      <c r="M29" s="1">
        <v>6.3042590701379542</v>
      </c>
      <c r="N29" s="1">
        <v>29042.746624134252</v>
      </c>
      <c r="O29" s="1">
        <v>401.58357729713043</v>
      </c>
      <c r="P29" s="1">
        <v>1450.38</v>
      </c>
      <c r="Q29" s="1">
        <v>2.4625514174345828</v>
      </c>
      <c r="R29" s="1">
        <v>0</v>
      </c>
      <c r="S29" s="1">
        <v>0</v>
      </c>
      <c r="T29" s="1">
        <v>3094.542842187197</v>
      </c>
      <c r="V29" s="30">
        <v>21</v>
      </c>
      <c r="W29" s="1">
        <v>6.2983172320832681</v>
      </c>
      <c r="X29" s="1">
        <v>28916.124694984788</v>
      </c>
      <c r="Y29" s="1">
        <v>411.03820071239647</v>
      </c>
      <c r="Z29" s="1">
        <v>1450.38</v>
      </c>
      <c r="AA29" s="1">
        <v>2.5315653690989262</v>
      </c>
      <c r="AB29" s="1">
        <v>0</v>
      </c>
      <c r="AC29" s="1">
        <v>0</v>
      </c>
      <c r="AD29" s="1">
        <v>3094.718417787436</v>
      </c>
    </row>
    <row r="30" spans="2:30">
      <c r="B30" s="4">
        <v>22</v>
      </c>
      <c r="C30" s="6">
        <v>6.1363652688069958</v>
      </c>
      <c r="D30" s="6">
        <v>27952.554497926943</v>
      </c>
      <c r="E30" s="6">
        <v>423.80052214107911</v>
      </c>
      <c r="F30" s="1">
        <v>1450.38</v>
      </c>
      <c r="G30" s="1">
        <v>2.7001446699844882</v>
      </c>
      <c r="H30" s="1">
        <v>0</v>
      </c>
      <c r="I30" s="1">
        <v>0</v>
      </c>
      <c r="J30" s="1">
        <v>3074.1474704429515</v>
      </c>
      <c r="L30" s="30">
        <v>22</v>
      </c>
      <c r="M30" s="1">
        <v>6.0812051664047635</v>
      </c>
      <c r="N30" s="1">
        <v>27783.386160089405</v>
      </c>
      <c r="O30" s="1">
        <v>412.22151526785859</v>
      </c>
      <c r="P30" s="1">
        <v>1450.38</v>
      </c>
      <c r="Q30" s="1">
        <v>2.6423633029908689</v>
      </c>
      <c r="R30" s="1">
        <v>0</v>
      </c>
      <c r="S30" s="1">
        <v>0</v>
      </c>
      <c r="T30" s="1">
        <v>3074.3343864853214</v>
      </c>
      <c r="V30" s="30">
        <v>22</v>
      </c>
      <c r="W30" s="1">
        <v>6.0748605744409057</v>
      </c>
      <c r="X30" s="1">
        <v>27667.312858768328</v>
      </c>
      <c r="Y30" s="1">
        <v>421.29134859324961</v>
      </c>
      <c r="Z30" s="1">
        <v>1450.38</v>
      </c>
      <c r="AA30" s="1">
        <v>2.7118309238493317</v>
      </c>
      <c r="AB30" s="1">
        <v>0</v>
      </c>
      <c r="AC30" s="1">
        <v>-5.287487109088365E-17</v>
      </c>
      <c r="AD30" s="1">
        <v>3074.5314748828646</v>
      </c>
    </row>
    <row r="31" spans="2:30">
      <c r="B31" s="4">
        <v>23</v>
      </c>
      <c r="C31" s="6">
        <v>5.980403049639893</v>
      </c>
      <c r="D31" s="6">
        <v>27075.925291497344</v>
      </c>
      <c r="E31" s="6">
        <v>433.04824971314861</v>
      </c>
      <c r="F31" s="1">
        <v>1450.38</v>
      </c>
      <c r="G31" s="1">
        <v>2.8483937857090837</v>
      </c>
      <c r="H31" s="1">
        <v>0</v>
      </c>
      <c r="I31" s="1">
        <v>0</v>
      </c>
      <c r="J31" s="1">
        <v>3055.3776043764246</v>
      </c>
      <c r="L31" s="30">
        <v>23</v>
      </c>
      <c r="M31" s="1">
        <v>5.9281432362040638</v>
      </c>
      <c r="N31" s="1">
        <v>26915.045806071223</v>
      </c>
      <c r="O31" s="1">
        <v>421.95881177078269</v>
      </c>
      <c r="P31" s="1">
        <v>1450.38</v>
      </c>
      <c r="Q31" s="1">
        <v>2.7920422542071228</v>
      </c>
      <c r="R31" s="1">
        <v>0</v>
      </c>
      <c r="S31" s="1">
        <v>0</v>
      </c>
      <c r="T31" s="1">
        <v>3055.7022868859322</v>
      </c>
      <c r="V31" s="30">
        <v>23</v>
      </c>
      <c r="W31" s="1">
        <v>5.9210243174258252</v>
      </c>
      <c r="X31" s="1">
        <v>26806.412465708858</v>
      </c>
      <c r="Y31" s="1">
        <v>430.47130975843351</v>
      </c>
      <c r="Z31" s="1">
        <v>1450.38</v>
      </c>
      <c r="AA31" s="1">
        <v>2.8599113090065966</v>
      </c>
      <c r="AB31" s="1">
        <v>0</v>
      </c>
      <c r="AC31" s="1">
        <v>5.9449999004233724E-15</v>
      </c>
      <c r="AD31" s="1">
        <v>3066.039886902729</v>
      </c>
    </row>
    <row r="32" spans="2:30">
      <c r="B32" s="4">
        <v>24</v>
      </c>
      <c r="C32" s="6">
        <v>5.8532595373140621</v>
      </c>
      <c r="D32" s="6">
        <v>26376.149645323079</v>
      </c>
      <c r="E32" s="6">
        <v>439.55544752494393</v>
      </c>
      <c r="F32" s="1">
        <v>1450.38</v>
      </c>
      <c r="G32" s="1">
        <v>2.9679003685981957</v>
      </c>
      <c r="H32" s="1">
        <v>0</v>
      </c>
      <c r="I32" s="1">
        <v>0</v>
      </c>
      <c r="J32" s="1">
        <v>3037.7405591370552</v>
      </c>
      <c r="L32" s="30">
        <v>24</v>
      </c>
      <c r="M32" s="1">
        <v>5.8034277160867003</v>
      </c>
      <c r="N32" s="1">
        <v>26222.928079495552</v>
      </c>
      <c r="O32" s="1">
        <v>428.79587568621105</v>
      </c>
      <c r="P32" s="1">
        <v>1450.38</v>
      </c>
      <c r="Q32" s="1">
        <v>2.9121682641946869</v>
      </c>
      <c r="R32" s="1">
        <v>0</v>
      </c>
      <c r="S32" s="1">
        <v>4.364607688669587E-15</v>
      </c>
      <c r="T32" s="1">
        <v>3038.1788597725158</v>
      </c>
      <c r="V32" s="30">
        <v>24</v>
      </c>
      <c r="W32" s="1">
        <v>5.7956137183736463</v>
      </c>
      <c r="X32" s="1">
        <v>26120.482776285015</v>
      </c>
      <c r="Y32" s="1">
        <v>436.78838292653131</v>
      </c>
      <c r="Z32" s="1">
        <v>1450.38</v>
      </c>
      <c r="AA32" s="1">
        <v>2.978083899100735</v>
      </c>
      <c r="AB32" s="1">
        <v>0</v>
      </c>
      <c r="AC32" s="1">
        <v>-5.3007909626515898E-17</v>
      </c>
      <c r="AD32" s="1">
        <v>3038.3561739766928</v>
      </c>
    </row>
    <row r="33" spans="2:30">
      <c r="B33" s="4">
        <v>25</v>
      </c>
      <c r="C33" s="6">
        <v>5.7419967150363913</v>
      </c>
      <c r="D33" s="6">
        <v>25772.224336416053</v>
      </c>
      <c r="E33" s="6">
        <v>444.5745222339757</v>
      </c>
      <c r="F33" s="1">
        <v>1450.38</v>
      </c>
      <c r="G33" s="1">
        <v>3.0721308996678593</v>
      </c>
      <c r="H33" s="1">
        <v>0</v>
      </c>
      <c r="I33" s="1">
        <v>6.976121489646203E-15</v>
      </c>
      <c r="J33" s="1">
        <v>3020.9502290565438</v>
      </c>
      <c r="L33" s="30">
        <v>25</v>
      </c>
      <c r="M33" s="1">
        <v>5.6942515203273345</v>
      </c>
      <c r="N33" s="1">
        <v>25627.01373408638</v>
      </c>
      <c r="O33" s="1">
        <v>433.9011874540883</v>
      </c>
      <c r="P33" s="1">
        <v>1450.38</v>
      </c>
      <c r="Q33" s="1">
        <v>3.0153649760087258</v>
      </c>
      <c r="R33" s="1">
        <v>0</v>
      </c>
      <c r="S33" s="1">
        <v>1.5914405242653993E-15</v>
      </c>
      <c r="T33" s="1">
        <v>3021.4379216386078</v>
      </c>
      <c r="V33" s="30">
        <v>25</v>
      </c>
      <c r="W33" s="1">
        <v>5.6858468238305546</v>
      </c>
      <c r="X33" s="1">
        <v>25529.72521339346</v>
      </c>
      <c r="Y33" s="1">
        <v>441.46544115920466</v>
      </c>
      <c r="Z33" s="1">
        <v>1450.38</v>
      </c>
      <c r="AA33" s="1">
        <v>3.0796234683238244</v>
      </c>
      <c r="AB33" s="1">
        <v>0</v>
      </c>
      <c r="AC33" s="1">
        <v>-3.031206371179985E-13</v>
      </c>
      <c r="AD33" s="1">
        <v>3031.9483930028841</v>
      </c>
    </row>
    <row r="34" spans="2:30">
      <c r="B34" s="4">
        <v>26</v>
      </c>
      <c r="C34" s="6">
        <v>5.6411436283139489</v>
      </c>
      <c r="D34" s="6">
        <v>25228.756210184038</v>
      </c>
      <c r="E34" s="6">
        <v>448.82248429254355</v>
      </c>
      <c r="F34" s="1">
        <v>1450.38</v>
      </c>
      <c r="G34" s="1">
        <v>3.1682964758692256</v>
      </c>
      <c r="H34" s="1">
        <v>0</v>
      </c>
      <c r="I34" s="1">
        <v>-4.3838403631335673E-11</v>
      </c>
      <c r="J34" s="1">
        <v>3087.406498051816</v>
      </c>
      <c r="L34" s="30">
        <v>26</v>
      </c>
      <c r="M34" s="1">
        <v>5.5952295137983912</v>
      </c>
      <c r="N34" s="1">
        <v>25091.548059771885</v>
      </c>
      <c r="O34" s="1">
        <v>438.08007935977082</v>
      </c>
      <c r="P34" s="1">
        <v>1450.38</v>
      </c>
      <c r="Q34" s="1">
        <v>3.1093749658424659</v>
      </c>
      <c r="R34" s="1">
        <v>0</v>
      </c>
      <c r="S34" s="1">
        <v>-1.2030029956785219E-10</v>
      </c>
      <c r="T34" s="1">
        <v>3088.1804450744939</v>
      </c>
      <c r="V34" s="30">
        <v>26</v>
      </c>
      <c r="W34" s="1">
        <v>5.5863377052120189</v>
      </c>
      <c r="X34" s="1">
        <v>24998.683211464417</v>
      </c>
      <c r="Y34" s="1">
        <v>445.29985679013237</v>
      </c>
      <c r="Z34" s="1">
        <v>1450.38</v>
      </c>
      <c r="AA34" s="1">
        <v>3.1723600452331095</v>
      </c>
      <c r="AB34" s="1">
        <v>0</v>
      </c>
      <c r="AC34" s="1">
        <v>-8.6341588365869916E-11</v>
      </c>
      <c r="AD34" s="1">
        <v>3057.0446899393387</v>
      </c>
    </row>
    <row r="35" spans="2:30">
      <c r="B35" s="4">
        <v>27</v>
      </c>
      <c r="C35" s="6">
        <v>5.5477698905674355</v>
      </c>
      <c r="D35" s="6">
        <v>24727.259691360687</v>
      </c>
      <c r="E35" s="6">
        <v>452.64907182952271</v>
      </c>
      <c r="F35" s="1">
        <v>1450.38</v>
      </c>
      <c r="G35" s="1">
        <v>3.260113298625805</v>
      </c>
      <c r="H35" s="1">
        <v>0</v>
      </c>
      <c r="I35" s="1">
        <v>-3.1020538774894409E-8</v>
      </c>
      <c r="J35" s="1">
        <v>3008.1183159540906</v>
      </c>
      <c r="L35" s="30">
        <v>27</v>
      </c>
      <c r="M35" s="1">
        <v>5.5034946162371607</v>
      </c>
      <c r="N35" s="1">
        <v>24597.576456040228</v>
      </c>
      <c r="O35" s="1">
        <v>441.78292653571913</v>
      </c>
      <c r="P35" s="1">
        <v>1450.38</v>
      </c>
      <c r="Q35" s="1">
        <v>3.198627433753622</v>
      </c>
      <c r="R35" s="1">
        <v>0</v>
      </c>
      <c r="S35" s="1">
        <v>5.8575328572953277E-5</v>
      </c>
      <c r="T35" s="1">
        <v>3049.3781431932048</v>
      </c>
      <c r="V35" s="30">
        <v>27</v>
      </c>
      <c r="W35" s="1">
        <v>5.4942005890191981</v>
      </c>
      <c r="X35" s="1">
        <v>24508.601073402457</v>
      </c>
      <c r="Y35" s="1">
        <v>448.72028485336386</v>
      </c>
      <c r="Z35" s="1">
        <v>1450.38</v>
      </c>
      <c r="AA35" s="1">
        <v>3.2606503381760721</v>
      </c>
      <c r="AB35" s="1">
        <v>0</v>
      </c>
      <c r="AC35" s="1">
        <v>9.3500073900651246E-5</v>
      </c>
      <c r="AD35" s="1">
        <v>3081.5595426584669</v>
      </c>
    </row>
    <row r="36" spans="2:30">
      <c r="B36" s="4">
        <v>28</v>
      </c>
      <c r="C36" s="6">
        <v>5.4601347454053331</v>
      </c>
      <c r="D36" s="6">
        <v>24257.019752621291</v>
      </c>
      <c r="E36" s="6">
        <v>456.24534665141323</v>
      </c>
      <c r="F36" s="1">
        <v>1450.38</v>
      </c>
      <c r="G36" s="1">
        <v>3.3497165213582436</v>
      </c>
      <c r="H36" s="1">
        <v>0</v>
      </c>
      <c r="I36" s="1">
        <v>4.790164180837019E-5</v>
      </c>
      <c r="J36" s="1">
        <v>3040.1948724659173</v>
      </c>
      <c r="L36" s="30">
        <v>28</v>
      </c>
      <c r="M36" s="1">
        <v>5.4173514557680047</v>
      </c>
      <c r="N36" s="1">
        <v>24134.102044386396</v>
      </c>
      <c r="O36" s="1">
        <v>445.26938619441648</v>
      </c>
      <c r="P36" s="1">
        <v>1450.38</v>
      </c>
      <c r="Q36" s="1">
        <v>3.2857819634371017</v>
      </c>
      <c r="R36" s="1">
        <v>0</v>
      </c>
      <c r="S36" s="1">
        <v>9.3765138484188277E-5</v>
      </c>
      <c r="T36" s="1">
        <v>3072.5660760943092</v>
      </c>
      <c r="V36" s="30">
        <v>28</v>
      </c>
      <c r="W36" s="1">
        <v>5.4077242336173352</v>
      </c>
      <c r="X36" s="1">
        <v>24048.641165748028</v>
      </c>
      <c r="Y36" s="1">
        <v>451.96504699923588</v>
      </c>
      <c r="Z36" s="1">
        <v>1450.38</v>
      </c>
      <c r="AA36" s="1">
        <v>3.3470434987817441</v>
      </c>
      <c r="AB36" s="1">
        <v>0</v>
      </c>
      <c r="AC36" s="1">
        <v>6.2978102794141328E-5</v>
      </c>
      <c r="AD36" s="1">
        <v>3104.7880734654527</v>
      </c>
    </row>
    <row r="37" spans="2:30">
      <c r="B37" s="4">
        <v>29</v>
      </c>
      <c r="C37" s="6">
        <v>5.3771443710706626</v>
      </c>
      <c r="D37" s="6">
        <v>23811.422058933862</v>
      </c>
      <c r="E37" s="6">
        <v>459.72785980170153</v>
      </c>
      <c r="F37" s="1">
        <v>1450.38</v>
      </c>
      <c r="G37" s="1">
        <v>3.4384486201973075</v>
      </c>
      <c r="H37" s="1">
        <v>0</v>
      </c>
      <c r="I37" s="1">
        <v>4.7029366075517034E-5</v>
      </c>
      <c r="J37" s="1">
        <v>3054.3743552814549</v>
      </c>
      <c r="L37" s="30">
        <v>29</v>
      </c>
      <c r="M37" s="1">
        <v>5.335739976125998</v>
      </c>
      <c r="N37" s="1">
        <v>23694.435419345726</v>
      </c>
      <c r="O37" s="1">
        <v>448.69041621587581</v>
      </c>
      <c r="P37" s="1">
        <v>1450.38</v>
      </c>
      <c r="Q37" s="1">
        <v>3.3724652040145733</v>
      </c>
      <c r="R37" s="1">
        <v>0</v>
      </c>
      <c r="S37" s="1">
        <v>1.3921569871531117E-8</v>
      </c>
      <c r="T37" s="1">
        <v>3054.9620625068878</v>
      </c>
      <c r="V37" s="30">
        <v>29</v>
      </c>
      <c r="W37" s="1">
        <v>5.3258345984884485</v>
      </c>
      <c r="X37" s="1">
        <v>23612.213030465802</v>
      </c>
      <c r="Y37" s="1">
        <v>455.16946187865256</v>
      </c>
      <c r="Z37" s="1">
        <v>1450.38</v>
      </c>
      <c r="AA37" s="1">
        <v>3.4330764373875788</v>
      </c>
      <c r="AB37" s="1">
        <v>0</v>
      </c>
      <c r="AC37" s="1">
        <v>1.0932882072291355E-8</v>
      </c>
      <c r="AD37" s="1">
        <v>3081.2798215900921</v>
      </c>
    </row>
    <row r="38" spans="2:30">
      <c r="B38" s="4">
        <v>30</v>
      </c>
      <c r="C38" s="6">
        <v>5.2980758857765613</v>
      </c>
      <c r="D38" s="6">
        <v>23386.165325796639</v>
      </c>
      <c r="E38" s="6">
        <v>463.17400430347737</v>
      </c>
      <c r="F38" s="1">
        <v>1450.38</v>
      </c>
      <c r="G38" s="1">
        <v>3.5272172529714196</v>
      </c>
      <c r="H38" s="1">
        <v>0</v>
      </c>
      <c r="I38" s="1">
        <v>6.0705786916264523E-9</v>
      </c>
      <c r="J38" s="1">
        <v>3036.5933692818439</v>
      </c>
      <c r="L38" s="30">
        <v>30</v>
      </c>
      <c r="M38" s="1">
        <v>5.2579605398973266</v>
      </c>
      <c r="N38" s="1">
        <v>23274.32572853694</v>
      </c>
      <c r="O38" s="1">
        <v>452.13364375925477</v>
      </c>
      <c r="P38" s="1">
        <v>1450.38</v>
      </c>
      <c r="Q38" s="1">
        <v>3.4596866488892428</v>
      </c>
      <c r="R38" s="1">
        <v>0</v>
      </c>
      <c r="S38" s="1">
        <v>4.7942796920299109E-9</v>
      </c>
      <c r="T38" s="1">
        <v>3006.0588241409232</v>
      </c>
      <c r="V38" s="30">
        <v>30</v>
      </c>
      <c r="W38" s="1">
        <v>5.2478218705085844</v>
      </c>
      <c r="X38" s="1">
        <v>23195.128012882742</v>
      </c>
      <c r="Y38" s="1">
        <v>458.4111088399174</v>
      </c>
      <c r="Z38" s="1">
        <v>1450.38</v>
      </c>
      <c r="AA38" s="1">
        <v>3.5196980607926633</v>
      </c>
      <c r="AB38" s="1">
        <v>0</v>
      </c>
      <c r="AC38" s="1">
        <v>-2.1799644342092224E-8</v>
      </c>
      <c r="AD38" s="1">
        <v>3006.4116711413535</v>
      </c>
    </row>
    <row r="39" spans="2:30">
      <c r="B39" s="4">
        <v>31</v>
      </c>
      <c r="C39" s="6">
        <v>5.2224241813253354</v>
      </c>
      <c r="D39" s="6">
        <v>22978.29262208088</v>
      </c>
      <c r="E39" s="6">
        <v>466.63846258821468</v>
      </c>
      <c r="F39" s="1">
        <v>1450.38</v>
      </c>
      <c r="G39" s="1">
        <v>3.6166778462336127</v>
      </c>
      <c r="H39" s="1">
        <v>0</v>
      </c>
      <c r="I39" s="1">
        <v>3.5011234554034602E-5</v>
      </c>
      <c r="J39" s="1">
        <v>3029.1377727286399</v>
      </c>
      <c r="L39" s="30">
        <v>31</v>
      </c>
      <c r="M39" s="1">
        <v>5.1835238586549242</v>
      </c>
      <c r="N39" s="1">
        <v>22870.931687543387</v>
      </c>
      <c r="O39" s="1">
        <v>455.64949906264553</v>
      </c>
      <c r="P39" s="1">
        <v>1450.38</v>
      </c>
      <c r="Q39" s="1">
        <v>3.5480856048869414</v>
      </c>
      <c r="R39" s="1">
        <v>0</v>
      </c>
      <c r="S39" s="1">
        <v>7.7458779664305057E-5</v>
      </c>
      <c r="T39" s="1">
        <v>3016.9642372324315</v>
      </c>
      <c r="V39" s="30">
        <v>31</v>
      </c>
      <c r="W39" s="1">
        <v>5.1731896200454202</v>
      </c>
      <c r="X39" s="1">
        <v>22794.579589639605</v>
      </c>
      <c r="Y39" s="1">
        <v>461.73509491809187</v>
      </c>
      <c r="Z39" s="1">
        <v>1450.38</v>
      </c>
      <c r="AA39" s="1">
        <v>3.6075166768396567</v>
      </c>
      <c r="AB39" s="1">
        <v>0</v>
      </c>
      <c r="AC39" s="1">
        <v>5.4841398846772713E-5</v>
      </c>
      <c r="AD39" s="1">
        <v>2988.9636616628577</v>
      </c>
    </row>
    <row r="40" spans="2:30">
      <c r="B40" s="4">
        <v>32</v>
      </c>
      <c r="C40" s="6">
        <v>5.1498176720454136</v>
      </c>
      <c r="D40" s="6">
        <v>22585.669399397295</v>
      </c>
      <c r="E40" s="6">
        <v>470.16118126549435</v>
      </c>
      <c r="F40" s="1">
        <v>1450.38</v>
      </c>
      <c r="G40" s="1">
        <v>3.707326633329779</v>
      </c>
      <c r="H40" s="1">
        <v>0</v>
      </c>
      <c r="I40" s="1">
        <v>1.3669346671770905E-6</v>
      </c>
      <c r="J40" s="1">
        <v>3003.5139180486217</v>
      </c>
      <c r="L40" s="30">
        <v>32</v>
      </c>
      <c r="M40" s="1">
        <v>5.1120689716866829</v>
      </c>
      <c r="N40" s="1">
        <v>22482.256423216913</v>
      </c>
      <c r="O40" s="1">
        <v>459.26641556472828</v>
      </c>
      <c r="P40" s="1">
        <v>1450.38</v>
      </c>
      <c r="Q40" s="1">
        <v>3.6380766128433857</v>
      </c>
      <c r="R40" s="1">
        <v>0</v>
      </c>
      <c r="S40" s="1">
        <v>3.4871066038798309E-7</v>
      </c>
      <c r="T40" s="1">
        <v>3005.1709072543204</v>
      </c>
      <c r="V40" s="30">
        <v>32</v>
      </c>
      <c r="W40" s="1">
        <v>5.1015715969473323</v>
      </c>
      <c r="X40" s="1">
        <v>22408.584053189606</v>
      </c>
      <c r="Y40" s="1">
        <v>465.16817555602938</v>
      </c>
      <c r="Z40" s="1">
        <v>1450.38</v>
      </c>
      <c r="AA40" s="1">
        <v>3.6969419274898931</v>
      </c>
      <c r="AB40" s="1">
        <v>0</v>
      </c>
      <c r="AC40" s="1">
        <v>4.7834094039403649E-8</v>
      </c>
      <c r="AD40" s="1">
        <v>2973.6772045028201</v>
      </c>
    </row>
    <row r="41" spans="2:30">
      <c r="B41" s="4">
        <v>33</v>
      </c>
      <c r="C41" s="6">
        <v>5.0799691257635109</v>
      </c>
      <c r="D41" s="6">
        <v>22206.684679258899</v>
      </c>
      <c r="E41" s="6">
        <v>473.77137520634244</v>
      </c>
      <c r="F41" s="1">
        <v>1450.38</v>
      </c>
      <c r="G41" s="1">
        <v>3.7995497967985461</v>
      </c>
      <c r="H41" s="1">
        <v>0</v>
      </c>
      <c r="I41" s="1">
        <v>2.3328213124706574E-9</v>
      </c>
      <c r="J41" s="1">
        <v>2987.3860814062291</v>
      </c>
      <c r="L41" s="30">
        <v>33</v>
      </c>
      <c r="M41" s="1">
        <v>5.0433158859101432</v>
      </c>
      <c r="N41" s="1">
        <v>22106.824438940708</v>
      </c>
      <c r="O41" s="1">
        <v>462.99940478179576</v>
      </c>
      <c r="P41" s="1">
        <v>1450.38</v>
      </c>
      <c r="Q41" s="1">
        <v>3.7299337622573843</v>
      </c>
      <c r="R41" s="1">
        <v>0</v>
      </c>
      <c r="S41" s="1">
        <v>9.9167438274772422E-6</v>
      </c>
      <c r="T41" s="1">
        <v>3009.9594053564142</v>
      </c>
      <c r="V41" s="30">
        <v>33</v>
      </c>
      <c r="W41" s="1">
        <v>5.0326837837722014</v>
      </c>
      <c r="X41" s="1">
        <v>22035.66563310731</v>
      </c>
      <c r="Y41" s="1">
        <v>468.72609474006481</v>
      </c>
      <c r="Z41" s="1">
        <v>1450.38</v>
      </c>
      <c r="AA41" s="1">
        <v>3.7882619977968974</v>
      </c>
      <c r="AB41" s="1">
        <v>0</v>
      </c>
      <c r="AC41" s="1">
        <v>2.9598991589236343E-5</v>
      </c>
      <c r="AD41" s="1">
        <v>3005.9591671855892</v>
      </c>
    </row>
    <row r="42" spans="2:30">
      <c r="B42" s="4">
        <v>34</v>
      </c>
      <c r="C42" s="6">
        <v>5.0126469805071032</v>
      </c>
      <c r="D42" s="6">
        <v>21840.080348029351</v>
      </c>
      <c r="E42" s="6">
        <v>477.48939954993654</v>
      </c>
      <c r="F42" s="1">
        <v>1450.38</v>
      </c>
      <c r="G42" s="1">
        <v>3.893646786960363</v>
      </c>
      <c r="H42" s="1">
        <v>0</v>
      </c>
      <c r="I42" s="1">
        <v>9.1275709170985607E-6</v>
      </c>
      <c r="J42" s="1">
        <v>2950.6895756811273</v>
      </c>
      <c r="L42" s="30">
        <v>34</v>
      </c>
      <c r="M42" s="1">
        <v>4.9770381271188935</v>
      </c>
      <c r="N42" s="1">
        <v>21743.498642101938</v>
      </c>
      <c r="O42" s="1">
        <v>466.85457140017678</v>
      </c>
      <c r="P42" s="1">
        <v>1450.38</v>
      </c>
      <c r="Q42" s="1">
        <v>3.823835838170051</v>
      </c>
      <c r="R42" s="1">
        <v>0</v>
      </c>
      <c r="S42" s="1">
        <v>2.1957038508417856E-5</v>
      </c>
      <c r="T42" s="1">
        <v>2965.6725270122779</v>
      </c>
      <c r="V42" s="30">
        <v>34</v>
      </c>
      <c r="W42" s="1">
        <v>4.9662965618228547</v>
      </c>
      <c r="X42" s="1">
        <v>21674.680518378267</v>
      </c>
      <c r="Y42" s="1">
        <v>472.41699356014755</v>
      </c>
      <c r="Z42" s="1">
        <v>1450.38</v>
      </c>
      <c r="AA42" s="1">
        <v>3.881681125037002</v>
      </c>
      <c r="AB42" s="1">
        <v>0</v>
      </c>
      <c r="AC42" s="1">
        <v>1.5704465729709935E-5</v>
      </c>
      <c r="AD42" s="1">
        <v>2998.0393099957619</v>
      </c>
    </row>
    <row r="43" spans="2:30">
      <c r="B43" s="4">
        <v>35</v>
      </c>
      <c r="C43" s="6">
        <v>4.9476577568621618</v>
      </c>
      <c r="D43" s="6">
        <v>21484.847083057535</v>
      </c>
      <c r="E43" s="6">
        <v>481.32783194460876</v>
      </c>
      <c r="F43" s="1">
        <v>1450.38</v>
      </c>
      <c r="G43" s="1">
        <v>3.9898425433037814</v>
      </c>
      <c r="H43" s="1">
        <v>0</v>
      </c>
      <c r="I43" s="1">
        <v>2.3002604471207092E-5</v>
      </c>
      <c r="J43" s="1">
        <v>2949.268768805633</v>
      </c>
      <c r="L43" s="30">
        <v>35</v>
      </c>
      <c r="M43" s="1">
        <v>4.9130459867080623</v>
      </c>
      <c r="N43" s="1">
        <v>21391.371315495791</v>
      </c>
      <c r="O43" s="1">
        <v>470.83160563050336</v>
      </c>
      <c r="P43" s="1">
        <v>1450.38</v>
      </c>
      <c r="Q43" s="1">
        <v>3.9198913618257509</v>
      </c>
      <c r="R43" s="1">
        <v>0</v>
      </c>
      <c r="S43" s="1">
        <v>1.828054070333566E-6</v>
      </c>
      <c r="T43" s="1">
        <v>2957.0283207985026</v>
      </c>
      <c r="V43" s="30">
        <v>35</v>
      </c>
      <c r="W43" s="1">
        <v>4.9022177304087382</v>
      </c>
      <c r="X43" s="1">
        <v>21324.713116850191</v>
      </c>
      <c r="Y43" s="1">
        <v>476.24304170755784</v>
      </c>
      <c r="Z43" s="1">
        <v>1450.38</v>
      </c>
      <c r="AA43" s="1">
        <v>3.9773379599613707</v>
      </c>
      <c r="AB43" s="1">
        <v>0</v>
      </c>
      <c r="AC43" s="1">
        <v>1.1566198268731055E-6</v>
      </c>
      <c r="AD43" s="1">
        <v>2990.5841734719747</v>
      </c>
    </row>
    <row r="44" spans="2:30">
      <c r="B44" s="4">
        <v>36</v>
      </c>
      <c r="C44" s="6">
        <v>4.8848350954754611</v>
      </c>
      <c r="D44" s="6">
        <v>21140.158245458904</v>
      </c>
      <c r="E44" s="6">
        <v>485.29232722015462</v>
      </c>
      <c r="F44" s="1">
        <v>1450.38</v>
      </c>
      <c r="G44" s="1">
        <v>4.0882951350741825</v>
      </c>
      <c r="H44" s="1">
        <v>0</v>
      </c>
      <c r="I44" s="1">
        <v>8.890919612664098E-7</v>
      </c>
      <c r="J44" s="1">
        <v>2939.8206702106863</v>
      </c>
      <c r="L44" s="30">
        <v>36</v>
      </c>
      <c r="M44" s="1">
        <v>4.8511761016962822</v>
      </c>
      <c r="N44" s="1">
        <v>21049.696962182465</v>
      </c>
      <c r="O44" s="1">
        <v>474.92532036036249</v>
      </c>
      <c r="P44" s="1">
        <v>1450.38</v>
      </c>
      <c r="Q44" s="1">
        <v>4.0181535183744836</v>
      </c>
      <c r="R44" s="1">
        <v>0</v>
      </c>
      <c r="S44" s="1">
        <v>-5.5224760019856827E-9</v>
      </c>
      <c r="T44" s="1">
        <v>2920.129173942204</v>
      </c>
      <c r="V44" s="30">
        <v>36</v>
      </c>
      <c r="W44" s="1">
        <v>4.8402819058799951</v>
      </c>
      <c r="X44" s="1">
        <v>20985.012007924011</v>
      </c>
      <c r="Y44" s="1">
        <v>480.20140231127345</v>
      </c>
      <c r="Z44" s="1">
        <v>1450.38</v>
      </c>
      <c r="AA44" s="1">
        <v>4.0753156381935183</v>
      </c>
      <c r="AB44" s="1">
        <v>0</v>
      </c>
      <c r="AC44" s="1">
        <v>-1.5494501008585176E-8</v>
      </c>
      <c r="AD44" s="1">
        <v>2931.2604644724224</v>
      </c>
    </row>
    <row r="45" spans="2:30">
      <c r="B45" s="4">
        <v>37</v>
      </c>
      <c r="C45" s="6">
        <v>4.8240327806273759</v>
      </c>
      <c r="D45" s="6">
        <v>20805.325607616029</v>
      </c>
      <c r="E45" s="6">
        <v>489.38248511965827</v>
      </c>
      <c r="F45" s="1">
        <v>1450.38</v>
      </c>
      <c r="G45" s="1">
        <v>4.1891021836695232</v>
      </c>
      <c r="H45" s="1">
        <v>0</v>
      </c>
      <c r="I45" s="1">
        <v>-7.2168801024885307E-9</v>
      </c>
      <c r="J45" s="1">
        <v>2899.6559037756292</v>
      </c>
      <c r="L45" s="30">
        <v>37</v>
      </c>
      <c r="M45" s="1">
        <v>4.7912847822083897</v>
      </c>
      <c r="N45" s="1">
        <v>20717.848677001202</v>
      </c>
      <c r="O45" s="1">
        <v>479.12679113660283</v>
      </c>
      <c r="P45" s="1">
        <v>1450.38</v>
      </c>
      <c r="Q45" s="1">
        <v>4.118630660841883</v>
      </c>
      <c r="R45" s="1">
        <v>0</v>
      </c>
      <c r="S45" s="1">
        <v>-3.243122344455699E-7</v>
      </c>
      <c r="T45" s="1">
        <v>2896.3117952078082</v>
      </c>
      <c r="V45" s="30">
        <v>37</v>
      </c>
      <c r="W45" s="1">
        <v>4.7803437124685546</v>
      </c>
      <c r="X45" s="1">
        <v>20654.947762048982</v>
      </c>
      <c r="Y45" s="1">
        <v>484.28504711278913</v>
      </c>
      <c r="Z45" s="1">
        <v>1450.38</v>
      </c>
      <c r="AA45" s="1">
        <v>4.1756492190002472</v>
      </c>
      <c r="AB45" s="1">
        <v>0</v>
      </c>
      <c r="AC45" s="1">
        <v>-2.6604561285371614E-7</v>
      </c>
      <c r="AD45" s="1">
        <v>2891.3673605231488</v>
      </c>
    </row>
    <row r="46" spans="2:30">
      <c r="B46" s="4">
        <v>38</v>
      </c>
      <c r="C46" s="6">
        <v>4.7651202075815382</v>
      </c>
      <c r="D46" s="6">
        <v>20479.768180977535</v>
      </c>
      <c r="E46" s="6">
        <v>493.59278075691361</v>
      </c>
      <c r="F46" s="1">
        <v>1450.38</v>
      </c>
      <c r="G46" s="1">
        <v>4.2923073485584533</v>
      </c>
      <c r="H46" s="1">
        <v>0</v>
      </c>
      <c r="I46" s="1">
        <v>-1.3660229828059819E-8</v>
      </c>
      <c r="J46" s="1">
        <v>2852.8735494655866</v>
      </c>
      <c r="L46" s="30">
        <v>38</v>
      </c>
      <c r="M46" s="1">
        <v>4.7332437423777955</v>
      </c>
      <c r="N46" s="1">
        <v>20395.289191082207</v>
      </c>
      <c r="O46" s="1">
        <v>483.42429058599038</v>
      </c>
      <c r="P46" s="1">
        <v>1450.38</v>
      </c>
      <c r="Q46" s="1">
        <v>4.2212944813860194</v>
      </c>
      <c r="R46" s="1">
        <v>0</v>
      </c>
      <c r="S46" s="1">
        <v>-1.5767264208041264E-8</v>
      </c>
      <c r="T46" s="1">
        <v>2845.7302854560762</v>
      </c>
      <c r="V46" s="30">
        <v>38</v>
      </c>
      <c r="W46" s="1">
        <v>4.7222733996060535</v>
      </c>
      <c r="X46" s="1">
        <v>20333.984245382984</v>
      </c>
      <c r="Y46" s="1">
        <v>488.48355383525148</v>
      </c>
      <c r="Z46" s="1">
        <v>1450.38</v>
      </c>
      <c r="AA46" s="1">
        <v>4.2783322954448284</v>
      </c>
      <c r="AB46" s="1">
        <v>0</v>
      </c>
      <c r="AC46" s="1">
        <v>-1.1878002298274413E-8</v>
      </c>
      <c r="AD46" s="1">
        <v>2846.5563183197519</v>
      </c>
    </row>
    <row r="47" spans="2:30">
      <c r="B47" s="4">
        <v>39</v>
      </c>
      <c r="C47" s="6">
        <v>4.707979361933571</v>
      </c>
      <c r="D47" s="6">
        <v>20162.989295591109</v>
      </c>
      <c r="E47" s="6">
        <v>497.91352730725629</v>
      </c>
      <c r="F47" s="1">
        <v>1450.38</v>
      </c>
      <c r="G47" s="1">
        <v>4.3979071371144416</v>
      </c>
      <c r="H47" s="1">
        <v>0</v>
      </c>
      <c r="I47" s="1">
        <v>-3.7889620636998169E-9</v>
      </c>
      <c r="J47" s="1">
        <v>2828.7936164054172</v>
      </c>
      <c r="L47" s="30">
        <v>39</v>
      </c>
      <c r="M47" s="1">
        <v>4.6769371671359359</v>
      </c>
      <c r="N47" s="1">
        <v>20081.550005101297</v>
      </c>
      <c r="O47" s="1">
        <v>487.80412557998136</v>
      </c>
      <c r="P47" s="1">
        <v>1450.38</v>
      </c>
      <c r="Q47" s="1">
        <v>4.3260873786238188</v>
      </c>
      <c r="R47" s="1">
        <v>0</v>
      </c>
      <c r="S47" s="1">
        <v>-4.9070420128796844E-11</v>
      </c>
      <c r="T47" s="1">
        <v>2831.0101470152244</v>
      </c>
      <c r="V47" s="30">
        <v>39</v>
      </c>
      <c r="W47" s="1">
        <v>4.6659538358444417</v>
      </c>
      <c r="X47" s="1">
        <v>20021.657495551728</v>
      </c>
      <c r="Y47" s="1">
        <v>492.7839190707673</v>
      </c>
      <c r="Z47" s="1">
        <v>1450.38</v>
      </c>
      <c r="AA47" s="1">
        <v>4.3833237487494472</v>
      </c>
      <c r="AB47" s="1">
        <v>0</v>
      </c>
      <c r="AC47" s="1">
        <v>-4.8620740313349293E-11</v>
      </c>
      <c r="AD47" s="1">
        <v>2831.8530975494104</v>
      </c>
    </row>
    <row r="48" spans="2:30">
      <c r="B48" s="4">
        <v>40</v>
      </c>
      <c r="C48" s="6">
        <v>4.6525027359127789</v>
      </c>
      <c r="D48" s="6">
        <v>19854.55913741437</v>
      </c>
      <c r="E48" s="6">
        <v>502.3318228869993</v>
      </c>
      <c r="F48" s="1">
        <v>1450.38</v>
      </c>
      <c r="G48" s="1">
        <v>4.5058579133084784</v>
      </c>
      <c r="H48" s="1">
        <v>0</v>
      </c>
      <c r="I48" s="1">
        <v>-1.8108745296399653E-11</v>
      </c>
      <c r="J48" s="1">
        <v>2814.2869785899857</v>
      </c>
      <c r="L48" s="30">
        <v>40</v>
      </c>
      <c r="M48" s="1">
        <v>4.6222596915563656</v>
      </c>
      <c r="N48" s="1">
        <v>19776.216414394683</v>
      </c>
      <c r="O48" s="1">
        <v>492.25135270733506</v>
      </c>
      <c r="P48" s="1">
        <v>1450.38</v>
      </c>
      <c r="Q48" s="1">
        <v>4.432928855939438</v>
      </c>
      <c r="R48" s="1">
        <v>0</v>
      </c>
      <c r="S48" s="1">
        <v>-2.1579377706119884E-11</v>
      </c>
      <c r="T48" s="1">
        <v>2816.5896268566871</v>
      </c>
      <c r="V48" s="30">
        <v>40</v>
      </c>
      <c r="W48" s="1">
        <v>4.6112784372848292</v>
      </c>
      <c r="X48" s="1">
        <v>19717.560202537792</v>
      </c>
      <c r="Y48" s="1">
        <v>497.17131415255778</v>
      </c>
      <c r="Z48" s="1">
        <v>1450.38</v>
      </c>
      <c r="AA48" s="1">
        <v>4.4905541350497469</v>
      </c>
      <c r="AB48" s="1">
        <v>0</v>
      </c>
      <c r="AC48" s="1">
        <v>-2.1497560330605082E-11</v>
      </c>
      <c r="AD48" s="1">
        <v>2817.4500294977593</v>
      </c>
    </row>
    <row r="49" spans="2:30">
      <c r="B49" s="4">
        <v>41</v>
      </c>
      <c r="C49" s="6">
        <v>4.598591821259939</v>
      </c>
      <c r="D49" s="6">
        <v>19554.101038242094</v>
      </c>
      <c r="E49" s="6">
        <v>506.83244215134033</v>
      </c>
      <c r="F49" s="1">
        <v>1450.38</v>
      </c>
      <c r="G49" s="1">
        <v>4.6160829067345244</v>
      </c>
      <c r="H49" s="1">
        <v>0</v>
      </c>
      <c r="I49" s="1">
        <v>-1.3288953896184436E-11</v>
      </c>
      <c r="J49" s="1">
        <v>2800.0684434630766</v>
      </c>
      <c r="L49" s="30">
        <v>41</v>
      </c>
      <c r="M49" s="1">
        <v>4.5691149323941236</v>
      </c>
      <c r="N49" s="1">
        <v>19478.916453883154</v>
      </c>
      <c r="O49" s="1">
        <v>496.7503701331413</v>
      </c>
      <c r="P49" s="1">
        <v>1450.38</v>
      </c>
      <c r="Q49" s="1">
        <v>4.5417210188452488</v>
      </c>
      <c r="R49" s="1">
        <v>0</v>
      </c>
      <c r="S49" s="1">
        <v>-1.2366498785686719E-11</v>
      </c>
      <c r="T49" s="1">
        <v>2802.4536790098605</v>
      </c>
      <c r="V49" s="30">
        <v>41</v>
      </c>
      <c r="W49" s="1">
        <v>4.5581496618289163</v>
      </c>
      <c r="X49" s="1">
        <v>19421.330061765108</v>
      </c>
      <c r="Y49" s="1">
        <v>501.62973929942768</v>
      </c>
      <c r="Z49" s="1">
        <v>1450.38</v>
      </c>
      <c r="AA49" s="1">
        <v>4.5999314099853095</v>
      </c>
      <c r="AB49" s="1">
        <v>0</v>
      </c>
      <c r="AC49" s="1">
        <v>-1.1960246182301083E-11</v>
      </c>
      <c r="AD49" s="1">
        <v>2803.3307959712947</v>
      </c>
    </row>
    <row r="50" spans="2:30">
      <c r="B50" s="4">
        <v>42</v>
      </c>
      <c r="C50" s="6">
        <v>4.5461559685204351</v>
      </c>
      <c r="D50" s="6">
        <v>19261.280539902556</v>
      </c>
      <c r="E50" s="6">
        <v>511.39864445567395</v>
      </c>
      <c r="F50" s="1">
        <v>1450.38</v>
      </c>
      <c r="G50" s="1">
        <v>4.7284790027762549</v>
      </c>
      <c r="H50" s="1">
        <v>0</v>
      </c>
      <c r="I50" s="1">
        <v>-2.7157418846144118E-11</v>
      </c>
      <c r="J50" s="1">
        <v>2786.1256630153266</v>
      </c>
      <c r="L50" s="30">
        <v>42</v>
      </c>
      <c r="M50" s="1">
        <v>4.5174143585108588</v>
      </c>
      <c r="N50" s="1">
        <v>19189.312544252665</v>
      </c>
      <c r="O50" s="1">
        <v>501.28539123211124</v>
      </c>
      <c r="P50" s="1">
        <v>1450.38</v>
      </c>
      <c r="Q50" s="1">
        <v>4.6523532284139621</v>
      </c>
      <c r="R50" s="1">
        <v>0</v>
      </c>
      <c r="S50" s="1">
        <v>-2.4311689863069902E-11</v>
      </c>
      <c r="T50" s="1">
        <v>2788.589836466188</v>
      </c>
      <c r="V50" s="30">
        <v>42</v>
      </c>
      <c r="W50" s="1">
        <v>4.506477866646553</v>
      </c>
      <c r="X50" s="1">
        <v>19132.640839030268</v>
      </c>
      <c r="Y50" s="1">
        <v>506.14258012254902</v>
      </c>
      <c r="Z50" s="1">
        <v>1450.38</v>
      </c>
      <c r="AA50" s="1">
        <v>4.7113460532121998</v>
      </c>
      <c r="AB50" s="1">
        <v>0</v>
      </c>
      <c r="AC50" s="1">
        <v>-2.3380804231643839E-11</v>
      </c>
      <c r="AD50" s="1">
        <v>2789.4834300019675</v>
      </c>
    </row>
    <row r="51" spans="2:30">
      <c r="B51" s="4">
        <v>43</v>
      </c>
      <c r="C51" s="6">
        <v>4.495111491631226</v>
      </c>
      <c r="D51" s="6">
        <v>18975.796645159931</v>
      </c>
      <c r="E51" s="6">
        <v>516.01288128161468</v>
      </c>
      <c r="F51" s="1">
        <v>1450.38</v>
      </c>
      <c r="G51" s="1">
        <v>4.842923118026726</v>
      </c>
      <c r="H51" s="1">
        <v>0</v>
      </c>
      <c r="I51" s="1">
        <v>-5.0220672808722008E-11</v>
      </c>
      <c r="J51" s="1">
        <v>2772.4461242225761</v>
      </c>
      <c r="L51" s="30">
        <v>43</v>
      </c>
      <c r="M51" s="1">
        <v>4.4670765586442966</v>
      </c>
      <c r="N51" s="1">
        <v>18907.094653608034</v>
      </c>
      <c r="O51" s="1">
        <v>505.84105559325775</v>
      </c>
      <c r="P51" s="1">
        <v>1450.38</v>
      </c>
      <c r="Q51" s="1">
        <v>4.7647083871055012</v>
      </c>
      <c r="R51" s="1">
        <v>0</v>
      </c>
      <c r="S51" s="1">
        <v>-4.8030228552641109E-11</v>
      </c>
      <c r="T51" s="1">
        <v>2774.9854075496678</v>
      </c>
      <c r="V51" s="30">
        <v>43</v>
      </c>
      <c r="W51" s="1">
        <v>4.4561803920554963</v>
      </c>
      <c r="X51" s="1">
        <v>18851.195405486302</v>
      </c>
      <c r="Y51" s="1">
        <v>510.69306364417531</v>
      </c>
      <c r="Z51" s="1">
        <v>1450.38</v>
      </c>
      <c r="AA51" s="1">
        <v>4.8246755487925865</v>
      </c>
      <c r="AB51" s="1">
        <v>0</v>
      </c>
      <c r="AC51" s="1">
        <v>-4.7167364043132351E-11</v>
      </c>
      <c r="AD51" s="1">
        <v>2775.8958264181774</v>
      </c>
    </row>
    <row r="52" spans="2:30">
      <c r="B52" s="4">
        <v>44</v>
      </c>
      <c r="C52" s="6">
        <v>4.4453810069997495</v>
      </c>
      <c r="D52" s="6">
        <v>18697.374697528801</v>
      </c>
      <c r="E52" s="6">
        <v>520.6574721302253</v>
      </c>
      <c r="F52" s="1">
        <v>1450.38</v>
      </c>
      <c r="G52" s="1">
        <v>4.9592787893277039</v>
      </c>
      <c r="H52" s="1">
        <v>0</v>
      </c>
      <c r="I52" s="1">
        <v>-6.6917672796228923E-11</v>
      </c>
      <c r="J52" s="1">
        <v>2759.0172445758271</v>
      </c>
      <c r="L52" s="30">
        <v>44</v>
      </c>
      <c r="M52" s="1">
        <v>4.4180261185971821</v>
      </c>
      <c r="N52" s="1">
        <v>18631.97311574531</v>
      </c>
      <c r="O52" s="1">
        <v>510.40277514606242</v>
      </c>
      <c r="P52" s="1">
        <v>1450.38</v>
      </c>
      <c r="Q52" s="1">
        <v>4.8786675785999316</v>
      </c>
      <c r="R52" s="1">
        <v>0</v>
      </c>
      <c r="S52" s="1">
        <v>-6.5476849326727049E-11</v>
      </c>
      <c r="T52" s="1">
        <v>2761.627593557886</v>
      </c>
      <c r="V52" s="30">
        <v>44</v>
      </c>
      <c r="W52" s="1">
        <v>4.4071808149269049</v>
      </c>
      <c r="X52" s="1">
        <v>18576.720355711845</v>
      </c>
      <c r="Y52" s="1">
        <v>515.26461847672283</v>
      </c>
      <c r="Z52" s="1">
        <v>1450.38</v>
      </c>
      <c r="AA52" s="1">
        <v>4.9397881902611207</v>
      </c>
      <c r="AB52" s="1">
        <v>0</v>
      </c>
      <c r="AC52" s="1">
        <v>-6.5086267849842649E-11</v>
      </c>
      <c r="AD52" s="1">
        <v>2762.5558205048387</v>
      </c>
    </row>
    <row r="53" spans="2:30">
      <c r="B53" s="4">
        <v>45</v>
      </c>
      <c r="C53" s="6">
        <v>4.3968933393259135</v>
      </c>
      <c r="D53" s="6">
        <v>18425.7592741224</v>
      </c>
      <c r="E53" s="6">
        <v>525.31585904384951</v>
      </c>
      <c r="F53" s="1">
        <v>1450.38</v>
      </c>
      <c r="G53" s="1">
        <v>5.0774092314578709</v>
      </c>
      <c r="H53" s="1">
        <v>0</v>
      </c>
      <c r="I53" s="1">
        <v>-7.560060484490411E-11</v>
      </c>
      <c r="J53" s="1">
        <v>2745.8264860788404</v>
      </c>
      <c r="L53" s="30">
        <v>45</v>
      </c>
      <c r="M53" s="1">
        <v>4.3701932236149901</v>
      </c>
      <c r="N53" s="1">
        <v>18363.677084274084</v>
      </c>
      <c r="O53" s="1">
        <v>514.95677025748262</v>
      </c>
      <c r="P53" s="1">
        <v>1450.38</v>
      </c>
      <c r="Q53" s="1">
        <v>4.9941108073277194</v>
      </c>
      <c r="R53" s="1">
        <v>0</v>
      </c>
      <c r="S53" s="1">
        <v>-7.4816578410387006E-11</v>
      </c>
      <c r="T53" s="1">
        <v>2748.5036307709979</v>
      </c>
      <c r="V53" s="30">
        <v>45</v>
      </c>
      <c r="W53" s="1">
        <v>4.3594086999680677</v>
      </c>
      <c r="X53" s="1">
        <v>18308.962065551896</v>
      </c>
      <c r="Y53" s="1">
        <v>519.84147544531322</v>
      </c>
      <c r="Z53" s="1">
        <v>1450.38</v>
      </c>
      <c r="AA53" s="1">
        <v>5.0565493586025205</v>
      </c>
      <c r="AB53" s="1">
        <v>0</v>
      </c>
      <c r="AC53" s="1">
        <v>-7.5000606618192798E-11</v>
      </c>
      <c r="AD53" s="1">
        <v>2749.4512910127869</v>
      </c>
    </row>
    <row r="54" spans="2:30">
      <c r="B54" s="4">
        <v>46</v>
      </c>
      <c r="C54" s="6">
        <v>4.3495816733268464</v>
      </c>
      <c r="D54" s="6">
        <v>18160.703887230757</v>
      </c>
      <c r="E54" s="6">
        <v>529.97298613026555</v>
      </c>
      <c r="F54" s="1">
        <v>1450.38</v>
      </c>
      <c r="G54" s="1">
        <v>5.1971841474925515</v>
      </c>
      <c r="H54" s="1">
        <v>0</v>
      </c>
      <c r="I54" s="1">
        <v>-7.7132460497928525E-11</v>
      </c>
      <c r="J54" s="1">
        <v>2732.861483612257</v>
      </c>
      <c r="L54" s="30">
        <v>46</v>
      </c>
      <c r="M54" s="1">
        <v>4.323513148487141</v>
      </c>
      <c r="N54" s="1">
        <v>18101.952019235101</v>
      </c>
      <c r="O54" s="1">
        <v>519.49017268475109</v>
      </c>
      <c r="P54" s="1">
        <v>1450.38</v>
      </c>
      <c r="Q54" s="1">
        <v>5.1109187395743634</v>
      </c>
      <c r="R54" s="1">
        <v>0</v>
      </c>
      <c r="S54" s="1">
        <v>-7.6876347839390071E-11</v>
      </c>
      <c r="T54" s="1">
        <v>2735.6009472482965</v>
      </c>
      <c r="V54" s="30">
        <v>46</v>
      </c>
      <c r="W54" s="1">
        <v>4.3127982487887415</v>
      </c>
      <c r="X54" s="1">
        <v>18047.678223386982</v>
      </c>
      <c r="Y54" s="1">
        <v>524.40907047549138</v>
      </c>
      <c r="Z54" s="1">
        <v>1450.38</v>
      </c>
      <c r="AA54" s="1">
        <v>5.1748278259627538</v>
      </c>
      <c r="AB54" s="1">
        <v>0</v>
      </c>
      <c r="AC54" s="1">
        <v>-7.7463516893274719E-11</v>
      </c>
      <c r="AD54" s="1">
        <v>2736.5702775359441</v>
      </c>
    </row>
    <row r="55" spans="2:30">
      <c r="B55" s="4">
        <v>47</v>
      </c>
      <c r="C55" s="6">
        <v>4.3033845154814259</v>
      </c>
      <c r="D55" s="6">
        <v>17901.976752162038</v>
      </c>
      <c r="E55" s="6">
        <v>534.61524185418762</v>
      </c>
      <c r="F55" s="1">
        <v>1450.38</v>
      </c>
      <c r="G55" s="1">
        <v>5.3184783611518887</v>
      </c>
      <c r="H55" s="1">
        <v>0</v>
      </c>
      <c r="I55" s="1">
        <v>-7.3556958063838133E-11</v>
      </c>
      <c r="J55" s="1">
        <v>2720.1101761383898</v>
      </c>
      <c r="L55" s="30">
        <v>47</v>
      </c>
      <c r="M55" s="1">
        <v>4.2779260897865816</v>
      </c>
      <c r="N55" s="1">
        <v>17846.558560355181</v>
      </c>
      <c r="O55" s="1">
        <v>523.99119943361518</v>
      </c>
      <c r="P55" s="1">
        <v>1450.38</v>
      </c>
      <c r="Q55" s="1">
        <v>5.2289749425460847</v>
      </c>
      <c r="R55" s="1">
        <v>0</v>
      </c>
      <c r="S55" s="1">
        <v>-7.37110961934333E-11</v>
      </c>
      <c r="T55" s="1">
        <v>2722.907317211821</v>
      </c>
      <c r="V55" s="30">
        <v>47</v>
      </c>
      <c r="W55" s="1">
        <v>4.2672885752812366</v>
      </c>
      <c r="X55" s="1">
        <v>17792.640619483896</v>
      </c>
      <c r="Y55" s="1">
        <v>528.95394842884411</v>
      </c>
      <c r="Z55" s="1">
        <v>1450.38</v>
      </c>
      <c r="AA55" s="1">
        <v>5.2944945497402927</v>
      </c>
      <c r="AB55" s="1">
        <v>0</v>
      </c>
      <c r="AC55" s="1">
        <v>-7.4402579781009839E-11</v>
      </c>
      <c r="AD55" s="1">
        <v>2723.9011013585487</v>
      </c>
    </row>
    <row r="56" spans="2:30">
      <c r="B56" s="4">
        <v>48</v>
      </c>
      <c r="C56" s="6">
        <v>4.2582439727439461</v>
      </c>
      <c r="D56" s="6">
        <v>17649.350227083109</v>
      </c>
      <c r="E56" s="6">
        <v>539.23092146918304</v>
      </c>
      <c r="F56" s="1">
        <v>1450.38</v>
      </c>
      <c r="G56" s="1">
        <v>5.4411802899072113</v>
      </c>
      <c r="H56" s="1">
        <v>0</v>
      </c>
      <c r="I56" s="1">
        <v>-6.706949721675616E-11</v>
      </c>
      <c r="J56" s="1">
        <v>2707.5609303256465</v>
      </c>
      <c r="L56" s="30">
        <v>48</v>
      </c>
      <c r="M56" s="1">
        <v>4.2333760169682426</v>
      </c>
      <c r="N56" s="1">
        <v>17597.265646460168</v>
      </c>
      <c r="O56" s="1">
        <v>528.44945904483279</v>
      </c>
      <c r="P56" s="1">
        <v>1450.38</v>
      </c>
      <c r="Q56" s="1">
        <v>5.348171392477818</v>
      </c>
      <c r="R56" s="1">
        <v>0</v>
      </c>
      <c r="S56" s="1">
        <v>-6.7525503040383442E-11</v>
      </c>
      <c r="T56" s="1">
        <v>2710.4110023829944</v>
      </c>
      <c r="V56" s="30">
        <v>48</v>
      </c>
      <c r="W56" s="1">
        <v>4.2228231198582797</v>
      </c>
      <c r="X56" s="1">
        <v>17543.631518664246</v>
      </c>
      <c r="Y56" s="1">
        <v>533.46402650028824</v>
      </c>
      <c r="Z56" s="1">
        <v>1450.38</v>
      </c>
      <c r="AA56" s="1">
        <v>5.4154268109767703</v>
      </c>
      <c r="AB56" s="1">
        <v>0</v>
      </c>
      <c r="AC56" s="1">
        <v>-6.8043405630818727E-11</v>
      </c>
      <c r="AD56" s="1">
        <v>2711.4324806830814</v>
      </c>
    </row>
    <row r="57" spans="2:30">
      <c r="B57" s="4">
        <v>49</v>
      </c>
      <c r="C57" s="6">
        <v>4.2141070147541191</v>
      </c>
      <c r="D57" s="6">
        <v>17402.609105196138</v>
      </c>
      <c r="E57" s="6">
        <v>543.81005278566283</v>
      </c>
      <c r="F57" s="1">
        <v>1450.38</v>
      </c>
      <c r="G57" s="1">
        <v>5.5651889672277193</v>
      </c>
      <c r="H57" s="1">
        <v>0</v>
      </c>
      <c r="I57" s="1">
        <v>-5.9442752589836932E-11</v>
      </c>
      <c r="J57" s="1">
        <v>2695.2026495761656</v>
      </c>
      <c r="L57" s="30">
        <v>49</v>
      </c>
      <c r="M57" s="1">
        <v>4.1898116798267857</v>
      </c>
      <c r="N57" s="1">
        <v>17353.856632896979</v>
      </c>
      <c r="O57" s="1">
        <v>532.85592130104021</v>
      </c>
      <c r="P57" s="1">
        <v>1450.38</v>
      </c>
      <c r="Q57" s="1">
        <v>5.4684071193263408</v>
      </c>
      <c r="R57" s="1">
        <v>0</v>
      </c>
      <c r="S57" s="1">
        <v>-6.0087977438446901E-11</v>
      </c>
      <c r="T57" s="1">
        <v>2698.1008734417924</v>
      </c>
      <c r="V57" s="30">
        <v>49</v>
      </c>
      <c r="W57" s="1">
        <v>4.1793495707300909</v>
      </c>
      <c r="X57" s="1">
        <v>17300.442320186456</v>
      </c>
      <c r="Y57" s="1">
        <v>537.9289232472488</v>
      </c>
      <c r="Z57" s="1">
        <v>1450.38</v>
      </c>
      <c r="AA57" s="1">
        <v>5.5375127373303989</v>
      </c>
      <c r="AB57" s="1">
        <v>0</v>
      </c>
      <c r="AC57" s="1">
        <v>-6.0271893023096863E-11</v>
      </c>
      <c r="AD57" s="1">
        <v>2699.1536326361734</v>
      </c>
    </row>
    <row r="58" spans="2:30">
      <c r="B58" s="4">
        <v>50</v>
      </c>
      <c r="C58" s="6">
        <v>4.1709248839670083</v>
      </c>
      <c r="D58" s="6">
        <v>17161.545446753578</v>
      </c>
      <c r="E58" s="6">
        <v>548.34498230673796</v>
      </c>
      <c r="F58" s="1">
        <v>1450.38</v>
      </c>
      <c r="G58" s="1">
        <v>5.6904226994116636</v>
      </c>
      <c r="H58" s="1">
        <v>0</v>
      </c>
      <c r="I58" s="1">
        <v>-5.1839089220402813E-11</v>
      </c>
      <c r="J58" s="1">
        <v>2683.024862621035</v>
      </c>
      <c r="L58" s="30">
        <v>50</v>
      </c>
      <c r="M58" s="1">
        <v>4.1471850185366534</v>
      </c>
      <c r="N58" s="1">
        <v>17116.118108084134</v>
      </c>
      <c r="O58" s="1">
        <v>537.20363570161646</v>
      </c>
      <c r="P58" s="1">
        <v>1450.38</v>
      </c>
      <c r="Q58" s="1">
        <v>5.5895998386532959</v>
      </c>
      <c r="R58" s="1">
        <v>0</v>
      </c>
      <c r="S58" s="1">
        <v>-5.254832920415058E-11</v>
      </c>
      <c r="T58" s="1">
        <v>2685.9665044512403</v>
      </c>
      <c r="V58" s="30">
        <v>50</v>
      </c>
      <c r="W58" s="1">
        <v>4.1368183835585377</v>
      </c>
      <c r="X58" s="1">
        <v>17062.864700776783</v>
      </c>
      <c r="Y58" s="1">
        <v>542.3403553670056</v>
      </c>
      <c r="Z58" s="1">
        <v>1450.38</v>
      </c>
      <c r="AA58" s="1">
        <v>5.6606593877681179</v>
      </c>
      <c r="AB58" s="1">
        <v>0</v>
      </c>
      <c r="AC58" s="1">
        <v>-5.2389249619128732E-11</v>
      </c>
      <c r="AD58" s="1">
        <v>2687.0543571338562</v>
      </c>
    </row>
    <row r="59" spans="2:30">
      <c r="B59" s="4">
        <v>51</v>
      </c>
      <c r="C59" s="6">
        <v>4.1286511886851081</v>
      </c>
      <c r="D59" s="6">
        <v>16925.9462321559</v>
      </c>
      <c r="E59" s="6">
        <v>552.83106843163364</v>
      </c>
      <c r="F59" s="1">
        <v>1450.38</v>
      </c>
      <c r="G59" s="1">
        <v>5.8168321770498075</v>
      </c>
      <c r="H59" s="1">
        <v>0</v>
      </c>
      <c r="I59" s="1">
        <v>-4.4871067998480914E-11</v>
      </c>
      <c r="J59" s="1">
        <v>2671.0177875203376</v>
      </c>
      <c r="L59" s="30">
        <v>51</v>
      </c>
      <c r="M59" s="1">
        <v>4.1054507804178417</v>
      </c>
      <c r="N59" s="1">
        <v>16883.838059791207</v>
      </c>
      <c r="O59" s="1">
        <v>541.48786588138137</v>
      </c>
      <c r="P59" s="1">
        <v>1450.38</v>
      </c>
      <c r="Q59" s="1">
        <v>5.7116896306098672</v>
      </c>
      <c r="R59" s="1">
        <v>0</v>
      </c>
      <c r="S59" s="1">
        <v>-4.551769652966943E-11</v>
      </c>
      <c r="T59" s="1">
        <v>2673.9982378196391</v>
      </c>
      <c r="V59" s="30">
        <v>51</v>
      </c>
      <c r="W59" s="1">
        <v>4.0951846447239779</v>
      </c>
      <c r="X59" s="1">
        <v>16830.703334154183</v>
      </c>
      <c r="Y59" s="1">
        <v>546.69169478780691</v>
      </c>
      <c r="Z59" s="1">
        <v>1450.38</v>
      </c>
      <c r="AA59" s="1">
        <v>5.7847855056855151</v>
      </c>
      <c r="AB59" s="1">
        <v>0</v>
      </c>
      <c r="AC59" s="1">
        <v>-4.5124848850726181E-11</v>
      </c>
      <c r="AD59" s="1">
        <v>2675.125099952219</v>
      </c>
    </row>
    <row r="60" spans="2:30">
      <c r="B60" s="4">
        <v>52</v>
      </c>
      <c r="C60" s="6">
        <v>4.087241784703795</v>
      </c>
      <c r="D60" s="6">
        <v>16695.595785052155</v>
      </c>
      <c r="E60" s="6">
        <v>557.26627812126276</v>
      </c>
      <c r="F60" s="1">
        <v>1450.38</v>
      </c>
      <c r="G60" s="1">
        <v>5.9443981580434322</v>
      </c>
      <c r="H60" s="1">
        <v>0</v>
      </c>
      <c r="I60" s="1">
        <v>-3.875365303357522E-11</v>
      </c>
      <c r="J60" s="1">
        <v>2659.1723710940528</v>
      </c>
      <c r="L60" s="30">
        <v>52</v>
      </c>
      <c r="M60" s="1">
        <v>4.0645662728573768</v>
      </c>
      <c r="N60" s="1">
        <v>16656.806548535853</v>
      </c>
      <c r="O60" s="1">
        <v>545.70586681077782</v>
      </c>
      <c r="P60" s="1">
        <v>1450.38</v>
      </c>
      <c r="Q60" s="1">
        <v>5.834638186629804</v>
      </c>
      <c r="R60" s="1">
        <v>0</v>
      </c>
      <c r="S60" s="1">
        <v>-3.9223823557325007E-11</v>
      </c>
      <c r="T60" s="1">
        <v>2662.1872206637281</v>
      </c>
      <c r="V60" s="30">
        <v>52</v>
      </c>
      <c r="W60" s="1">
        <v>4.0544051712516707</v>
      </c>
      <c r="X60" s="1">
        <v>16603.758286845034</v>
      </c>
      <c r="Y60" s="1">
        <v>550.97865501568469</v>
      </c>
      <c r="Z60" s="1">
        <v>1450.38</v>
      </c>
      <c r="AA60" s="1">
        <v>5.9098358914331639</v>
      </c>
      <c r="AB60" s="1">
        <v>0</v>
      </c>
      <c r="AC60" s="1">
        <v>-3.877196114208303E-11</v>
      </c>
      <c r="AD60" s="1">
        <v>2663.3569936219737</v>
      </c>
    </row>
    <row r="61" spans="2:30">
      <c r="B61" s="4">
        <v>53</v>
      </c>
      <c r="C61" s="6">
        <v>4.0466571900941517</v>
      </c>
      <c r="D61" s="6">
        <v>16470.295373794801</v>
      </c>
      <c r="E61" s="6">
        <v>561.64987098523181</v>
      </c>
      <c r="F61" s="1">
        <v>1450.38</v>
      </c>
      <c r="G61" s="1">
        <v>6.0731124806406713</v>
      </c>
      <c r="H61" s="1">
        <v>0</v>
      </c>
      <c r="I61" s="1">
        <v>-3.3471414820728407E-11</v>
      </c>
      <c r="J61" s="1">
        <v>2647.4803067594389</v>
      </c>
      <c r="L61" s="30">
        <v>53</v>
      </c>
      <c r="M61" s="1">
        <v>4.0244929876886788</v>
      </c>
      <c r="N61" s="1">
        <v>16434.828392335334</v>
      </c>
      <c r="O61" s="1">
        <v>549.85612823753866</v>
      </c>
      <c r="P61" s="1">
        <v>1450.38</v>
      </c>
      <c r="Q61" s="1">
        <v>5.9584177008302452</v>
      </c>
      <c r="R61" s="1">
        <v>0</v>
      </c>
      <c r="S61" s="1">
        <v>-3.3679427316565348E-11</v>
      </c>
      <c r="T61" s="1">
        <v>2650.5254160519344</v>
      </c>
      <c r="V61" s="30">
        <v>53</v>
      </c>
      <c r="W61" s="1">
        <v>4.0144411904083643</v>
      </c>
      <c r="X61" s="1">
        <v>16381.843913490848</v>
      </c>
      <c r="Y61" s="1">
        <v>555.19838800565401</v>
      </c>
      <c r="Z61" s="1">
        <v>1450.38</v>
      </c>
      <c r="AA61" s="1">
        <v>6.0357669399622473</v>
      </c>
      <c r="AB61" s="1">
        <v>0</v>
      </c>
      <c r="AC61" s="1">
        <v>-3.3353512011051738E-11</v>
      </c>
      <c r="AD61" s="1">
        <v>2651.7418779109471</v>
      </c>
    </row>
    <row r="62" spans="2:30">
      <c r="B62" s="4">
        <v>54</v>
      </c>
      <c r="C62" s="6">
        <v>4.0068611748181988</v>
      </c>
      <c r="D62" s="6">
        <v>16249.857340927634</v>
      </c>
      <c r="E62" s="6">
        <v>565.98222291600212</v>
      </c>
      <c r="F62" s="1">
        <v>1450.38</v>
      </c>
      <c r="G62" s="1">
        <v>6.2029786592145895</v>
      </c>
      <c r="H62" s="1">
        <v>0</v>
      </c>
      <c r="I62" s="1">
        <v>-2.8904527688998548E-11</v>
      </c>
      <c r="J62" s="1">
        <v>2635.9340319203725</v>
      </c>
      <c r="L62" s="30">
        <v>54</v>
      </c>
      <c r="M62" s="1">
        <v>3.9851943200907267</v>
      </c>
      <c r="N62" s="1">
        <v>16217.71067924118</v>
      </c>
      <c r="O62" s="1">
        <v>553.93865131807524</v>
      </c>
      <c r="P62" s="1">
        <v>1450.38</v>
      </c>
      <c r="Q62" s="1">
        <v>6.0830189581596015</v>
      </c>
      <c r="R62" s="1">
        <v>0</v>
      </c>
      <c r="S62" s="1">
        <v>-2.8803676110921853E-11</v>
      </c>
      <c r="T62" s="1">
        <v>2639.0055904149399</v>
      </c>
      <c r="V62" s="30">
        <v>54</v>
      </c>
      <c r="W62" s="1">
        <v>3.9752550839457887</v>
      </c>
      <c r="X62" s="1">
        <v>16164.769580030892</v>
      </c>
      <c r="Y62" s="1">
        <v>559.35015432712487</v>
      </c>
      <c r="Z62" s="1">
        <v>1450.38</v>
      </c>
      <c r="AA62" s="1">
        <v>6.162561877199475</v>
      </c>
      <c r="AB62" s="1">
        <v>0</v>
      </c>
      <c r="AC62" s="1">
        <v>-2.8755127819228164E-11</v>
      </c>
      <c r="AD62" s="1">
        <v>2640.2723003228048</v>
      </c>
    </row>
    <row r="63" spans="2:30">
      <c r="B63" s="4">
        <v>55</v>
      </c>
      <c r="C63" s="6">
        <v>3.967817200683573</v>
      </c>
      <c r="D63" s="6">
        <v>16034.083664770922</v>
      </c>
      <c r="E63" s="6">
        <v>570.26561233981533</v>
      </c>
      <c r="F63" s="1">
        <v>1450.38</v>
      </c>
      <c r="G63" s="1">
        <v>6.3340295864282581</v>
      </c>
      <c r="H63" s="1">
        <v>0</v>
      </c>
      <c r="I63" s="1">
        <v>-2.4915392771506089E-11</v>
      </c>
      <c r="J63" s="1">
        <v>2624.5267062736593</v>
      </c>
      <c r="L63" s="30">
        <v>55</v>
      </c>
      <c r="M63" s="1">
        <v>3.9466361333583526</v>
      </c>
      <c r="N63" s="1">
        <v>16005.26743000203</v>
      </c>
      <c r="O63" s="1">
        <v>557.95466430357908</v>
      </c>
      <c r="P63" s="1">
        <v>1450.38</v>
      </c>
      <c r="Q63" s="1">
        <v>6.2084476928193091</v>
      </c>
      <c r="R63" s="1">
        <v>0</v>
      </c>
      <c r="S63" s="1">
        <v>-2.4496668766019836E-11</v>
      </c>
      <c r="T63" s="1">
        <v>2627.6212821461504</v>
      </c>
      <c r="V63" s="30">
        <v>55</v>
      </c>
      <c r="W63" s="1">
        <v>3.9368133774663581</v>
      </c>
      <c r="X63" s="1">
        <v>15952.35977256176</v>
      </c>
      <c r="Y63" s="1">
        <v>563.43442252153352</v>
      </c>
      <c r="Z63" s="1">
        <v>1450.38</v>
      </c>
      <c r="AA63" s="1">
        <v>6.2902149968862453</v>
      </c>
      <c r="AB63" s="1">
        <v>0</v>
      </c>
      <c r="AC63" s="1">
        <v>-2.4820319448335073E-11</v>
      </c>
      <c r="AD63" s="1">
        <v>2628.9415005504788</v>
      </c>
    </row>
    <row r="64" spans="2:30">
      <c r="B64" s="4">
        <v>56</v>
      </c>
      <c r="C64" s="6">
        <v>3.9294913315144924</v>
      </c>
      <c r="D64" s="6">
        <v>15822.786078619123</v>
      </c>
      <c r="E64" s="6">
        <v>574.5031777626549</v>
      </c>
      <c r="F64" s="1">
        <v>1450.38</v>
      </c>
      <c r="G64" s="1">
        <v>6.466310098668262</v>
      </c>
      <c r="H64" s="1">
        <v>0</v>
      </c>
      <c r="I64" s="1">
        <v>-2.138830447886024E-11</v>
      </c>
      <c r="J64" s="1">
        <v>2613.2521775290379</v>
      </c>
      <c r="L64" s="30">
        <v>56</v>
      </c>
      <c r="M64" s="1">
        <v>3.9087860589297492</v>
      </c>
      <c r="N64" s="1">
        <v>15797.316046563832</v>
      </c>
      <c r="O64" s="1">
        <v>561.90668947338474</v>
      </c>
      <c r="P64" s="1">
        <v>1450.38</v>
      </c>
      <c r="Q64" s="1">
        <v>6.334727601541343</v>
      </c>
      <c r="R64" s="1">
        <v>0</v>
      </c>
      <c r="S64" s="1">
        <v>-2.0675861710972194E-11</v>
      </c>
      <c r="T64" s="1">
        <v>2616.3667559582609</v>
      </c>
      <c r="V64" s="30">
        <v>56</v>
      </c>
      <c r="W64" s="1">
        <v>3.8990819183117131</v>
      </c>
      <c r="X64" s="1">
        <v>15744.424614392057</v>
      </c>
      <c r="Y64" s="1">
        <v>567.45403587624526</v>
      </c>
      <c r="Z64" s="1">
        <v>1450.38</v>
      </c>
      <c r="AA64" s="1">
        <v>6.4187571462308011</v>
      </c>
      <c r="AB64" s="1">
        <v>0</v>
      </c>
      <c r="AC64" s="1">
        <v>-2.1404027605548214E-11</v>
      </c>
      <c r="AD64" s="1">
        <v>2617.7433810131934</v>
      </c>
    </row>
    <row r="65" spans="2:30">
      <c r="B65" s="4">
        <v>57</v>
      </c>
      <c r="C65" s="6">
        <v>3.910524976482372</v>
      </c>
      <c r="D65" s="6">
        <v>15716.578774246365</v>
      </c>
      <c r="E65" s="6">
        <v>576.9161146697287</v>
      </c>
      <c r="F65" s="1">
        <v>1450.38</v>
      </c>
      <c r="G65" s="1">
        <v>6.5373495246610922</v>
      </c>
      <c r="H65" s="1">
        <v>0</v>
      </c>
      <c r="I65" s="1">
        <v>-1.6300235131703327E-12</v>
      </c>
      <c r="J65" s="1">
        <v>2607.5496947393544</v>
      </c>
      <c r="L65" s="30">
        <v>57</v>
      </c>
      <c r="M65" s="1">
        <v>3.8900324637508223</v>
      </c>
      <c r="N65" s="1">
        <v>15692.75777021859</v>
      </c>
      <c r="O65" s="1">
        <v>564.15480937986035</v>
      </c>
      <c r="P65" s="1">
        <v>1450.38</v>
      </c>
      <c r="Q65" s="1">
        <v>6.4024481906823496</v>
      </c>
      <c r="R65" s="1">
        <v>0</v>
      </c>
      <c r="S65" s="1">
        <v>-1.805557365283811E-12</v>
      </c>
      <c r="T65" s="1">
        <v>2610.6461097314432</v>
      </c>
      <c r="V65" s="30">
        <v>57</v>
      </c>
      <c r="W65" s="1">
        <v>3.880390991031931</v>
      </c>
      <c r="X65" s="1">
        <v>15639.865765897721</v>
      </c>
      <c r="Y65" s="1">
        <v>569.73893037953405</v>
      </c>
      <c r="Z65" s="1">
        <v>1450.38</v>
      </c>
      <c r="AA65" s="1">
        <v>6.4876875178657585</v>
      </c>
      <c r="AB65" s="1">
        <v>0</v>
      </c>
      <c r="AC65" s="1">
        <v>-1.2961946100548212E-12</v>
      </c>
      <c r="AD65" s="1">
        <v>2612.0822301817229</v>
      </c>
    </row>
    <row r="66" spans="2:30">
      <c r="B66" s="4">
        <v>58</v>
      </c>
      <c r="C66" s="6">
        <v>3.9120527041119186</v>
      </c>
      <c r="D66" s="6">
        <v>15722.750890893112</v>
      </c>
      <c r="E66" s="6">
        <v>577.13502952972078</v>
      </c>
      <c r="F66" s="1">
        <v>1450.38</v>
      </c>
      <c r="G66" s="1">
        <v>6.5372628946701345</v>
      </c>
      <c r="H66" s="1">
        <v>11238.789132648466</v>
      </c>
      <c r="I66" s="1">
        <v>36.834090738894645</v>
      </c>
      <c r="J66" s="1">
        <v>8225.9475997745885</v>
      </c>
      <c r="L66" s="30">
        <v>58</v>
      </c>
      <c r="M66" s="1">
        <v>3.8914978364706911</v>
      </c>
      <c r="N66" s="1">
        <v>15698.702643464232</v>
      </c>
      <c r="O66" s="1">
        <v>564.3607844577607</v>
      </c>
      <c r="P66" s="1">
        <v>1450.38</v>
      </c>
      <c r="Q66" s="1">
        <v>6.4023603486104612</v>
      </c>
      <c r="R66" s="1">
        <v>22520.99627019434</v>
      </c>
      <c r="S66" s="1">
        <v>73.810479546418691</v>
      </c>
      <c r="T66" s="1">
        <v>13197.438168094333</v>
      </c>
      <c r="V66" s="30">
        <v>58</v>
      </c>
      <c r="W66" s="1">
        <v>3.8818664143916104</v>
      </c>
      <c r="X66" s="1">
        <v>15645.837678759246</v>
      </c>
      <c r="Y66" s="1">
        <v>569.95020998288896</v>
      </c>
      <c r="Z66" s="1">
        <v>1450.38</v>
      </c>
      <c r="AA66" s="1">
        <v>6.4876161590240198</v>
      </c>
      <c r="AB66" s="1">
        <v>5626.4799265853671</v>
      </c>
      <c r="AC66" s="1">
        <v>18.440266987779552</v>
      </c>
      <c r="AD66" s="1">
        <v>5257.6450188456129</v>
      </c>
    </row>
    <row r="67" spans="2:30">
      <c r="B67" s="4">
        <v>59</v>
      </c>
      <c r="C67" s="6">
        <v>3.912051208463367</v>
      </c>
      <c r="D67" s="6">
        <v>15722.744761691625</v>
      </c>
      <c r="E67" s="6">
        <v>577.1348296448125</v>
      </c>
      <c r="F67" s="1">
        <v>1450.38</v>
      </c>
      <c r="G67" s="1">
        <v>6.5372631789768647</v>
      </c>
      <c r="H67" s="1">
        <v>11238.789132648466</v>
      </c>
      <c r="I67" s="1">
        <v>36.834123606279633</v>
      </c>
      <c r="J67" s="1">
        <v>8358.1616542442989</v>
      </c>
      <c r="L67" s="30">
        <v>59</v>
      </c>
      <c r="M67" s="1">
        <v>3.8914963225015353</v>
      </c>
      <c r="N67" s="1">
        <v>15698.696419990663</v>
      </c>
      <c r="O67" s="1">
        <v>564.36058510537873</v>
      </c>
      <c r="P67" s="1">
        <v>1450.38</v>
      </c>
      <c r="Q67" s="1">
        <v>6.4023606251710259</v>
      </c>
      <c r="R67" s="1">
        <v>22520.99627019434</v>
      </c>
      <c r="S67" s="1">
        <v>73.810560750505999</v>
      </c>
      <c r="T67" s="1">
        <v>13329.553241723836</v>
      </c>
      <c r="V67" s="30">
        <v>59</v>
      </c>
      <c r="W67" s="1">
        <v>3.8818652619986036</v>
      </c>
      <c r="X67" s="1">
        <v>15645.832932136635</v>
      </c>
      <c r="Y67" s="1">
        <v>569.95005851179462</v>
      </c>
      <c r="Z67" s="1">
        <v>1450.38</v>
      </c>
      <c r="AA67" s="1">
        <v>6.4876164030705707</v>
      </c>
      <c r="AB67" s="1">
        <v>5626.4799265853671</v>
      </c>
      <c r="AC67" s="1">
        <v>18.440285929132894</v>
      </c>
      <c r="AD67" s="1">
        <v>5390.0829894805374</v>
      </c>
    </row>
    <row r="68" spans="2:30">
      <c r="B68" s="4">
        <v>60</v>
      </c>
      <c r="C68" s="6">
        <v>3.9120510954731809</v>
      </c>
      <c r="D68" s="6">
        <v>15722.744109429716</v>
      </c>
      <c r="E68" s="6">
        <v>577.13484677570364</v>
      </c>
      <c r="F68" s="1">
        <v>1450.38</v>
      </c>
      <c r="G68" s="1">
        <v>6.5372636442201379</v>
      </c>
      <c r="H68" s="1">
        <v>11238.789132648466</v>
      </c>
      <c r="I68" s="1">
        <v>36.83409071569632</v>
      </c>
      <c r="J68" s="1">
        <v>8357.8130033862981</v>
      </c>
      <c r="L68" s="30">
        <v>60</v>
      </c>
      <c r="M68" s="1">
        <v>3.8914962130385273</v>
      </c>
      <c r="N68" s="1">
        <v>15698.695788389103</v>
      </c>
      <c r="O68" s="1">
        <v>564.36060131611714</v>
      </c>
      <c r="P68" s="1">
        <v>1450.38</v>
      </c>
      <c r="Q68" s="1">
        <v>6.4023610666574662</v>
      </c>
      <c r="R68" s="1">
        <v>22520.99627019434</v>
      </c>
      <c r="S68" s="1">
        <v>73.810479584181891</v>
      </c>
      <c r="T68" s="1">
        <v>13327.888201056954</v>
      </c>
      <c r="V68" s="30">
        <v>60</v>
      </c>
      <c r="W68" s="1">
        <v>3.8818651493175085</v>
      </c>
      <c r="X68" s="1">
        <v>15645.832282464584</v>
      </c>
      <c r="Y68" s="1">
        <v>569.95007523497793</v>
      </c>
      <c r="Z68" s="1">
        <v>1450.38</v>
      </c>
      <c r="AA68" s="1">
        <v>6.4876168628164113</v>
      </c>
      <c r="AB68" s="1">
        <v>5626.4799265853671</v>
      </c>
      <c r="AC68" s="1">
        <v>18.440266982867705</v>
      </c>
      <c r="AD68" s="1">
        <v>5390.0155176745284</v>
      </c>
    </row>
    <row r="69" spans="2:30">
      <c r="B69" s="4">
        <v>61</v>
      </c>
      <c r="C69" s="6">
        <v>3.9120508678158399</v>
      </c>
      <c r="D69" s="6">
        <v>15722.74279818737</v>
      </c>
      <c r="E69" s="6">
        <v>577.13488078727983</v>
      </c>
      <c r="F69" s="1">
        <v>1450.38</v>
      </c>
      <c r="G69" s="1">
        <v>6.5372645746661506</v>
      </c>
      <c r="H69" s="1">
        <v>11238.789132648466</v>
      </c>
      <c r="I69" s="1">
        <v>36.834090611526641</v>
      </c>
      <c r="J69" s="1">
        <v>8357.1256742632668</v>
      </c>
      <c r="L69" s="30">
        <v>61</v>
      </c>
      <c r="M69" s="1">
        <v>3.8914959923125241</v>
      </c>
      <c r="N69" s="1">
        <v>15698.694517940979</v>
      </c>
      <c r="O69" s="1">
        <v>564.36063347462471</v>
      </c>
      <c r="P69" s="1">
        <v>1450.38</v>
      </c>
      <c r="Q69" s="1">
        <v>6.4023619496019242</v>
      </c>
      <c r="R69" s="1">
        <v>22520.99627019434</v>
      </c>
      <c r="S69" s="1">
        <v>73.810478394709705</v>
      </c>
      <c r="T69" s="1">
        <v>13324.581634180697</v>
      </c>
      <c r="V69" s="30">
        <v>61</v>
      </c>
      <c r="W69" s="1">
        <v>3.8818649236593541</v>
      </c>
      <c r="X69" s="1">
        <v>15645.830981978837</v>
      </c>
      <c r="Y69" s="1">
        <v>569.95010862897595</v>
      </c>
      <c r="Z69" s="1">
        <v>1450.38</v>
      </c>
      <c r="AA69" s="1">
        <v>6.4876177821854943</v>
      </c>
      <c r="AB69" s="1">
        <v>5626.4799265853671</v>
      </c>
      <c r="AC69" s="1">
        <v>18.440266967452928</v>
      </c>
      <c r="AD69" s="1">
        <v>5389.8858927590445</v>
      </c>
    </row>
    <row r="70" spans="2:30">
      <c r="B70" s="4">
        <v>62</v>
      </c>
      <c r="C70" s="6">
        <v>3.9120504125701245</v>
      </c>
      <c r="D70" s="6">
        <v>15722.740176156449</v>
      </c>
      <c r="E70" s="6">
        <v>577.13494879097175</v>
      </c>
      <c r="F70" s="1">
        <v>1450.38</v>
      </c>
      <c r="G70" s="1">
        <v>6.5372664351495402</v>
      </c>
      <c r="H70" s="1">
        <v>11238.789132648466</v>
      </c>
      <c r="I70" s="1">
        <v>36.834090183712199</v>
      </c>
      <c r="J70" s="1">
        <v>8355.7513793804374</v>
      </c>
      <c r="L70" s="30">
        <v>62</v>
      </c>
      <c r="M70" s="1">
        <v>3.8914955509241622</v>
      </c>
      <c r="N70" s="1">
        <v>15698.691977466242</v>
      </c>
      <c r="O70" s="1">
        <v>564.36069777339139</v>
      </c>
      <c r="P70" s="1">
        <v>1450.38</v>
      </c>
      <c r="Q70" s="1">
        <v>6.4023637151123465</v>
      </c>
      <c r="R70" s="1">
        <v>22520.99627019434</v>
      </c>
      <c r="S70" s="1">
        <v>73.810479998129708</v>
      </c>
      <c r="T70" s="1">
        <v>13317.972612751813</v>
      </c>
      <c r="V70" s="30">
        <v>62</v>
      </c>
      <c r="W70" s="1">
        <v>3.8818644724130711</v>
      </c>
      <c r="X70" s="1">
        <v>15645.828381470934</v>
      </c>
      <c r="Y70" s="1">
        <v>569.95017539622529</v>
      </c>
      <c r="Z70" s="1">
        <v>1450.38</v>
      </c>
      <c r="AA70" s="1">
        <v>6.4876196204957326</v>
      </c>
      <c r="AB70" s="1">
        <v>5626.4799265853671</v>
      </c>
      <c r="AC70" s="1">
        <v>18.440266902556665</v>
      </c>
      <c r="AD70" s="1">
        <v>5389.6266995452561</v>
      </c>
    </row>
    <row r="71" spans="2:30">
      <c r="B71" s="4">
        <v>63</v>
      </c>
      <c r="C71" s="6">
        <v>3.9120495023500435</v>
      </c>
      <c r="D71" s="6">
        <v>15722.734933891623</v>
      </c>
      <c r="E71" s="6">
        <v>577.13508471990929</v>
      </c>
      <c r="F71" s="1">
        <v>1450.38</v>
      </c>
      <c r="G71" s="1">
        <v>6.537270154482437</v>
      </c>
      <c r="H71" s="1">
        <v>11238.789132648466</v>
      </c>
      <c r="I71" s="1">
        <v>36.834090753631983</v>
      </c>
      <c r="J71" s="1">
        <v>8353.0047718334572</v>
      </c>
      <c r="L71" s="30">
        <v>63</v>
      </c>
      <c r="M71" s="1">
        <v>3.8914946683973461</v>
      </c>
      <c r="N71" s="1">
        <v>15698.686898183125</v>
      </c>
      <c r="O71" s="1">
        <v>564.36082629736302</v>
      </c>
      <c r="P71" s="1">
        <v>1450.38</v>
      </c>
      <c r="Q71" s="1">
        <v>6.4023672446208</v>
      </c>
      <c r="R71" s="1">
        <v>22520.99627019434</v>
      </c>
      <c r="S71" s="1">
        <v>73.810479998133104</v>
      </c>
      <c r="T71" s="1">
        <v>13304.767360193242</v>
      </c>
      <c r="V71" s="30">
        <v>63</v>
      </c>
      <c r="W71" s="1">
        <v>3.8818635702012245</v>
      </c>
      <c r="X71" s="1">
        <v>15645.823182311395</v>
      </c>
      <c r="Y71" s="1">
        <v>569.95030884791902</v>
      </c>
      <c r="Z71" s="1">
        <v>1450.38</v>
      </c>
      <c r="AA71" s="1">
        <v>6.4876232954057818</v>
      </c>
      <c r="AB71" s="1">
        <v>5626.4799265853671</v>
      </c>
      <c r="AC71" s="1">
        <v>18.440266641612205</v>
      </c>
      <c r="AD71" s="1">
        <v>5389.1085405559652</v>
      </c>
    </row>
    <row r="72" spans="2:30">
      <c r="B72" s="4">
        <v>64</v>
      </c>
      <c r="C72" s="6">
        <v>3.9120476829932764</v>
      </c>
      <c r="D72" s="6">
        <v>15722.724456533984</v>
      </c>
      <c r="E72" s="6">
        <v>577.13535626487521</v>
      </c>
      <c r="F72" s="1">
        <v>1450.38</v>
      </c>
      <c r="G72" s="1">
        <v>6.5372775866292976</v>
      </c>
      <c r="H72" s="1">
        <v>11238.789132648466</v>
      </c>
      <c r="I72" s="1">
        <v>36.83409075363285</v>
      </c>
      <c r="J72" s="1">
        <v>8347.5180200504474</v>
      </c>
      <c r="L72" s="30">
        <v>64</v>
      </c>
      <c r="M72" s="1">
        <v>3.8914929043412241</v>
      </c>
      <c r="N72" s="1">
        <v>15698.676746268751</v>
      </c>
      <c r="O72" s="1">
        <v>564.36108305164851</v>
      </c>
      <c r="P72" s="1">
        <v>1450.38</v>
      </c>
      <c r="Q72" s="1">
        <v>6.402374297600347</v>
      </c>
      <c r="R72" s="1">
        <v>22520.99627019434</v>
      </c>
      <c r="S72" s="1">
        <v>73.810479998185173</v>
      </c>
      <c r="T72" s="1">
        <v>13278.410566316528</v>
      </c>
      <c r="V72" s="30">
        <v>64</v>
      </c>
      <c r="W72" s="1">
        <v>3.8818617668983246</v>
      </c>
      <c r="X72" s="1">
        <v>15645.812791404613</v>
      </c>
      <c r="Y72" s="1">
        <v>569.95057542067116</v>
      </c>
      <c r="Z72" s="1">
        <v>1450.38</v>
      </c>
      <c r="AA72" s="1">
        <v>6.4876306383960998</v>
      </c>
      <c r="AB72" s="1">
        <v>5626.4799265853671</v>
      </c>
      <c r="AC72" s="1">
        <v>18.440266989020014</v>
      </c>
      <c r="AD72" s="1">
        <v>5388.0734512994395</v>
      </c>
    </row>
    <row r="73" spans="2:30">
      <c r="B73" s="4">
        <v>65</v>
      </c>
      <c r="C73" s="6">
        <v>3.9120440485953991</v>
      </c>
      <c r="D73" s="6">
        <v>15722.703530389841</v>
      </c>
      <c r="E73" s="6">
        <v>577.13589810811504</v>
      </c>
      <c r="F73" s="1">
        <v>1450.38</v>
      </c>
      <c r="G73" s="1">
        <v>6.5372924249517936</v>
      </c>
      <c r="H73" s="1">
        <v>11238.789132648466</v>
      </c>
      <c r="I73" s="1">
        <v>36.834090753646059</v>
      </c>
      <c r="J73" s="1">
        <v>8336.5714187837075</v>
      </c>
      <c r="L73" s="30">
        <v>65</v>
      </c>
      <c r="M73" s="1">
        <v>3.8914893802031543</v>
      </c>
      <c r="N73" s="1">
        <v>15698.656468941674</v>
      </c>
      <c r="O73" s="1">
        <v>564.36159539025755</v>
      </c>
      <c r="P73" s="1">
        <v>1450.38</v>
      </c>
      <c r="Q73" s="1">
        <v>6.4023883795060144</v>
      </c>
      <c r="R73" s="1">
        <v>22520.99627019434</v>
      </c>
      <c r="S73" s="1">
        <v>73.810479998997792</v>
      </c>
      <c r="T73" s="1">
        <v>13225.913306775745</v>
      </c>
      <c r="V73" s="30">
        <v>65</v>
      </c>
      <c r="W73" s="1">
        <v>3.8818581647564092</v>
      </c>
      <c r="X73" s="1">
        <v>15645.792039108268</v>
      </c>
      <c r="Y73" s="1">
        <v>569.95110724975405</v>
      </c>
      <c r="Z73" s="1">
        <v>1450.38</v>
      </c>
      <c r="AA73" s="1">
        <v>6.487645297181885</v>
      </c>
      <c r="AB73" s="1">
        <v>5626.4799265853671</v>
      </c>
      <c r="AC73" s="1">
        <v>18.440266989020579</v>
      </c>
      <c r="AD73" s="1">
        <v>5386.0073036666654</v>
      </c>
    </row>
    <row r="74" spans="2:30">
      <c r="B74" s="4">
        <v>66</v>
      </c>
      <c r="C74" s="6">
        <v>3.9120367969223282</v>
      </c>
      <c r="D74" s="6">
        <v>15722.66179145617</v>
      </c>
      <c r="E74" s="6">
        <v>577.13697684853855</v>
      </c>
      <c r="F74" s="1">
        <v>1450.38</v>
      </c>
      <c r="G74" s="1">
        <v>6.537321998558828</v>
      </c>
      <c r="H74" s="1">
        <v>11238.789132648466</v>
      </c>
      <c r="I74" s="1">
        <v>36.834090753831617</v>
      </c>
      <c r="J74" s="1">
        <v>8314.7867666363818</v>
      </c>
      <c r="L74" s="30">
        <v>66</v>
      </c>
      <c r="M74" s="1">
        <v>3.8914823476976967</v>
      </c>
      <c r="N74" s="1">
        <v>15698.616019452815</v>
      </c>
      <c r="O74" s="1">
        <v>564.36261542496243</v>
      </c>
      <c r="P74" s="1">
        <v>1450.38</v>
      </c>
      <c r="Q74" s="1">
        <v>6.4024164478695544</v>
      </c>
      <c r="R74" s="1">
        <v>22520.99627019434</v>
      </c>
      <c r="S74" s="1">
        <v>73.81048001132271</v>
      </c>
      <c r="T74" s="1">
        <v>13121.795582631716</v>
      </c>
      <c r="V74" s="30">
        <v>66</v>
      </c>
      <c r="W74" s="1">
        <v>3.8818509781786741</v>
      </c>
      <c r="X74" s="1">
        <v>15645.750651599064</v>
      </c>
      <c r="Y74" s="1">
        <v>569.95216568686953</v>
      </c>
      <c r="Z74" s="1">
        <v>1450.38</v>
      </c>
      <c r="AA74" s="1">
        <v>6.4876745068898343</v>
      </c>
      <c r="AB74" s="1">
        <v>5626.4799265853671</v>
      </c>
      <c r="AC74" s="1">
        <v>18.440266989027453</v>
      </c>
      <c r="AD74" s="1">
        <v>5381.8918129377771</v>
      </c>
    </row>
    <row r="75" spans="2:30">
      <c r="B75" s="4">
        <v>67</v>
      </c>
      <c r="C75" s="6">
        <v>3.9120223609661644</v>
      </c>
      <c r="D75" s="6">
        <v>15722.578759697262</v>
      </c>
      <c r="E75" s="6">
        <v>577.13911486453719</v>
      </c>
      <c r="F75" s="1">
        <v>1450.38</v>
      </c>
      <c r="G75" s="1">
        <v>6.5373807402713844</v>
      </c>
      <c r="H75" s="1">
        <v>11238.789132648466</v>
      </c>
      <c r="I75" s="1">
        <v>36.83409075603771</v>
      </c>
      <c r="J75" s="1">
        <v>8271.6588034173656</v>
      </c>
      <c r="L75" s="30">
        <v>67</v>
      </c>
      <c r="M75" s="1">
        <v>3.891468344778322</v>
      </c>
      <c r="N75" s="1">
        <v>15698.535534519368</v>
      </c>
      <c r="O75" s="1">
        <v>564.36463721794485</v>
      </c>
      <c r="P75" s="1">
        <v>1450.38</v>
      </c>
      <c r="Q75" s="1">
        <v>6.4024722088290851</v>
      </c>
      <c r="R75" s="1">
        <v>22520.99627019434</v>
      </c>
      <c r="S75" s="1">
        <v>73.810480187729013</v>
      </c>
      <c r="T75" s="1">
        <v>12917.153106413052</v>
      </c>
      <c r="V75" s="30">
        <v>67</v>
      </c>
      <c r="W75" s="1">
        <v>3.881836674673186</v>
      </c>
      <c r="X75" s="1">
        <v>15645.668337144123</v>
      </c>
      <c r="Y75" s="1">
        <v>569.95426202945032</v>
      </c>
      <c r="Z75" s="1">
        <v>1450.38</v>
      </c>
      <c r="AA75" s="1">
        <v>6.4877325020794254</v>
      </c>
      <c r="AB75" s="1">
        <v>5626.4799265853671</v>
      </c>
      <c r="AC75" s="1">
        <v>18.440266989089846</v>
      </c>
      <c r="AD75" s="1">
        <v>5373.7289338245737</v>
      </c>
    </row>
    <row r="76" spans="2:30">
      <c r="B76" s="4">
        <v>68</v>
      </c>
      <c r="C76" s="6">
        <v>3.9119937501157196</v>
      </c>
      <c r="D76" s="6">
        <v>15722.414424175433</v>
      </c>
      <c r="E76" s="6">
        <v>577.14331550457996</v>
      </c>
      <c r="F76" s="1">
        <v>1450.38</v>
      </c>
      <c r="G76" s="1">
        <v>6.5374966530540375</v>
      </c>
      <c r="H76" s="1">
        <v>11238.789132648466</v>
      </c>
      <c r="I76" s="1">
        <v>36.834090768581305</v>
      </c>
      <c r="J76" s="1">
        <v>8187.2193449273263</v>
      </c>
      <c r="L76" s="30">
        <v>68</v>
      </c>
      <c r="M76" s="1">
        <v>3.8914405796462548</v>
      </c>
      <c r="N76" s="1">
        <v>15698.376169690233</v>
      </c>
      <c r="O76" s="1">
        <v>564.36860996808048</v>
      </c>
      <c r="P76" s="1">
        <v>1450.38</v>
      </c>
      <c r="Q76" s="1">
        <v>6.4025822742387577</v>
      </c>
      <c r="R76" s="1">
        <v>22520.99627019434</v>
      </c>
      <c r="S76" s="1">
        <v>73.810482378238277</v>
      </c>
      <c r="T76" s="1">
        <v>12522.830470335915</v>
      </c>
      <c r="V76" s="30">
        <v>68</v>
      </c>
      <c r="W76" s="1">
        <v>3.8818083372079077</v>
      </c>
      <c r="X76" s="1">
        <v>15645.505490574271</v>
      </c>
      <c r="Y76" s="1">
        <v>569.95837530615313</v>
      </c>
      <c r="Z76" s="1">
        <v>1450.38</v>
      </c>
      <c r="AA76" s="1">
        <v>6.4878468512840142</v>
      </c>
      <c r="AB76" s="1">
        <v>5626.4799265853671</v>
      </c>
      <c r="AC76" s="1">
        <v>18.440266988680794</v>
      </c>
      <c r="AD76" s="1">
        <v>5357.681842040588</v>
      </c>
    </row>
    <row r="77" spans="2:30">
      <c r="B77" s="4">
        <v>69</v>
      </c>
      <c r="C77" s="6">
        <v>3.9119375092448285</v>
      </c>
      <c r="D77" s="6">
        <v>15722.092243924648</v>
      </c>
      <c r="E77" s="6">
        <v>577.15143364846779</v>
      </c>
      <c r="F77" s="1">
        <v>1450.38</v>
      </c>
      <c r="G77" s="1">
        <v>6.5377225795731828</v>
      </c>
      <c r="H77" s="1">
        <v>11238.789132648466</v>
      </c>
      <c r="I77" s="1">
        <v>36.834090332979741</v>
      </c>
      <c r="J77" s="1">
        <v>8025.9248922982442</v>
      </c>
      <c r="L77" s="30">
        <v>69</v>
      </c>
      <c r="M77" s="1">
        <v>3.8913859549459149</v>
      </c>
      <c r="N77" s="1">
        <v>15698.06347779707</v>
      </c>
      <c r="O77" s="1">
        <v>564.37628910553838</v>
      </c>
      <c r="P77" s="1">
        <v>1450.38</v>
      </c>
      <c r="Q77" s="1">
        <v>6.4027969272647436</v>
      </c>
      <c r="R77" s="1">
        <v>22520.99627019434</v>
      </c>
      <c r="S77" s="1">
        <v>73.810497565014302</v>
      </c>
      <c r="T77" s="1">
        <v>11797.28513691787</v>
      </c>
      <c r="V77" s="30">
        <v>69</v>
      </c>
      <c r="W77" s="1">
        <v>3.881752673071305</v>
      </c>
      <c r="X77" s="1">
        <v>15645.186480747454</v>
      </c>
      <c r="Y77" s="1">
        <v>569.96630445803123</v>
      </c>
      <c r="Z77" s="1">
        <v>1450.38</v>
      </c>
      <c r="AA77" s="1">
        <v>6.4880693998613967</v>
      </c>
      <c r="AB77" s="1">
        <v>5626.4799265853671</v>
      </c>
      <c r="AC77" s="1">
        <v>18.440266944322779</v>
      </c>
      <c r="AD77" s="1">
        <v>5326.7405330055808</v>
      </c>
    </row>
    <row r="78" spans="2:30">
      <c r="B78" s="4">
        <v>70</v>
      </c>
      <c r="C78" s="6">
        <v>3.9118285067978711</v>
      </c>
      <c r="D78" s="6">
        <v>15721.470897330229</v>
      </c>
      <c r="E78" s="6">
        <v>577.16666668063885</v>
      </c>
      <c r="F78" s="1">
        <v>1450.38</v>
      </c>
      <c r="G78" s="1">
        <v>6.5381535245749722</v>
      </c>
      <c r="H78" s="1">
        <v>11238.789132648466</v>
      </c>
      <c r="I78" s="1">
        <v>36.834067756475335</v>
      </c>
      <c r="J78" s="1">
        <v>7734.9737215396372</v>
      </c>
      <c r="L78" s="30">
        <v>70</v>
      </c>
      <c r="M78" s="1">
        <v>3.8912799255518835</v>
      </c>
      <c r="N78" s="1">
        <v>15697.459558076693</v>
      </c>
      <c r="O78" s="1">
        <v>564.39070136093619</v>
      </c>
      <c r="P78" s="1">
        <v>1450.38</v>
      </c>
      <c r="Q78" s="1">
        <v>6.4032067705444842</v>
      </c>
      <c r="R78" s="1">
        <v>22520.99627019434</v>
      </c>
      <c r="S78" s="1">
        <v>73.810479999257154</v>
      </c>
      <c r="T78" s="1">
        <v>10604.237137675691</v>
      </c>
      <c r="V78" s="30">
        <v>70</v>
      </c>
      <c r="W78" s="1">
        <v>3.8816449183722042</v>
      </c>
      <c r="X78" s="1">
        <v>15644.57208442011</v>
      </c>
      <c r="Y78" s="1">
        <v>569.98111418219855</v>
      </c>
      <c r="Z78" s="1">
        <v>1450.38</v>
      </c>
      <c r="AA78" s="1">
        <v>6.4884927898647833</v>
      </c>
      <c r="AB78" s="1">
        <v>5626.4799265853671</v>
      </c>
      <c r="AC78" s="1">
        <v>18.440265390114362</v>
      </c>
      <c r="AD78" s="1">
        <v>5269.6189022332728</v>
      </c>
    </row>
    <row r="79" spans="2:30">
      <c r="B79" s="4">
        <v>71</v>
      </c>
      <c r="C79" s="6">
        <v>3.9116216440638603</v>
      </c>
      <c r="D79" s="6">
        <v>15720.301824649809</v>
      </c>
      <c r="E79" s="6">
        <v>577.19393039925058</v>
      </c>
      <c r="F79" s="1">
        <v>1450.38</v>
      </c>
      <c r="G79" s="1">
        <v>6.5389486146739557</v>
      </c>
      <c r="H79" s="1">
        <v>11238.789132648466</v>
      </c>
      <c r="I79" s="1">
        <v>36.834090753150392</v>
      </c>
      <c r="J79" s="1">
        <v>7276.0402520073367</v>
      </c>
      <c r="L79" s="30">
        <v>71</v>
      </c>
      <c r="M79" s="1">
        <v>3.8910782189070887</v>
      </c>
      <c r="N79" s="1">
        <v>15696.320678722333</v>
      </c>
      <c r="O79" s="1">
        <v>564.4164941319749</v>
      </c>
      <c r="P79" s="1">
        <v>1450.38</v>
      </c>
      <c r="Q79" s="1">
        <v>6.4039640176928687</v>
      </c>
      <c r="R79" s="1">
        <v>22520.99627019434</v>
      </c>
      <c r="S79" s="1">
        <v>73.81048005374214</v>
      </c>
      <c r="T79" s="1">
        <v>9099.8312001750382</v>
      </c>
      <c r="V79" s="30">
        <v>71</v>
      </c>
      <c r="W79" s="1">
        <v>3.8814407906643811</v>
      </c>
      <c r="X79" s="1">
        <v>15643.418479017948</v>
      </c>
      <c r="Y79" s="1">
        <v>570.00741445724691</v>
      </c>
      <c r="Z79" s="1">
        <v>1450.38</v>
      </c>
      <c r="AA79" s="1">
        <v>6.4892706925581827</v>
      </c>
      <c r="AB79" s="1">
        <v>5626.4799265853671</v>
      </c>
      <c r="AC79" s="1">
        <v>18.44022929083004</v>
      </c>
      <c r="AD79" s="1">
        <v>5173.9561101196741</v>
      </c>
    </row>
    <row r="80" spans="2:30">
      <c r="B80" s="4">
        <v>72</v>
      </c>
      <c r="C80" s="6">
        <v>3.9112380974243868</v>
      </c>
      <c r="D80" s="6">
        <v>15718.162536827123</v>
      </c>
      <c r="E80" s="6">
        <v>577.23987419246203</v>
      </c>
      <c r="F80" s="1">
        <v>1450.38</v>
      </c>
      <c r="G80" s="1">
        <v>6.5403591462684334</v>
      </c>
      <c r="H80" s="1">
        <v>11238.789132648466</v>
      </c>
      <c r="I80" s="1">
        <v>36.834090675686383</v>
      </c>
      <c r="J80" s="1">
        <v>6733.1280613601548</v>
      </c>
      <c r="L80" s="30">
        <v>72</v>
      </c>
      <c r="M80" s="1">
        <v>3.8907029975915091</v>
      </c>
      <c r="N80" s="1">
        <v>15694.230334741686</v>
      </c>
      <c r="O80" s="1">
        <v>564.45990232242207</v>
      </c>
      <c r="P80" s="1">
        <v>1450.38</v>
      </c>
      <c r="Q80" s="1">
        <v>6.4053095558681523</v>
      </c>
      <c r="R80" s="1">
        <v>22520.99627019434</v>
      </c>
      <c r="S80" s="1">
        <v>73.810480016643979</v>
      </c>
      <c r="T80" s="1">
        <v>7984.7747615149874</v>
      </c>
      <c r="V80" s="30">
        <v>72</v>
      </c>
      <c r="W80" s="1">
        <v>3.8810631190347893</v>
      </c>
      <c r="X80" s="1">
        <v>15641.312832909862</v>
      </c>
      <c r="Y80" s="1">
        <v>570.05123183759247</v>
      </c>
      <c r="Z80" s="1">
        <v>1450.38</v>
      </c>
      <c r="AA80" s="1">
        <v>6.4906431911526337</v>
      </c>
      <c r="AB80" s="1">
        <v>5626.4799265853671</v>
      </c>
      <c r="AC80" s="1">
        <v>18.440266987829137</v>
      </c>
      <c r="AD80" s="1">
        <v>5042.8067947630707</v>
      </c>
    </row>
    <row r="81" spans="2:30">
      <c r="B81" s="4">
        <v>73</v>
      </c>
      <c r="C81" s="6">
        <v>3.9105350391565592</v>
      </c>
      <c r="D81" s="6">
        <v>15714.302621278835</v>
      </c>
      <c r="E81" s="6">
        <v>577.31417368338361</v>
      </c>
      <c r="F81" s="1">
        <v>1450.38</v>
      </c>
      <c r="G81" s="1">
        <v>6.542807709224034</v>
      </c>
      <c r="H81" s="1">
        <v>11238.789132648466</v>
      </c>
      <c r="I81" s="1">
        <v>36.83407343359076</v>
      </c>
      <c r="J81" s="1">
        <v>6348.0851812948986</v>
      </c>
      <c r="L81" s="30">
        <v>73</v>
      </c>
      <c r="M81" s="1">
        <v>3.8900127351344027</v>
      </c>
      <c r="N81" s="1">
        <v>15690.44702102187</v>
      </c>
      <c r="O81" s="1">
        <v>564.52980948481752</v>
      </c>
      <c r="P81" s="1">
        <v>1450.38</v>
      </c>
      <c r="Q81" s="1">
        <v>6.407647492923827</v>
      </c>
      <c r="R81" s="1">
        <v>22520.99627019434</v>
      </c>
      <c r="S81" s="1">
        <v>73.810475247944154</v>
      </c>
      <c r="T81" s="1">
        <v>7789.7620603499572</v>
      </c>
      <c r="V81" s="30">
        <v>73</v>
      </c>
      <c r="W81" s="1">
        <v>3.8803719993500976</v>
      </c>
      <c r="X81" s="1">
        <v>15637.521505253839</v>
      </c>
      <c r="Y81" s="1">
        <v>570.12120296882972</v>
      </c>
      <c r="Z81" s="1">
        <v>1450.38</v>
      </c>
      <c r="AA81" s="1">
        <v>6.4930137413334847</v>
      </c>
      <c r="AB81" s="1">
        <v>5626.4799265853671</v>
      </c>
      <c r="AC81" s="1">
        <v>18.440266943262255</v>
      </c>
      <c r="AD81" s="1">
        <v>4911.171286380817</v>
      </c>
    </row>
    <row r="82" spans="2:30">
      <c r="B82" s="4">
        <v>74</v>
      </c>
      <c r="C82" s="6">
        <v>3.9092288453113717</v>
      </c>
      <c r="D82" s="6">
        <v>15707.220338559957</v>
      </c>
      <c r="E82" s="6">
        <v>577.43849855571261</v>
      </c>
      <c r="F82" s="1">
        <v>1450.38</v>
      </c>
      <c r="G82" s="1">
        <v>6.5471674502952464</v>
      </c>
      <c r="H82" s="1">
        <v>11238.789132648466</v>
      </c>
      <c r="I82" s="1">
        <v>36.834090894837331</v>
      </c>
      <c r="J82" s="1">
        <v>6120.4722564701424</v>
      </c>
      <c r="L82" s="30">
        <v>74</v>
      </c>
      <c r="M82" s="1">
        <v>3.8887266054286531</v>
      </c>
      <c r="N82" s="1">
        <v>15683.489601159503</v>
      </c>
      <c r="O82" s="1">
        <v>564.64594013429246</v>
      </c>
      <c r="P82" s="1">
        <v>1450.38</v>
      </c>
      <c r="Q82" s="1">
        <v>6.4118087326000648</v>
      </c>
      <c r="R82" s="1">
        <v>22520.99627019434</v>
      </c>
      <c r="S82" s="1">
        <v>73.810480022600885</v>
      </c>
      <c r="T82" s="1">
        <v>7216.7366889147652</v>
      </c>
      <c r="V82" s="30">
        <v>74</v>
      </c>
      <c r="W82" s="1">
        <v>3.8790886804476608</v>
      </c>
      <c r="X82" s="1">
        <v>15630.569162307504</v>
      </c>
      <c r="Y82" s="1">
        <v>570.23747212419778</v>
      </c>
      <c r="Z82" s="1">
        <v>1450.38</v>
      </c>
      <c r="AA82" s="1">
        <v>6.497226536772633</v>
      </c>
      <c r="AB82" s="1">
        <v>5626.4799265853671</v>
      </c>
      <c r="AC82" s="1">
        <v>18.440328078048882</v>
      </c>
      <c r="AD82" s="1">
        <v>4775.1993614600933</v>
      </c>
    </row>
    <row r="83" spans="2:30">
      <c r="B83" s="4">
        <v>75</v>
      </c>
      <c r="C83" s="6">
        <v>3.9067298673654651</v>
      </c>
      <c r="D83" s="6">
        <v>15693.726275248062</v>
      </c>
      <c r="E83" s="6">
        <v>577.67040077781382</v>
      </c>
      <c r="F83" s="1">
        <v>1450.38</v>
      </c>
      <c r="G83" s="1">
        <v>6.5554285905251213</v>
      </c>
      <c r="H83" s="1">
        <v>11238.789132648466</v>
      </c>
      <c r="I83" s="1">
        <v>36.834090597183859</v>
      </c>
      <c r="J83" s="1">
        <v>5314.1942200363155</v>
      </c>
      <c r="L83" s="30">
        <v>75</v>
      </c>
      <c r="M83" s="1">
        <v>3.8862620454714478</v>
      </c>
      <c r="N83" s="1">
        <v>15670.21996297308</v>
      </c>
      <c r="O83" s="1">
        <v>564.86115772952792</v>
      </c>
      <c r="P83" s="1">
        <v>1450.38</v>
      </c>
      <c r="Q83" s="1">
        <v>6.4196842536251957</v>
      </c>
      <c r="R83" s="1">
        <v>22520.99627019434</v>
      </c>
      <c r="S83" s="1">
        <v>73.810479998020313</v>
      </c>
      <c r="T83" s="1">
        <v>5547.3594088235941</v>
      </c>
      <c r="V83" s="30">
        <v>75</v>
      </c>
      <c r="W83" s="1">
        <v>3.8766325383308389</v>
      </c>
      <c r="X83" s="1">
        <v>15617.313576531356</v>
      </c>
      <c r="Y83" s="1">
        <v>570.45482400850915</v>
      </c>
      <c r="Z83" s="1">
        <v>1450.38</v>
      </c>
      <c r="AA83" s="1">
        <v>6.5052198071873617</v>
      </c>
      <c r="AB83" s="1">
        <v>5626.4799265853671</v>
      </c>
      <c r="AC83" s="1">
        <v>18.440266996718044</v>
      </c>
      <c r="AD83" s="1">
        <v>4452.8619584990474</v>
      </c>
    </row>
    <row r="84" spans="2:30">
      <c r="B84" s="4">
        <v>76</v>
      </c>
      <c r="C84" s="6">
        <v>3.9018391628150204</v>
      </c>
      <c r="D84" s="6">
        <v>15667.263843569606</v>
      </c>
      <c r="E84" s="6">
        <v>578.14056241350386</v>
      </c>
      <c r="F84" s="1">
        <v>1450.38</v>
      </c>
      <c r="G84" s="1">
        <v>6.5718453125765066</v>
      </c>
      <c r="H84" s="1">
        <v>11238.789132648466</v>
      </c>
      <c r="I84" s="1">
        <v>36.834084099918016</v>
      </c>
      <c r="J84" s="1">
        <v>4475.6160494962978</v>
      </c>
      <c r="L84" s="30">
        <v>76</v>
      </c>
      <c r="M84" s="1">
        <v>3.8814387036319871</v>
      </c>
      <c r="N84" s="1">
        <v>15644.211489412277</v>
      </c>
      <c r="O84" s="1">
        <v>565.29551846950517</v>
      </c>
      <c r="P84" s="1">
        <v>1450.38</v>
      </c>
      <c r="Q84" s="1">
        <v>6.4353017125890446</v>
      </c>
      <c r="R84" s="1">
        <v>22520.99627019434</v>
      </c>
      <c r="S84" s="1">
        <v>73.810479998127988</v>
      </c>
      <c r="T84" s="1">
        <v>4987.2976711725232</v>
      </c>
      <c r="V84" s="30">
        <v>76</v>
      </c>
      <c r="W84" s="1">
        <v>3.8718220950011668</v>
      </c>
      <c r="X84" s="1">
        <v>15591.291898875772</v>
      </c>
      <c r="Y84" s="1">
        <v>570.89757338487789</v>
      </c>
      <c r="Z84" s="1">
        <v>1450.38</v>
      </c>
      <c r="AA84" s="1">
        <v>6.5211342891556274</v>
      </c>
      <c r="AB84" s="1">
        <v>5626.4799265853671</v>
      </c>
      <c r="AC84" s="1">
        <v>18.440267016229306</v>
      </c>
      <c r="AD84" s="1">
        <v>3965.1622247750747</v>
      </c>
    </row>
    <row r="85" spans="2:30">
      <c r="B85" s="4">
        <v>77</v>
      </c>
      <c r="C85" s="6">
        <v>3.8923154048098274</v>
      </c>
      <c r="D85" s="6">
        <v>15615.747000774729</v>
      </c>
      <c r="E85" s="6">
        <v>579.06801270528013</v>
      </c>
      <c r="F85" s="1">
        <v>1450.38</v>
      </c>
      <c r="G85" s="1">
        <v>6.6041033404798686</v>
      </c>
      <c r="H85" s="1">
        <v>11238.789132648466</v>
      </c>
      <c r="I85" s="1">
        <v>36.834090753626477</v>
      </c>
      <c r="J85" s="1">
        <v>4069.6459160066543</v>
      </c>
      <c r="L85" s="30">
        <v>77</v>
      </c>
      <c r="M85" s="1">
        <v>3.8722184868862093</v>
      </c>
      <c r="N85" s="1">
        <v>15594.735456234708</v>
      </c>
      <c r="O85" s="1">
        <v>566.0994030289794</v>
      </c>
      <c r="P85" s="1">
        <v>1450.38</v>
      </c>
      <c r="Q85" s="1">
        <v>6.4648988468855437</v>
      </c>
      <c r="R85" s="1">
        <v>22520.99627019434</v>
      </c>
      <c r="S85" s="1">
        <v>73.810479998130845</v>
      </c>
      <c r="T85" s="1">
        <v>4723.64999163834</v>
      </c>
      <c r="V85" s="30">
        <v>77</v>
      </c>
      <c r="W85" s="1">
        <v>3.8623781187240147</v>
      </c>
      <c r="X85" s="1">
        <v>15540.137079901233</v>
      </c>
      <c r="Y85" s="1">
        <v>571.79070238420559</v>
      </c>
      <c r="Z85" s="1">
        <v>1450.38</v>
      </c>
      <c r="AA85" s="1">
        <v>6.5528359104114635</v>
      </c>
      <c r="AB85" s="1">
        <v>5626.4799265853671</v>
      </c>
      <c r="AC85" s="1">
        <v>18.440267324856073</v>
      </c>
      <c r="AD85" s="1">
        <v>3615.6801713952636</v>
      </c>
    </row>
    <row r="86" spans="2:30">
      <c r="B86" s="4">
        <v>78</v>
      </c>
      <c r="C86" s="6">
        <v>3.8761775021641824</v>
      </c>
      <c r="D86" s="6">
        <v>15531.364605242532</v>
      </c>
      <c r="E86" s="6">
        <v>580.18360073423526</v>
      </c>
      <c r="F86" s="1">
        <v>1450.38</v>
      </c>
      <c r="G86" s="1">
        <v>6.6527757262925755</v>
      </c>
      <c r="H86" s="1">
        <v>11238.789132648466</v>
      </c>
      <c r="I86" s="1">
        <v>36.834090753617517</v>
      </c>
      <c r="J86" s="1">
        <v>3863.9458695245944</v>
      </c>
      <c r="L86" s="30">
        <v>78</v>
      </c>
      <c r="M86" s="1">
        <v>3.8597536246359812</v>
      </c>
      <c r="N86" s="1">
        <v>15534.661651023585</v>
      </c>
      <c r="O86" s="1">
        <v>566.08240246810487</v>
      </c>
      <c r="P86" s="1">
        <v>1450.38</v>
      </c>
      <c r="Q86" s="1">
        <v>6.4897042401677476</v>
      </c>
      <c r="R86" s="1">
        <v>22520.99627019434</v>
      </c>
      <c r="S86" s="1">
        <v>73.810479998088425</v>
      </c>
      <c r="T86" s="1">
        <v>4559.9109211029654</v>
      </c>
      <c r="V86" s="30">
        <v>78</v>
      </c>
      <c r="W86" s="1">
        <v>3.8449676190366189</v>
      </c>
      <c r="X86" s="1">
        <v>15447.17887322539</v>
      </c>
      <c r="Y86" s="1">
        <v>573.23733254104343</v>
      </c>
      <c r="Z86" s="1">
        <v>1450.38</v>
      </c>
      <c r="AA86" s="1">
        <v>6.6089480785158257</v>
      </c>
      <c r="AB86" s="1">
        <v>5626.4799265853671</v>
      </c>
      <c r="AC86" s="1">
        <v>18.440266754639293</v>
      </c>
      <c r="AD86" s="1">
        <v>3418.2673042950446</v>
      </c>
    </row>
    <row r="87" spans="2:30">
      <c r="B87" s="4">
        <v>79</v>
      </c>
      <c r="C87" s="6">
        <v>3.8635670036420175</v>
      </c>
      <c r="D87" s="6">
        <v>15489.858012575854</v>
      </c>
      <c r="E87" s="6">
        <v>577.01185660321744</v>
      </c>
      <c r="F87" s="1">
        <v>1450.38</v>
      </c>
      <c r="G87" s="1">
        <v>6.6341356823075408</v>
      </c>
      <c r="H87" s="1">
        <v>11238.789132648466</v>
      </c>
      <c r="I87" s="1">
        <v>36.834090753620742</v>
      </c>
      <c r="J87" s="1">
        <v>3747.6717259620505</v>
      </c>
      <c r="L87" s="30">
        <v>79</v>
      </c>
      <c r="M87" s="1">
        <v>3.8756200695333596</v>
      </c>
      <c r="N87" s="1">
        <v>15681.421343019223</v>
      </c>
      <c r="O87" s="1">
        <v>554.55594057768815</v>
      </c>
      <c r="P87" s="1">
        <v>1450.38</v>
      </c>
      <c r="Q87" s="1">
        <v>6.2980628034919368</v>
      </c>
      <c r="R87" s="1">
        <v>22520.99627019434</v>
      </c>
      <c r="S87" s="1">
        <v>73.810479991610165</v>
      </c>
      <c r="T87" s="1">
        <v>4412.3153298175548</v>
      </c>
      <c r="V87" s="30">
        <v>79</v>
      </c>
      <c r="W87" s="1">
        <v>3.8198430104085666</v>
      </c>
      <c r="X87" s="1">
        <v>15323.904634751701</v>
      </c>
      <c r="Y87" s="1">
        <v>573.53981732873308</v>
      </c>
      <c r="Z87" s="1">
        <v>1450.38</v>
      </c>
      <c r="AA87" s="1">
        <v>6.6656296822075438</v>
      </c>
      <c r="AB87" s="1">
        <v>5626.4799265853671</v>
      </c>
      <c r="AC87" s="1">
        <v>18.440266989018109</v>
      </c>
      <c r="AD87" s="1">
        <v>3303.3152162102115</v>
      </c>
    </row>
    <row r="88" spans="2:30">
      <c r="B88" s="4">
        <v>80</v>
      </c>
      <c r="C88" s="6">
        <v>3.8696819651849248</v>
      </c>
      <c r="D88" s="6">
        <v>15571.615350330901</v>
      </c>
      <c r="E88" s="6">
        <v>568.3836866594205</v>
      </c>
      <c r="F88" s="1">
        <v>1450.38</v>
      </c>
      <c r="G88" s="1">
        <v>6.5006230954521547</v>
      </c>
      <c r="H88" s="1">
        <v>11238.789132648466</v>
      </c>
      <c r="I88" s="1">
        <v>36.834090753631159</v>
      </c>
      <c r="J88" s="1">
        <v>3696.5345916451879</v>
      </c>
      <c r="L88" s="30">
        <v>80</v>
      </c>
      <c r="M88" s="1">
        <v>3.9301615423061751</v>
      </c>
      <c r="N88" s="1">
        <v>16092.055508165418</v>
      </c>
      <c r="O88" s="1">
        <v>531.05888605830921</v>
      </c>
      <c r="P88" s="1">
        <v>1450.38</v>
      </c>
      <c r="Q88" s="1">
        <v>5.8773047089416721</v>
      </c>
      <c r="R88" s="1">
        <v>22520.99627019434</v>
      </c>
      <c r="S88" s="1">
        <v>73.81047999807889</v>
      </c>
      <c r="T88" s="1">
        <v>4359.1978244023003</v>
      </c>
      <c r="V88" s="30">
        <v>80</v>
      </c>
      <c r="W88" s="1">
        <v>3.8043988094523828</v>
      </c>
      <c r="X88" s="1">
        <v>15262.557929047887</v>
      </c>
      <c r="Y88" s="1">
        <v>571.32581574561698</v>
      </c>
      <c r="Z88" s="1">
        <v>1450.38</v>
      </c>
      <c r="AA88" s="1">
        <v>6.6665873236168034</v>
      </c>
      <c r="AB88" s="1">
        <v>5626.4799265853671</v>
      </c>
      <c r="AC88" s="1">
        <v>18.440266989019975</v>
      </c>
      <c r="AD88" s="1">
        <v>3255.6713709042792</v>
      </c>
    </row>
    <row r="89" spans="2:30">
      <c r="B89" s="4">
        <v>81</v>
      </c>
      <c r="C89" s="6">
        <v>3.8905260916229367</v>
      </c>
      <c r="D89" s="6">
        <v>15752.577283376122</v>
      </c>
      <c r="E89" s="6">
        <v>555.30149479631586</v>
      </c>
      <c r="F89" s="1">
        <v>1450.38</v>
      </c>
      <c r="G89" s="1">
        <v>6.2780428075813788</v>
      </c>
      <c r="H89" s="1">
        <v>11238.789132648466</v>
      </c>
      <c r="I89" s="1">
        <v>36.83409063077869</v>
      </c>
      <c r="J89" s="1">
        <v>3664.8079465516635</v>
      </c>
      <c r="L89" s="30">
        <v>81</v>
      </c>
      <c r="M89" s="1">
        <v>4.017474810141163</v>
      </c>
      <c r="N89" s="1">
        <v>16731.699451635664</v>
      </c>
      <c r="O89" s="1">
        <v>498.11757633657169</v>
      </c>
      <c r="P89" s="1">
        <v>1450.38</v>
      </c>
      <c r="Q89" s="1">
        <v>5.3019894664932607</v>
      </c>
      <c r="R89" s="1">
        <v>22520.99627019434</v>
      </c>
      <c r="S89" s="1">
        <v>73.810479214273784</v>
      </c>
      <c r="T89" s="1">
        <v>4344.7583965699423</v>
      </c>
      <c r="V89" s="30">
        <v>81</v>
      </c>
      <c r="W89" s="1">
        <v>3.7961678738277698</v>
      </c>
      <c r="X89" s="1">
        <v>15248.962468189204</v>
      </c>
      <c r="Y89" s="1">
        <v>566.97921691307818</v>
      </c>
      <c r="Z89" s="1">
        <v>1450.38</v>
      </c>
      <c r="AA89" s="1">
        <v>6.6217669723521091</v>
      </c>
      <c r="AB89" s="1">
        <v>5626.4799265853671</v>
      </c>
      <c r="AC89" s="1">
        <v>18.440266977326033</v>
      </c>
      <c r="AD89" s="1">
        <v>3227.62898323835</v>
      </c>
    </row>
    <row r="90" spans="2:30">
      <c r="B90" s="4">
        <v>82</v>
      </c>
      <c r="C90" s="6">
        <v>3.922616229594603</v>
      </c>
      <c r="D90" s="6">
        <v>16009.247436996409</v>
      </c>
      <c r="E90" s="6">
        <v>539.14845260459822</v>
      </c>
      <c r="F90" s="1">
        <v>1450.38</v>
      </c>
      <c r="G90" s="1">
        <v>5.997696633080797</v>
      </c>
      <c r="H90" s="1">
        <v>11238.789132648466</v>
      </c>
      <c r="I90" s="1">
        <v>36.834090750861044</v>
      </c>
      <c r="J90" s="1">
        <v>3643.1049198395517</v>
      </c>
      <c r="L90" s="30">
        <v>82</v>
      </c>
      <c r="M90" s="1">
        <v>4.1315457931747854</v>
      </c>
      <c r="N90" s="1">
        <v>17558.869191474027</v>
      </c>
      <c r="O90" s="1">
        <v>459.45643081980285</v>
      </c>
      <c r="P90" s="1">
        <v>1450.38</v>
      </c>
      <c r="Q90" s="1">
        <v>4.6600957503199085</v>
      </c>
      <c r="R90" s="1">
        <v>22520.99627019434</v>
      </c>
      <c r="S90" s="1">
        <v>73.810479864451821</v>
      </c>
      <c r="T90" s="1">
        <v>4342.2678168026478</v>
      </c>
      <c r="V90" s="30">
        <v>82</v>
      </c>
      <c r="W90" s="1">
        <v>3.793381584419488</v>
      </c>
      <c r="X90" s="1">
        <v>15270.890230663927</v>
      </c>
      <c r="Y90" s="1">
        <v>561.15271208389618</v>
      </c>
      <c r="Z90" s="1">
        <v>1450.38</v>
      </c>
      <c r="AA90" s="1">
        <v>6.5443084407020065</v>
      </c>
      <c r="AB90" s="1">
        <v>5626.4799265853671</v>
      </c>
      <c r="AC90" s="1">
        <v>18.440266988865918</v>
      </c>
      <c r="AD90" s="1">
        <v>3208.2247575847</v>
      </c>
    </row>
    <row r="91" spans="2:30">
      <c r="B91" s="4">
        <v>83</v>
      </c>
      <c r="C91" s="6">
        <v>3.9630619633779651</v>
      </c>
      <c r="D91" s="6">
        <v>16321.656901557848</v>
      </c>
      <c r="E91" s="6">
        <v>521.16179088423405</v>
      </c>
      <c r="F91" s="1">
        <v>1450.38</v>
      </c>
      <c r="G91" s="1">
        <v>5.6866352475403055</v>
      </c>
      <c r="H91" s="1">
        <v>11238.789132648466</v>
      </c>
      <c r="I91" s="1">
        <v>36.834090753612003</v>
      </c>
      <c r="J91" s="1">
        <v>3627.6831750680553</v>
      </c>
      <c r="L91" s="30">
        <v>83</v>
      </c>
      <c r="M91" s="1">
        <v>4.2672592296147576</v>
      </c>
      <c r="N91" s="1">
        <v>18532.418599914818</v>
      </c>
      <c r="O91" s="1">
        <v>419.08160527159049</v>
      </c>
      <c r="P91" s="1">
        <v>1450.38</v>
      </c>
      <c r="Q91" s="1">
        <v>4.0272959619264261</v>
      </c>
      <c r="R91" s="1">
        <v>22520.99627019434</v>
      </c>
      <c r="S91" s="1">
        <v>73.810477983771676</v>
      </c>
      <c r="T91" s="1">
        <v>4347.4139396794108</v>
      </c>
      <c r="V91" s="30">
        <v>83</v>
      </c>
      <c r="W91" s="1">
        <v>3.7945809712046561</v>
      </c>
      <c r="X91" s="1">
        <v>15318.204669756258</v>
      </c>
      <c r="Y91" s="1">
        <v>554.40140528212726</v>
      </c>
      <c r="Z91" s="1">
        <v>1450.38</v>
      </c>
      <c r="AA91" s="1">
        <v>6.4456022704975213</v>
      </c>
      <c r="AB91" s="1">
        <v>5626.4799265853671</v>
      </c>
      <c r="AC91" s="1">
        <v>18.440266989019676</v>
      </c>
      <c r="AD91" s="1">
        <v>3193.6083902157652</v>
      </c>
    </row>
    <row r="92" spans="2:30">
      <c r="B92" s="4">
        <v>84</v>
      </c>
      <c r="C92" s="6">
        <v>4.0096373422905138</v>
      </c>
      <c r="D92" s="6">
        <v>16674.022817339566</v>
      </c>
      <c r="E92" s="6">
        <v>502.34233976480544</v>
      </c>
      <c r="F92" s="1">
        <v>1450.38</v>
      </c>
      <c r="G92" s="1">
        <v>5.3654535781679549</v>
      </c>
      <c r="H92" s="1">
        <v>11238.789132648466</v>
      </c>
      <c r="I92" s="1">
        <v>36.834090732338325</v>
      </c>
      <c r="J92" s="1">
        <v>3616.5623266132493</v>
      </c>
      <c r="L92" s="30">
        <v>84</v>
      </c>
      <c r="M92" s="1">
        <v>4.4204211508389744</v>
      </c>
      <c r="N92" s="1">
        <v>19612.555427947111</v>
      </c>
      <c r="O92" s="1">
        <v>380.74061164610794</v>
      </c>
      <c r="P92" s="1">
        <v>1450.38</v>
      </c>
      <c r="Q92" s="1">
        <v>3.4573398213576589</v>
      </c>
      <c r="R92" s="1">
        <v>22520.99627019434</v>
      </c>
      <c r="S92" s="1">
        <v>73.810477307394763</v>
      </c>
      <c r="T92" s="1">
        <v>4357.8857987699257</v>
      </c>
      <c r="V92" s="30">
        <v>84</v>
      </c>
      <c r="W92" s="1">
        <v>3.7986571390732871</v>
      </c>
      <c r="X92" s="1">
        <v>15383.204500437039</v>
      </c>
      <c r="Y92" s="1">
        <v>547.1474224881124</v>
      </c>
      <c r="Z92" s="1">
        <v>1450.38</v>
      </c>
      <c r="AA92" s="1">
        <v>6.3343870027685627</v>
      </c>
      <c r="AB92" s="1">
        <v>5626.4799265853671</v>
      </c>
      <c r="AC92" s="1">
        <v>18.440266751352709</v>
      </c>
      <c r="AD92" s="1">
        <v>3182.0274143720967</v>
      </c>
    </row>
    <row r="93" spans="2:30">
      <c r="B93" s="4">
        <v>85</v>
      </c>
      <c r="C93" s="6">
        <v>4.0606714225104721</v>
      </c>
      <c r="D93" s="6">
        <v>17054.137285237044</v>
      </c>
      <c r="E93" s="6">
        <v>483.46240327334874</v>
      </c>
      <c r="F93" s="1">
        <v>1450.38</v>
      </c>
      <c r="G93" s="1">
        <v>5.0487050663692559</v>
      </c>
      <c r="H93" s="1">
        <v>11238.789132648466</v>
      </c>
      <c r="I93" s="1">
        <v>36.834090795888017</v>
      </c>
      <c r="J93" s="1">
        <v>3608.5367857453539</v>
      </c>
      <c r="L93" s="30">
        <v>85</v>
      </c>
      <c r="M93" s="1">
        <v>4.5874511288428943</v>
      </c>
      <c r="N93" s="1">
        <v>20760.959777090753</v>
      </c>
      <c r="O93" s="1">
        <v>347.52075025211855</v>
      </c>
      <c r="P93" s="1">
        <v>1450.38</v>
      </c>
      <c r="Q93" s="1">
        <v>2.9811262125073887</v>
      </c>
      <c r="R93" s="1">
        <v>22520.99627019434</v>
      </c>
      <c r="S93" s="1">
        <v>73.810477056926359</v>
      </c>
      <c r="T93" s="1">
        <v>4372.2321379576315</v>
      </c>
      <c r="V93" s="30">
        <v>85</v>
      </c>
      <c r="W93" s="1">
        <v>3.8047968227360518</v>
      </c>
      <c r="X93" s="1">
        <v>15460.249907586283</v>
      </c>
      <c r="Y93" s="1">
        <v>539.69600217645711</v>
      </c>
      <c r="Z93" s="1">
        <v>1450.38</v>
      </c>
      <c r="AA93" s="1">
        <v>6.2169838661234182</v>
      </c>
      <c r="AB93" s="1">
        <v>5626.4799265853671</v>
      </c>
      <c r="AC93" s="1">
        <v>18.440266862618714</v>
      </c>
      <c r="AD93" s="1">
        <v>3172.5516583759158</v>
      </c>
    </row>
    <row r="94" spans="2:30">
      <c r="B94" s="4">
        <v>86</v>
      </c>
      <c r="C94" s="6">
        <v>4.1149143892424931</v>
      </c>
      <c r="D94" s="6">
        <v>17452.581183803795</v>
      </c>
      <c r="E94" s="6">
        <v>465.09902359244472</v>
      </c>
      <c r="F94" s="1">
        <v>1450.38</v>
      </c>
      <c r="G94" s="1">
        <v>4.7460554724410358</v>
      </c>
      <c r="H94" s="1">
        <v>11238.789132648466</v>
      </c>
      <c r="I94" s="1">
        <v>36.834090733445095</v>
      </c>
      <c r="J94" s="1">
        <v>3602.8057626781365</v>
      </c>
      <c r="L94" s="30">
        <v>86</v>
      </c>
      <c r="M94" s="1">
        <v>4.7650774168792047</v>
      </c>
      <c r="N94" s="1">
        <v>21941.627909370014</v>
      </c>
      <c r="O94" s="1">
        <v>321.60246594343238</v>
      </c>
      <c r="P94" s="1">
        <v>1450.38</v>
      </c>
      <c r="Q94" s="1">
        <v>2.6103429744766564</v>
      </c>
      <c r="R94" s="1">
        <v>22520.99627019434</v>
      </c>
      <c r="S94" s="1">
        <v>73.810476975017991</v>
      </c>
      <c r="T94" s="1">
        <v>4389.549561158683</v>
      </c>
      <c r="V94" s="30">
        <v>86</v>
      </c>
      <c r="W94" s="1">
        <v>3.8124112921621593</v>
      </c>
      <c r="X94" s="1">
        <v>15545.26940441491</v>
      </c>
      <c r="Y94" s="1">
        <v>532.26192827219154</v>
      </c>
      <c r="Z94" s="1">
        <v>1450.38</v>
      </c>
      <c r="AA94" s="1">
        <v>6.0978143668020941</v>
      </c>
      <c r="AB94" s="1">
        <v>5626.4799265853671</v>
      </c>
      <c r="AC94" s="1">
        <v>18.44026690657283</v>
      </c>
      <c r="AD94" s="1">
        <v>3164.6361894288098</v>
      </c>
    </row>
    <row r="95" spans="2:30">
      <c r="B95" s="4">
        <v>87</v>
      </c>
      <c r="C95" s="6">
        <v>4.1714264809880612</v>
      </c>
      <c r="D95" s="6">
        <v>17862.069568141887</v>
      </c>
      <c r="E95" s="6">
        <v>447.66907245274029</v>
      </c>
      <c r="F95" s="1">
        <v>1450.38</v>
      </c>
      <c r="G95" s="1">
        <v>4.4634673724705101</v>
      </c>
      <c r="H95" s="1">
        <v>11238.789132648466</v>
      </c>
      <c r="I95" s="1">
        <v>36.834090355655242</v>
      </c>
      <c r="J95" s="1">
        <v>3600.39470061267</v>
      </c>
      <c r="L95" s="30">
        <v>87</v>
      </c>
      <c r="M95" s="1">
        <v>4.9502074609555189</v>
      </c>
      <c r="N95" s="1">
        <v>23122.825500414929</v>
      </c>
      <c r="O95" s="1">
        <v>304.18885918879062</v>
      </c>
      <c r="P95" s="1">
        <v>1450.38</v>
      </c>
      <c r="Q95" s="1">
        <v>2.3428767980506704</v>
      </c>
      <c r="R95" s="1">
        <v>22520.99627019434</v>
      </c>
      <c r="S95" s="1">
        <v>73.810476882778886</v>
      </c>
      <c r="T95" s="1">
        <v>4409.4208050204052</v>
      </c>
      <c r="V95" s="30">
        <v>87</v>
      </c>
      <c r="W95" s="1">
        <v>3.8210759274623376</v>
      </c>
      <c r="X95" s="1">
        <v>15635.339714927339</v>
      </c>
      <c r="Y95" s="1">
        <v>524.99344324126776</v>
      </c>
      <c r="Z95" s="1">
        <v>1450.38</v>
      </c>
      <c r="AA95" s="1">
        <v>5.9798956668588019</v>
      </c>
      <c r="AB95" s="1">
        <v>5626.4799265853671</v>
      </c>
      <c r="AC95" s="1">
        <v>18.440266878346137</v>
      </c>
      <c r="AD95" s="1">
        <v>3157.9319627837663</v>
      </c>
    </row>
    <row r="96" spans="2:30">
      <c r="B96" s="4">
        <v>88</v>
      </c>
      <c r="C96" s="6">
        <v>4.2294931450598279</v>
      </c>
      <c r="D96" s="6">
        <v>18276.947550849341</v>
      </c>
      <c r="E96" s="6">
        <v>431.46084007668128</v>
      </c>
      <c r="F96" s="1">
        <v>1450.38</v>
      </c>
      <c r="G96" s="1">
        <v>4.2042135567040049</v>
      </c>
      <c r="H96" s="1">
        <v>11238.789132648466</v>
      </c>
      <c r="I96" s="1">
        <v>36.834075384886113</v>
      </c>
      <c r="J96" s="1">
        <v>3600.1452386061164</v>
      </c>
      <c r="L96" s="30">
        <v>88</v>
      </c>
      <c r="M96" s="1">
        <v>5.1400487443283902</v>
      </c>
      <c r="N96" s="1">
        <v>24279.960078402153</v>
      </c>
      <c r="O96" s="1">
        <v>295.58511377033676</v>
      </c>
      <c r="P96" s="1">
        <v>1450.38</v>
      </c>
      <c r="Q96" s="1">
        <v>2.1681116304990748</v>
      </c>
      <c r="R96" s="1">
        <v>22520.99627019434</v>
      </c>
      <c r="S96" s="1">
        <v>73.810476781520691</v>
      </c>
      <c r="T96" s="1">
        <v>4431.6853277579976</v>
      </c>
      <c r="V96" s="30">
        <v>88</v>
      </c>
      <c r="W96" s="1">
        <v>3.8304840143216032</v>
      </c>
      <c r="X96" s="1">
        <v>15728.364328009584</v>
      </c>
      <c r="Y96" s="1">
        <v>517.99102083564264</v>
      </c>
      <c r="Z96" s="1">
        <v>1450.38</v>
      </c>
      <c r="AA96" s="1">
        <v>5.8652390866141308</v>
      </c>
      <c r="AB96" s="1">
        <v>5626.4799265853671</v>
      </c>
      <c r="AC96" s="1">
        <v>18.440266851954213</v>
      </c>
      <c r="AD96" s="1">
        <v>3152.2004832925531</v>
      </c>
    </row>
    <row r="97" spans="2:30">
      <c r="B97" s="4">
        <v>89</v>
      </c>
      <c r="C97" s="6">
        <v>4.2885656614822372</v>
      </c>
      <c r="D97" s="6">
        <v>18692.834533898545</v>
      </c>
      <c r="E97" s="6">
        <v>416.66083338962085</v>
      </c>
      <c r="F97" s="1">
        <v>1450.38</v>
      </c>
      <c r="G97" s="1">
        <v>3.9696714659780823</v>
      </c>
      <c r="H97" s="1">
        <v>11238.789132648466</v>
      </c>
      <c r="I97" s="1">
        <v>36.834090315611959</v>
      </c>
      <c r="J97" s="1">
        <v>3604.924269096206</v>
      </c>
      <c r="L97" s="30">
        <v>89</v>
      </c>
      <c r="M97" s="1">
        <v>5.332727741037079</v>
      </c>
      <c r="N97" s="1">
        <v>25400.038218388461</v>
      </c>
      <c r="O97" s="1">
        <v>295.39116234456486</v>
      </c>
      <c r="P97" s="1">
        <v>1450.38</v>
      </c>
      <c r="Q97" s="1">
        <v>2.0711434358718459</v>
      </c>
      <c r="R97" s="1">
        <v>22520.99627019434</v>
      </c>
      <c r="S97" s="1">
        <v>73.810476671292307</v>
      </c>
      <c r="T97" s="1">
        <v>4456.4669132348126</v>
      </c>
      <c r="V97" s="30">
        <v>89</v>
      </c>
      <c r="W97" s="1">
        <v>3.840413748285239</v>
      </c>
      <c r="X97" s="1">
        <v>15822.843379263435</v>
      </c>
      <c r="Y97" s="1">
        <v>511.32100630491834</v>
      </c>
      <c r="Z97" s="1">
        <v>1450.38</v>
      </c>
      <c r="AA97" s="1">
        <v>5.755143471958001</v>
      </c>
      <c r="AB97" s="1">
        <v>5626.4799265853671</v>
      </c>
      <c r="AC97" s="1">
        <v>18.44026686117607</v>
      </c>
      <c r="AD97" s="1">
        <v>3147.2692706626781</v>
      </c>
    </row>
    <row r="98" spans="2:30">
      <c r="B98" s="4">
        <v>90</v>
      </c>
      <c r="C98" s="6">
        <v>4.3482149002818113</v>
      </c>
      <c r="D98" s="6">
        <v>19106.329072787921</v>
      </c>
      <c r="E98" s="6">
        <v>403.37662108392772</v>
      </c>
      <c r="F98" s="1">
        <v>1450.38</v>
      </c>
      <c r="G98" s="1">
        <v>3.759936578371514</v>
      </c>
      <c r="H98" s="1">
        <v>11238.789132648466</v>
      </c>
      <c r="I98" s="1">
        <v>36.834090293616548</v>
      </c>
      <c r="J98" s="1">
        <v>3610.7551886626761</v>
      </c>
      <c r="L98" s="30">
        <v>90</v>
      </c>
      <c r="M98" s="1">
        <v>5.5301653562807829</v>
      </c>
      <c r="N98" s="1">
        <v>26498.429593755562</v>
      </c>
      <c r="O98" s="1">
        <v>302.66935018243811</v>
      </c>
      <c r="P98" s="1">
        <v>1450.38</v>
      </c>
      <c r="Q98" s="1">
        <v>2.0342079947746821</v>
      </c>
      <c r="R98" s="1">
        <v>22520.99627019434</v>
      </c>
      <c r="S98" s="1">
        <v>73.810476552291902</v>
      </c>
      <c r="T98" s="1">
        <v>4483.8819644621681</v>
      </c>
      <c r="V98" s="30">
        <v>90</v>
      </c>
      <c r="W98" s="1">
        <v>3.8507040591306914</v>
      </c>
      <c r="X98" s="1">
        <v>15917.705335260696</v>
      </c>
      <c r="Y98" s="1">
        <v>505.02552951166882</v>
      </c>
      <c r="Z98" s="1">
        <v>1450.38</v>
      </c>
      <c r="AA98" s="1">
        <v>5.6504094669650504</v>
      </c>
      <c r="AB98" s="1">
        <v>5626.4799265853671</v>
      </c>
      <c r="AC98" s="1">
        <v>18.440266887390425</v>
      </c>
      <c r="AD98" s="1">
        <v>3143.007087666283</v>
      </c>
    </row>
    <row r="99" spans="2:30">
      <c r="B99" s="4">
        <v>91</v>
      </c>
      <c r="C99" s="6">
        <v>4.4081009853583231</v>
      </c>
      <c r="D99" s="6">
        <v>19514.809513863343</v>
      </c>
      <c r="E99" s="6">
        <v>391.65578376913749</v>
      </c>
      <c r="F99" s="1">
        <v>1450.38</v>
      </c>
      <c r="G99" s="1">
        <v>3.5742693502294589</v>
      </c>
      <c r="H99" s="1">
        <v>11238.789132648466</v>
      </c>
      <c r="I99" s="1">
        <v>36.834090306845511</v>
      </c>
      <c r="J99" s="1">
        <v>3617.1160433633336</v>
      </c>
      <c r="L99" s="30">
        <v>91</v>
      </c>
      <c r="M99" s="1">
        <v>5.7330519737518326</v>
      </c>
      <c r="N99" s="1">
        <v>27584.385283174368</v>
      </c>
      <c r="O99" s="1">
        <v>316.69301247511487</v>
      </c>
      <c r="P99" s="1">
        <v>1450.38</v>
      </c>
      <c r="Q99" s="1">
        <v>2.0446652693135348</v>
      </c>
      <c r="R99" s="1">
        <v>22520.99627019434</v>
      </c>
      <c r="S99" s="1">
        <v>73.810476424546678</v>
      </c>
      <c r="T99" s="1">
        <v>4514.0387034042815</v>
      </c>
      <c r="V99" s="30">
        <v>91</v>
      </c>
      <c r="W99" s="1">
        <v>3.8612375977935169</v>
      </c>
      <c r="X99" s="1">
        <v>16012.188565276012</v>
      </c>
      <c r="Y99" s="1">
        <v>499.12940771191865</v>
      </c>
      <c r="Z99" s="1">
        <v>1450.38</v>
      </c>
      <c r="AA99" s="1">
        <v>5.5514893579089639</v>
      </c>
      <c r="AB99" s="1">
        <v>5626.4799265853671</v>
      </c>
      <c r="AC99" s="1">
        <v>18.440266896869815</v>
      </c>
      <c r="AD99" s="1">
        <v>3139.3103767705957</v>
      </c>
    </row>
    <row r="100" spans="2:30">
      <c r="B100" s="4">
        <v>92</v>
      </c>
      <c r="C100" s="6">
        <v>4.4679514143917887</v>
      </c>
      <c r="D100" s="6">
        <v>19916.276687029316</v>
      </c>
      <c r="E100" s="6">
        <v>381.5006009463209</v>
      </c>
      <c r="F100" s="1">
        <v>1450.38</v>
      </c>
      <c r="G100" s="1">
        <v>3.4114116199467399</v>
      </c>
      <c r="H100" s="1">
        <v>11238.789132648466</v>
      </c>
      <c r="I100" s="1">
        <v>36.834090373913149</v>
      </c>
      <c r="J100" s="1">
        <v>3623.9826073631993</v>
      </c>
      <c r="L100" s="30">
        <v>92</v>
      </c>
      <c r="M100" s="1">
        <v>5.9457767868121358</v>
      </c>
      <c r="N100" s="1">
        <v>28690.484752573353</v>
      </c>
      <c r="O100" s="1">
        <v>336.75669048055056</v>
      </c>
      <c r="P100" s="1">
        <v>1450.38</v>
      </c>
      <c r="Q100" s="1">
        <v>2.090380742205455</v>
      </c>
      <c r="R100" s="1">
        <v>22520.99627019434</v>
      </c>
      <c r="S100" s="1">
        <v>73.810476286574769</v>
      </c>
      <c r="T100" s="1">
        <v>4547.5303357117082</v>
      </c>
      <c r="V100" s="30">
        <v>92</v>
      </c>
      <c r="W100" s="1">
        <v>3.8719277156133964</v>
      </c>
      <c r="X100" s="1">
        <v>16105.750591740491</v>
      </c>
      <c r="Y100" s="1">
        <v>493.64535360966266</v>
      </c>
      <c r="Z100" s="1">
        <v>1450.38</v>
      </c>
      <c r="AA100" s="1">
        <v>5.4585982702620424</v>
      </c>
      <c r="AB100" s="1">
        <v>5626.4799265853671</v>
      </c>
      <c r="AC100" s="1">
        <v>18.440266901318203</v>
      </c>
      <c r="AD100" s="1">
        <v>3136.0960843494545</v>
      </c>
    </row>
    <row r="101" spans="2:30">
      <c r="B101" s="4">
        <v>93</v>
      </c>
      <c r="C101" s="6">
        <v>4.5275443413531349</v>
      </c>
      <c r="D101" s="6">
        <v>20309.225756829372</v>
      </c>
      <c r="E101" s="6">
        <v>372.88061695584639</v>
      </c>
      <c r="F101" s="1">
        <v>1450.38</v>
      </c>
      <c r="G101" s="1">
        <v>3.2698173233059475</v>
      </c>
      <c r="H101" s="1">
        <v>11238.789132648466</v>
      </c>
      <c r="I101" s="1">
        <v>36.834090439922235</v>
      </c>
      <c r="J101" s="1">
        <v>3631.2759057126868</v>
      </c>
      <c r="L101" s="30">
        <v>93</v>
      </c>
      <c r="M101" s="1">
        <v>6.1757003093843208</v>
      </c>
      <c r="N101" s="1">
        <v>29866.702778647756</v>
      </c>
      <c r="O101" s="1">
        <v>362.41245788465818</v>
      </c>
      <c r="P101" s="1">
        <v>1450.38</v>
      </c>
      <c r="Q101" s="1">
        <v>2.1610404058195116</v>
      </c>
      <c r="R101" s="1">
        <v>22520.99627019434</v>
      </c>
      <c r="S101" s="1">
        <v>73.810476139101922</v>
      </c>
      <c r="T101" s="1">
        <v>4584.6160338770669</v>
      </c>
      <c r="V101" s="30">
        <v>93</v>
      </c>
      <c r="W101" s="1">
        <v>3.8827102066628814</v>
      </c>
      <c r="X101" s="1">
        <v>16198.009937369266</v>
      </c>
      <c r="Y101" s="1">
        <v>488.57732044862558</v>
      </c>
      <c r="Z101" s="1">
        <v>1450.38</v>
      </c>
      <c r="AA101" s="1">
        <v>5.371785856019927</v>
      </c>
      <c r="AB101" s="1">
        <v>5626.4799265853671</v>
      </c>
      <c r="AC101" s="1">
        <v>18.440266939787502</v>
      </c>
      <c r="AD101" s="1">
        <v>3133.2964834710929</v>
      </c>
    </row>
    <row r="102" spans="2:30">
      <c r="B102" s="4">
        <v>94</v>
      </c>
      <c r="C102" s="6">
        <v>4.5866961294048076</v>
      </c>
      <c r="D102" s="6">
        <v>20692.542869108296</v>
      </c>
      <c r="E102" s="6">
        <v>365.74233611608111</v>
      </c>
      <c r="F102" s="1">
        <v>1450.38</v>
      </c>
      <c r="G102" s="1">
        <v>3.1478093427861822</v>
      </c>
      <c r="H102" s="1">
        <v>11238.789132648466</v>
      </c>
      <c r="I102" s="1">
        <v>36.834090594187984</v>
      </c>
      <c r="J102" s="1">
        <v>3638.9156518358564</v>
      </c>
      <c r="L102" s="30">
        <v>94</v>
      </c>
      <c r="M102" s="1">
        <v>6.4231293222628363</v>
      </c>
      <c r="N102" s="1">
        <v>31127.592943817668</v>
      </c>
      <c r="O102" s="1">
        <v>392.79321974118636</v>
      </c>
      <c r="P102" s="1">
        <v>1450.38</v>
      </c>
      <c r="Q102" s="1">
        <v>2.2473229820499085</v>
      </c>
      <c r="R102" s="1">
        <v>22520.99627019434</v>
      </c>
      <c r="S102" s="1">
        <v>73.810475981699511</v>
      </c>
      <c r="T102" s="1">
        <v>4625.6821118474809</v>
      </c>
      <c r="V102" s="30">
        <v>94</v>
      </c>
      <c r="W102" s="1">
        <v>3.8935366067285457</v>
      </c>
      <c r="X102" s="1">
        <v>16288.699259637297</v>
      </c>
      <c r="Y102" s="1">
        <v>483.92311307386063</v>
      </c>
      <c r="Z102" s="1">
        <v>1450.38</v>
      </c>
      <c r="AA102" s="1">
        <v>5.2909908378173851</v>
      </c>
      <c r="AB102" s="1">
        <v>5626.4799265853671</v>
      </c>
      <c r="AC102" s="1">
        <v>18.440266961822132</v>
      </c>
      <c r="AD102" s="1">
        <v>3130.855426542259</v>
      </c>
    </row>
    <row r="103" spans="2:30">
      <c r="B103" s="4">
        <v>95</v>
      </c>
      <c r="C103" s="6">
        <v>4.6452520578796133</v>
      </c>
      <c r="D103" s="6">
        <v>21065.421581643561</v>
      </c>
      <c r="E103" s="6">
        <v>360.01677747673637</v>
      </c>
      <c r="F103" s="1">
        <v>1450.38</v>
      </c>
      <c r="G103" s="1">
        <v>3.043684511036306</v>
      </c>
      <c r="H103" s="1">
        <v>11238.789132648466</v>
      </c>
      <c r="I103" s="1">
        <v>36.834090574232135</v>
      </c>
      <c r="J103" s="1">
        <v>3646.832360440123</v>
      </c>
      <c r="L103" s="30">
        <v>95</v>
      </c>
      <c r="M103" s="1">
        <v>6.6659190047991776</v>
      </c>
      <c r="N103" s="1">
        <v>32376.029263194068</v>
      </c>
      <c r="O103" s="1">
        <v>424.6016250576979</v>
      </c>
      <c r="P103" s="1">
        <v>1450.38</v>
      </c>
      <c r="Q103" s="1">
        <v>2.3356357665892644</v>
      </c>
      <c r="R103" s="1">
        <v>22520.99627019434</v>
      </c>
      <c r="S103" s="1">
        <v>73.810475817562377</v>
      </c>
      <c r="T103" s="1">
        <v>4670.3273251860228</v>
      </c>
      <c r="V103" s="30">
        <v>95</v>
      </c>
      <c r="W103" s="1">
        <v>3.9043696488683999</v>
      </c>
      <c r="X103" s="1">
        <v>16377.632837292858</v>
      </c>
      <c r="Y103" s="1">
        <v>479.67623030585389</v>
      </c>
      <c r="Z103" s="1">
        <v>1450.38</v>
      </c>
      <c r="AA103" s="1">
        <v>5.2160784743048607</v>
      </c>
      <c r="AB103" s="1">
        <v>5626.4799265853671</v>
      </c>
      <c r="AC103" s="1">
        <v>18.44026697812787</v>
      </c>
      <c r="AD103" s="1">
        <v>3128.7258175333918</v>
      </c>
    </row>
    <row r="104" spans="2:30">
      <c r="B104" s="4">
        <v>96</v>
      </c>
      <c r="C104" s="6">
        <v>4.7030810632682352</v>
      </c>
      <c r="D104" s="6">
        <v>21427.306609341184</v>
      </c>
      <c r="E104" s="6">
        <v>355.62495863293918</v>
      </c>
      <c r="F104" s="1">
        <v>1450.38</v>
      </c>
      <c r="G104" s="1">
        <v>2.9557772233706716</v>
      </c>
      <c r="H104" s="1">
        <v>11238.789132648466</v>
      </c>
      <c r="I104" s="1">
        <v>36.83409054922592</v>
      </c>
      <c r="J104" s="1">
        <v>3654.9670264740416</v>
      </c>
      <c r="L104" s="30">
        <v>96</v>
      </c>
      <c r="M104" s="1">
        <v>6.8844813157225344</v>
      </c>
      <c r="N104" s="1">
        <v>33534.215699307242</v>
      </c>
      <c r="O104" s="1">
        <v>453.67938857740711</v>
      </c>
      <c r="P104" s="1">
        <v>1450.38</v>
      </c>
      <c r="Q104" s="1">
        <v>2.4093946662622745</v>
      </c>
      <c r="R104" s="1">
        <v>22520.99627019434</v>
      </c>
      <c r="S104" s="1">
        <v>73.810475652447153</v>
      </c>
      <c r="T104" s="1">
        <v>4716.8233434144695</v>
      </c>
      <c r="V104" s="30">
        <v>96</v>
      </c>
      <c r="W104" s="1">
        <v>3.9151800547758189</v>
      </c>
      <c r="X104" s="1">
        <v>16464.683024427199</v>
      </c>
      <c r="Y104" s="1">
        <v>475.82728372058642</v>
      </c>
      <c r="Z104" s="1">
        <v>1450.38</v>
      </c>
      <c r="AA104" s="1">
        <v>5.1468678272180748</v>
      </c>
      <c r="AB104" s="1">
        <v>5626.4799265853671</v>
      </c>
      <c r="AC104" s="1">
        <v>18.440267005780438</v>
      </c>
      <c r="AD104" s="1">
        <v>3126.8676791250136</v>
      </c>
    </row>
    <row r="105" spans="2:30">
      <c r="B105" s="4">
        <v>97</v>
      </c>
      <c r="C105" s="6">
        <v>4.7600733925483008</v>
      </c>
      <c r="D105" s="6">
        <v>21777.857612725256</v>
      </c>
      <c r="E105" s="6">
        <v>352.48188810527802</v>
      </c>
      <c r="F105" s="1">
        <v>1450.38</v>
      </c>
      <c r="G105" s="1">
        <v>2.8824959201187288</v>
      </c>
      <c r="H105" s="1">
        <v>11238.789132648466</v>
      </c>
      <c r="I105" s="1">
        <v>36.834090523664756</v>
      </c>
      <c r="J105" s="1">
        <v>3663.2693979257624</v>
      </c>
      <c r="L105" s="30">
        <v>97</v>
      </c>
      <c r="M105" s="1">
        <v>7.0888296247448181</v>
      </c>
      <c r="N105" s="1">
        <v>34766.450709782839</v>
      </c>
      <c r="O105" s="1">
        <v>468.04316746040627</v>
      </c>
      <c r="P105" s="1">
        <v>1450.38</v>
      </c>
      <c r="Q105" s="1">
        <v>2.3975772156330981</v>
      </c>
      <c r="R105" s="1">
        <v>22520.99627019434</v>
      </c>
      <c r="S105" s="1">
        <v>73.810475493166933</v>
      </c>
      <c r="T105" s="1">
        <v>4763.5039040360934</v>
      </c>
      <c r="V105" s="30">
        <v>97</v>
      </c>
      <c r="W105" s="1">
        <v>3.9259450573201682</v>
      </c>
      <c r="X105" s="1">
        <v>16549.769438739586</v>
      </c>
      <c r="Y105" s="1">
        <v>472.36457724979005</v>
      </c>
      <c r="Z105" s="1">
        <v>1450.38</v>
      </c>
      <c r="AA105" s="1">
        <v>5.0831441240644191</v>
      </c>
      <c r="AB105" s="1">
        <v>5626.4799265853671</v>
      </c>
      <c r="AC105" s="1">
        <v>18.440267016607926</v>
      </c>
      <c r="AD105" s="1">
        <v>3125.2468845876724</v>
      </c>
    </row>
    <row r="106" spans="2:30">
      <c r="B106" s="4">
        <v>98</v>
      </c>
      <c r="C106" s="6">
        <v>4.8161384291281539</v>
      </c>
      <c r="D106" s="6">
        <v>22116.915587546482</v>
      </c>
      <c r="E106" s="6">
        <v>350.49961799021992</v>
      </c>
      <c r="F106" s="1">
        <v>1450.38</v>
      </c>
      <c r="G106" s="1">
        <v>2.8223445930716404</v>
      </c>
      <c r="H106" s="1">
        <v>11238.789132648466</v>
      </c>
      <c r="I106" s="1">
        <v>36.834090497754509</v>
      </c>
      <c r="J106" s="1">
        <v>3671.6965168283486</v>
      </c>
      <c r="L106" s="30">
        <v>98</v>
      </c>
      <c r="M106" s="1">
        <v>7.281901300211107</v>
      </c>
      <c r="N106" s="1">
        <v>36103.731848546427</v>
      </c>
      <c r="O106" s="1">
        <v>467.84311000032613</v>
      </c>
      <c r="P106" s="1">
        <v>1450.38</v>
      </c>
      <c r="Q106" s="1">
        <v>2.3077841811515141</v>
      </c>
      <c r="R106" s="1">
        <v>22520.99627019434</v>
      </c>
      <c r="S106" s="1">
        <v>73.810475343168775</v>
      </c>
      <c r="T106" s="1">
        <v>4809.2484634723805</v>
      </c>
      <c r="V106" s="30">
        <v>98</v>
      </c>
      <c r="W106" s="1">
        <v>3.936646156250537</v>
      </c>
      <c r="X106" s="1">
        <v>16632.842926767873</v>
      </c>
      <c r="Y106" s="1">
        <v>469.27498345926466</v>
      </c>
      <c r="Z106" s="1">
        <v>1450.38</v>
      </c>
      <c r="AA106" s="1">
        <v>5.0246748776245491</v>
      </c>
      <c r="AB106" s="1">
        <v>5626.4799265853671</v>
      </c>
      <c r="AC106" s="1">
        <v>18.440267019167635</v>
      </c>
      <c r="AD106" s="1">
        <v>3123.8340940856137</v>
      </c>
    </row>
    <row r="107" spans="2:30">
      <c r="B107" s="4">
        <v>99</v>
      </c>
      <c r="C107" s="6">
        <v>4.8712015135959161</v>
      </c>
      <c r="D107" s="6">
        <v>22444.464802212588</v>
      </c>
      <c r="E107" s="6">
        <v>349.58967748426181</v>
      </c>
      <c r="F107" s="1">
        <v>1450.38</v>
      </c>
      <c r="G107" s="1">
        <v>2.7739357371030242</v>
      </c>
      <c r="H107" s="1">
        <v>11238.789132648466</v>
      </c>
      <c r="I107" s="1">
        <v>36.834090471672887</v>
      </c>
      <c r="J107" s="1">
        <v>3680.2115724534738</v>
      </c>
      <c r="L107" s="30">
        <v>99</v>
      </c>
      <c r="M107" s="1">
        <v>7.4557790745955952</v>
      </c>
      <c r="N107" s="1">
        <v>37493.674431010892</v>
      </c>
      <c r="O107" s="1">
        <v>454.87586666407992</v>
      </c>
      <c r="P107" s="1">
        <v>1450.38</v>
      </c>
      <c r="Q107" s="1">
        <v>2.1606376580128215</v>
      </c>
      <c r="R107" s="1">
        <v>22520.99627019434</v>
      </c>
      <c r="S107" s="1">
        <v>73.810475203661838</v>
      </c>
      <c r="T107" s="1">
        <v>4853.4654859138973</v>
      </c>
      <c r="V107" s="30">
        <v>99</v>
      </c>
      <c r="W107" s="1">
        <v>3.9472682406343087</v>
      </c>
      <c r="X107" s="1">
        <v>16713.878711637193</v>
      </c>
      <c r="Y107" s="1">
        <v>466.54435251243666</v>
      </c>
      <c r="Z107" s="1">
        <v>1450.38</v>
      </c>
      <c r="AA107" s="1">
        <v>4.9712172111959925</v>
      </c>
      <c r="AB107" s="1">
        <v>5626.4799265853671</v>
      </c>
      <c r="AC107" s="1">
        <v>18.440267021512824</v>
      </c>
      <c r="AD107" s="1">
        <v>3122.6031886592582</v>
      </c>
    </row>
    <row r="108" spans="2:30">
      <c r="B108" s="4">
        <v>100</v>
      </c>
      <c r="C108" s="6">
        <v>4.9252041907453767</v>
      </c>
      <c r="D108" s="6">
        <v>22760.616814209661</v>
      </c>
      <c r="E108" s="6">
        <v>349.66468109157205</v>
      </c>
      <c r="F108" s="1">
        <v>1450.38</v>
      </c>
      <c r="G108" s="1">
        <v>2.7359917855872875</v>
      </c>
      <c r="H108" s="1">
        <v>11238.789132648466</v>
      </c>
      <c r="I108" s="1">
        <v>36.834090445395809</v>
      </c>
      <c r="J108" s="1">
        <v>3688.7882517826129</v>
      </c>
      <c r="L108" s="30">
        <v>100</v>
      </c>
      <c r="M108" s="1">
        <v>7.5946384062275403</v>
      </c>
      <c r="N108" s="1">
        <v>38885.039938584297</v>
      </c>
      <c r="O108" s="1">
        <v>423.14793882604988</v>
      </c>
      <c r="P108" s="1">
        <v>1450.38</v>
      </c>
      <c r="Q108" s="1">
        <v>1.9380131944154726</v>
      </c>
      <c r="R108" s="1">
        <v>22520.99627019434</v>
      </c>
      <c r="S108" s="1">
        <v>73.8104750750215</v>
      </c>
      <c r="T108" s="1">
        <v>4895.7675035977109</v>
      </c>
      <c r="V108" s="30">
        <v>100</v>
      </c>
      <c r="W108" s="1">
        <v>3.9577988187685085</v>
      </c>
      <c r="X108" s="1">
        <v>16792.870454450738</v>
      </c>
      <c r="Y108" s="1">
        <v>464.15785915654521</v>
      </c>
      <c r="Z108" s="1">
        <v>1450.38</v>
      </c>
      <c r="AA108" s="1">
        <v>4.9225237451213344</v>
      </c>
      <c r="AB108" s="1">
        <v>5626.4799265853671</v>
      </c>
      <c r="AC108" s="1">
        <v>18.440267023656727</v>
      </c>
      <c r="AD108" s="1">
        <v>3121.531387276254</v>
      </c>
    </row>
    <row r="109" spans="2:30">
      <c r="B109" s="4">
        <v>101</v>
      </c>
      <c r="C109" s="6">
        <v>4.9780995040495473</v>
      </c>
      <c r="D109" s="6">
        <v>23065.564106777918</v>
      </c>
      <c r="E109" s="6">
        <v>350.64017723329403</v>
      </c>
      <c r="F109" s="1">
        <v>1450.38</v>
      </c>
      <c r="G109" s="1">
        <v>2.7073515073647196</v>
      </c>
      <c r="H109" s="1">
        <v>11238.789132648466</v>
      </c>
      <c r="I109" s="1">
        <v>36.834090419442916</v>
      </c>
      <c r="J109" s="1">
        <v>3697.3974717430624</v>
      </c>
      <c r="L109" s="30">
        <v>101</v>
      </c>
      <c r="M109" s="1">
        <v>7.7015000436669183</v>
      </c>
      <c r="N109" s="1">
        <v>40240.926427016442</v>
      </c>
      <c r="O109" s="1">
        <v>377.80129607079442</v>
      </c>
      <c r="P109" s="1">
        <v>1450.38</v>
      </c>
      <c r="Q109" s="1">
        <v>1.6720240582080137</v>
      </c>
      <c r="R109" s="1">
        <v>22520.99627019434</v>
      </c>
      <c r="S109" s="1">
        <v>73.810474956435741</v>
      </c>
      <c r="T109" s="1">
        <v>4936.1471969883842</v>
      </c>
      <c r="V109" s="30">
        <v>101</v>
      </c>
      <c r="W109" s="1">
        <v>3.9682272499199636</v>
      </c>
      <c r="X109" s="1">
        <v>16869.824137016851</v>
      </c>
      <c r="Y109" s="1">
        <v>462.10039972543302</v>
      </c>
      <c r="Z109" s="1">
        <v>1450.38</v>
      </c>
      <c r="AA109" s="1">
        <v>4.8783486775961187</v>
      </c>
      <c r="AB109" s="1">
        <v>5626.4799265853671</v>
      </c>
      <c r="AC109" s="1">
        <v>18.440267025649529</v>
      </c>
      <c r="AD109" s="1">
        <v>3120.5987064016285</v>
      </c>
    </row>
    <row r="110" spans="2:30">
      <c r="B110" s="4">
        <v>102</v>
      </c>
      <c r="C110" s="6">
        <v>4.9962674243343681</v>
      </c>
      <c r="D110" s="6">
        <v>23170.278611687449</v>
      </c>
      <c r="E110" s="6">
        <v>351.05484555532945</v>
      </c>
      <c r="F110" s="1">
        <v>1450.38</v>
      </c>
      <c r="G110" s="1">
        <v>2.6983033031180921</v>
      </c>
      <c r="H110" s="1">
        <v>11238.789132648466</v>
      </c>
      <c r="I110" s="1">
        <v>36.83409047623833</v>
      </c>
      <c r="J110" s="1">
        <v>3700.2294498050269</v>
      </c>
      <c r="L110" s="30">
        <v>102</v>
      </c>
      <c r="M110" s="1">
        <v>7.7269094730357608</v>
      </c>
      <c r="N110" s="1">
        <v>40726.597360004664</v>
      </c>
      <c r="O110" s="1">
        <v>353.89920782248242</v>
      </c>
      <c r="P110" s="1">
        <v>1450.38</v>
      </c>
      <c r="Q110" s="1">
        <v>1.5475636227783678</v>
      </c>
      <c r="R110" s="1">
        <v>22520.99627019434</v>
      </c>
      <c r="S110" s="1">
        <v>73.810475538636098</v>
      </c>
      <c r="T110" s="1">
        <v>4949.4102916186912</v>
      </c>
      <c r="V110" s="30">
        <v>102</v>
      </c>
      <c r="W110" s="1">
        <v>3.9712640700147466</v>
      </c>
      <c r="X110" s="1">
        <v>16894.325699210298</v>
      </c>
      <c r="Y110" s="1">
        <v>461.31460659717703</v>
      </c>
      <c r="Z110" s="1">
        <v>1450.38</v>
      </c>
      <c r="AA110" s="1">
        <v>4.8629901786549441</v>
      </c>
      <c r="AB110" s="1">
        <v>5626.4799265853671</v>
      </c>
      <c r="AC110" s="1">
        <v>18.440267009530622</v>
      </c>
      <c r="AD110" s="1">
        <v>3120.3016226295213</v>
      </c>
    </row>
    <row r="113" spans="2:7">
      <c r="B113" s="12" t="s">
        <v>125</v>
      </c>
      <c r="C113" s="13">
        <f>SUM(C9:C110)</f>
        <v>545.24088269406411</v>
      </c>
      <c r="D113" s="13">
        <f>SUM(D9:D110)</f>
        <v>2664998.7959818412</v>
      </c>
      <c r="E113" s="13">
        <f>SUM(E9:E110)</f>
        <v>42655.689517738043</v>
      </c>
      <c r="F113" s="12"/>
    </row>
    <row r="114" spans="2:7">
      <c r="C114" t="s">
        <v>127</v>
      </c>
      <c r="D114" t="s">
        <v>127</v>
      </c>
      <c r="E114" t="s">
        <v>128</v>
      </c>
      <c r="G114" s="20" t="s">
        <v>133</v>
      </c>
    </row>
    <row r="115" spans="2:7">
      <c r="C115" s="19">
        <f>(C113/10^6)*2.19</f>
        <v>1.1940775331000003E-3</v>
      </c>
      <c r="D115" s="13">
        <f>(D113/10^6)*2.19</f>
        <v>5.8363473632002316</v>
      </c>
      <c r="E115" s="19">
        <f>(E113/10^6)*2.19</f>
        <v>9.3415960043846308E-2</v>
      </c>
      <c r="G115" s="14">
        <f>D115/D1</f>
        <v>1.9631832093915811E-2</v>
      </c>
    </row>
    <row r="116" spans="2:7">
      <c r="C116" s="12" t="s">
        <v>129</v>
      </c>
      <c r="D116" s="12" t="s">
        <v>129</v>
      </c>
      <c r="E116" s="12" t="s">
        <v>130</v>
      </c>
    </row>
  </sheetData>
  <mergeCells count="12">
    <mergeCell ref="W7:AA7"/>
    <mergeCell ref="AB7:AD7"/>
    <mergeCell ref="B6:B8"/>
    <mergeCell ref="C6:J6"/>
    <mergeCell ref="L6:L8"/>
    <mergeCell ref="M6:T6"/>
    <mergeCell ref="V6:V8"/>
    <mergeCell ref="W6:AD6"/>
    <mergeCell ref="C7:G7"/>
    <mergeCell ref="H7:J7"/>
    <mergeCell ref="M7:Q7"/>
    <mergeCell ref="R7:T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C6B4-E20D-4003-B058-A4232F27B283}">
  <dimension ref="A1:AA127"/>
  <sheetViews>
    <sheetView topLeftCell="F69" workbookViewId="0">
      <selection activeCell="Y81" sqref="Y81"/>
    </sheetView>
  </sheetViews>
  <sheetFormatPr defaultRowHeight="15" customHeight="1"/>
  <cols>
    <col min="3" max="3" width="13.140625" bestFit="1" customWidth="1"/>
    <col min="4" max="4" width="13.42578125" bestFit="1" customWidth="1"/>
    <col min="5" max="5" width="15.28515625" bestFit="1" customWidth="1"/>
    <col min="12" max="12" width="9.5703125" bestFit="1" customWidth="1"/>
    <col min="13" max="13" width="13.42578125" bestFit="1" customWidth="1"/>
    <col min="16" max="16" width="9.5703125" bestFit="1" customWidth="1"/>
    <col min="22" max="22" width="13.140625" bestFit="1" customWidth="1"/>
  </cols>
  <sheetData>
    <row r="1" spans="2:27" ht="15" customHeight="1">
      <c r="B1" s="10" t="s">
        <v>103</v>
      </c>
      <c r="D1">
        <v>297.29000000000002</v>
      </c>
      <c r="E1" t="s">
        <v>104</v>
      </c>
      <c r="K1" s="10" t="s">
        <v>103</v>
      </c>
      <c r="M1">
        <v>297.29000000000002</v>
      </c>
      <c r="N1" t="s">
        <v>104</v>
      </c>
      <c r="T1" s="10" t="s">
        <v>103</v>
      </c>
      <c r="V1">
        <v>297.29000000000002</v>
      </c>
      <c r="W1" t="s">
        <v>104</v>
      </c>
    </row>
    <row r="2" spans="2:27" ht="15" customHeight="1">
      <c r="F2" s="10" t="s">
        <v>105</v>
      </c>
      <c r="H2" s="14">
        <f>H3/D1</f>
        <v>0.16703339527423758</v>
      </c>
      <c r="O2" s="10" t="s">
        <v>105</v>
      </c>
      <c r="Q2" s="14">
        <f>Q3/M1</f>
        <v>0.17107691954477952</v>
      </c>
      <c r="X2" s="10" t="s">
        <v>105</v>
      </c>
      <c r="Z2" s="14">
        <f>Z3/V1</f>
        <v>0.16613083271479867</v>
      </c>
    </row>
    <row r="3" spans="2:27" ht="15" customHeight="1">
      <c r="B3" s="10" t="s">
        <v>106</v>
      </c>
      <c r="D3" s="9">
        <v>14774664</v>
      </c>
      <c r="E3" t="s">
        <v>107</v>
      </c>
      <c r="F3" s="10" t="s">
        <v>108</v>
      </c>
      <c r="H3" s="15">
        <f>B127/10^6</f>
        <v>49.657358081078094</v>
      </c>
      <c r="I3" t="s">
        <v>104</v>
      </c>
      <c r="K3" s="10" t="s">
        <v>106</v>
      </c>
      <c r="M3" s="9">
        <v>15181932</v>
      </c>
      <c r="N3" t="s">
        <v>107</v>
      </c>
      <c r="O3" s="10" t="s">
        <v>108</v>
      </c>
      <c r="Q3" s="15">
        <f>L127/10^6</f>
        <v>50.85945741146751</v>
      </c>
      <c r="R3" t="s">
        <v>104</v>
      </c>
      <c r="T3" s="10" t="s">
        <v>106</v>
      </c>
      <c r="V3" s="9">
        <v>14661724</v>
      </c>
      <c r="W3" t="s">
        <v>107</v>
      </c>
      <c r="X3" s="10" t="s">
        <v>108</v>
      </c>
      <c r="Z3" s="15">
        <f>U127/10^6</f>
        <v>49.389035257782503</v>
      </c>
      <c r="AA3" t="s">
        <v>104</v>
      </c>
    </row>
    <row r="4" spans="2:27" ht="15" customHeight="1">
      <c r="B4" s="10" t="s">
        <v>109</v>
      </c>
      <c r="D4" s="8">
        <v>29038.04</v>
      </c>
      <c r="E4" t="s">
        <v>107</v>
      </c>
      <c r="F4" s="10" t="s">
        <v>110</v>
      </c>
      <c r="H4" s="15">
        <f>C127/10^6</f>
        <v>3512.4815856823252</v>
      </c>
      <c r="I4" t="s">
        <v>111</v>
      </c>
      <c r="K4" s="10" t="s">
        <v>109</v>
      </c>
      <c r="M4" s="8">
        <v>58254.36</v>
      </c>
      <c r="N4" t="s">
        <v>107</v>
      </c>
      <c r="O4" s="10" t="s">
        <v>110</v>
      </c>
      <c r="Q4" s="15">
        <f>M127/10^6</f>
        <v>3568.4596505081099</v>
      </c>
      <c r="R4" t="s">
        <v>111</v>
      </c>
      <c r="T4" s="10" t="s">
        <v>109</v>
      </c>
      <c r="V4" s="8">
        <v>14538.31</v>
      </c>
      <c r="W4" t="s">
        <v>107</v>
      </c>
      <c r="X4" s="10" t="s">
        <v>110</v>
      </c>
      <c r="Z4" s="15">
        <f>V127/10^6</f>
        <v>3568.004402156027</v>
      </c>
      <c r="AA4" t="s">
        <v>111</v>
      </c>
    </row>
    <row r="5" spans="2:27" ht="14.45">
      <c r="F5" s="10" t="s">
        <v>112</v>
      </c>
      <c r="H5" s="2">
        <f>D127/10^6</f>
        <v>1.4371139008364561E-2</v>
      </c>
      <c r="I5" t="s">
        <v>104</v>
      </c>
      <c r="O5" s="10" t="s">
        <v>112</v>
      </c>
      <c r="Q5" s="2">
        <f>N127/10^6</f>
        <v>1.4690698748484039E-2</v>
      </c>
      <c r="R5" t="s">
        <v>104</v>
      </c>
      <c r="X5" s="10" t="s">
        <v>112</v>
      </c>
      <c r="Z5" s="2">
        <f>W127/10^6</f>
        <v>1.4377640663238321E-2</v>
      </c>
      <c r="AA5" t="s">
        <v>104</v>
      </c>
    </row>
    <row r="6" spans="2:27" ht="14.45">
      <c r="B6" s="32" t="s">
        <v>113</v>
      </c>
      <c r="C6" s="34" t="s">
        <v>114</v>
      </c>
      <c r="D6" s="35"/>
      <c r="E6" s="35"/>
      <c r="F6" s="35"/>
      <c r="G6" s="35"/>
      <c r="H6" s="35"/>
      <c r="I6" s="36"/>
      <c r="K6" s="32" t="s">
        <v>113</v>
      </c>
      <c r="L6" s="33" t="s">
        <v>115</v>
      </c>
      <c r="M6" s="33"/>
      <c r="N6" s="33"/>
      <c r="O6" s="33"/>
      <c r="P6" s="33"/>
      <c r="Q6" s="33"/>
      <c r="R6" s="33"/>
      <c r="T6" s="32" t="s">
        <v>113</v>
      </c>
      <c r="U6" s="33" t="s">
        <v>116</v>
      </c>
      <c r="V6" s="33"/>
      <c r="W6" s="33"/>
      <c r="X6" s="33"/>
      <c r="Y6" s="33"/>
      <c r="Z6" s="33"/>
      <c r="AA6" s="33"/>
    </row>
    <row r="7" spans="2:27" ht="14.45">
      <c r="B7" s="32"/>
      <c r="C7" s="33" t="s">
        <v>117</v>
      </c>
      <c r="D7" s="33"/>
      <c r="E7" s="33"/>
      <c r="F7" s="33"/>
      <c r="G7" s="33"/>
      <c r="H7" s="33" t="s">
        <v>118</v>
      </c>
      <c r="I7" s="33"/>
      <c r="K7" s="32"/>
      <c r="L7" s="33" t="s">
        <v>117</v>
      </c>
      <c r="M7" s="33"/>
      <c r="N7" s="33"/>
      <c r="O7" s="33"/>
      <c r="P7" s="33"/>
      <c r="Q7" s="33" t="s">
        <v>118</v>
      </c>
      <c r="R7" s="33"/>
      <c r="T7" s="32"/>
      <c r="U7" s="33" t="s">
        <v>117</v>
      </c>
      <c r="V7" s="33"/>
      <c r="W7" s="33"/>
      <c r="X7" s="33"/>
      <c r="Y7" s="33"/>
      <c r="Z7" s="33" t="s">
        <v>118</v>
      </c>
      <c r="AA7" s="33"/>
    </row>
    <row r="8" spans="2:27" ht="14.45">
      <c r="B8" s="32"/>
      <c r="C8" s="1" t="s">
        <v>119</v>
      </c>
      <c r="D8" s="1" t="s">
        <v>120</v>
      </c>
      <c r="E8" s="1" t="s">
        <v>121</v>
      </c>
      <c r="F8" s="1" t="s">
        <v>122</v>
      </c>
      <c r="G8" s="1" t="s">
        <v>123</v>
      </c>
      <c r="H8" s="1" t="s">
        <v>134</v>
      </c>
      <c r="I8" s="1" t="s">
        <v>122</v>
      </c>
      <c r="K8" s="32"/>
      <c r="L8" s="1" t="s">
        <v>119</v>
      </c>
      <c r="M8" s="1" t="s">
        <v>120</v>
      </c>
      <c r="N8" s="1" t="s">
        <v>121</v>
      </c>
      <c r="O8" s="1" t="s">
        <v>122</v>
      </c>
      <c r="P8" s="1" t="s">
        <v>123</v>
      </c>
      <c r="Q8" s="1" t="s">
        <v>134</v>
      </c>
      <c r="R8" s="1" t="s">
        <v>122</v>
      </c>
      <c r="T8" s="32"/>
      <c r="U8" s="1" t="s">
        <v>119</v>
      </c>
      <c r="V8" s="1" t="s">
        <v>120</v>
      </c>
      <c r="W8" s="1" t="s">
        <v>121</v>
      </c>
      <c r="X8" s="1" t="s">
        <v>122</v>
      </c>
      <c r="Y8" s="1" t="s">
        <v>123</v>
      </c>
      <c r="Z8" s="1" t="s">
        <v>134</v>
      </c>
      <c r="AA8" s="1" t="s">
        <v>122</v>
      </c>
    </row>
    <row r="9" spans="2:27" ht="14.45">
      <c r="B9" s="30">
        <v>1</v>
      </c>
      <c r="C9" s="2">
        <v>38.431436380000001</v>
      </c>
      <c r="D9" s="2">
        <v>257081.7335</v>
      </c>
      <c r="E9" s="2">
        <v>0</v>
      </c>
      <c r="F9" s="1">
        <v>1450.38</v>
      </c>
      <c r="G9" s="1">
        <f>E9/D9</f>
        <v>0</v>
      </c>
      <c r="H9" s="1">
        <v>0</v>
      </c>
      <c r="I9" s="1">
        <v>3131.311447</v>
      </c>
      <c r="K9" s="30">
        <v>1</v>
      </c>
      <c r="L9" s="1">
        <v>38.431436380000001</v>
      </c>
      <c r="M9" s="1">
        <v>257081.7335</v>
      </c>
      <c r="N9" s="1">
        <v>0</v>
      </c>
      <c r="O9" s="1">
        <v>1450.38</v>
      </c>
      <c r="P9" s="1">
        <f>N9/M9</f>
        <v>0</v>
      </c>
      <c r="Q9" s="1">
        <v>0</v>
      </c>
      <c r="R9" s="1">
        <v>3131.31142</v>
      </c>
      <c r="T9" s="30">
        <v>1</v>
      </c>
      <c r="U9" s="1">
        <v>38.288765480000002</v>
      </c>
      <c r="V9" s="1">
        <v>256133.41089999999</v>
      </c>
      <c r="W9" s="1">
        <v>0</v>
      </c>
      <c r="X9" s="1">
        <v>1450.38</v>
      </c>
      <c r="Y9" s="1">
        <f>W9/V9</f>
        <v>0</v>
      </c>
      <c r="Z9" s="1">
        <v>0</v>
      </c>
      <c r="AA9" s="1">
        <v>3131.311463</v>
      </c>
    </row>
    <row r="10" spans="2:27" ht="14.45">
      <c r="B10" s="30">
        <v>2</v>
      </c>
      <c r="C10" s="2">
        <v>39.069650629999998</v>
      </c>
      <c r="D10" s="2">
        <v>261351.53270000001</v>
      </c>
      <c r="E10" s="2">
        <v>0</v>
      </c>
      <c r="F10" s="1">
        <v>1450.38</v>
      </c>
      <c r="G10" s="1">
        <f t="shared" ref="G10:G73" si="0">E10/D10</f>
        <v>0</v>
      </c>
      <c r="H10" s="1">
        <v>0</v>
      </c>
      <c r="I10" s="1">
        <v>3131.3110780000002</v>
      </c>
      <c r="K10" s="30">
        <v>2</v>
      </c>
      <c r="L10" s="1">
        <v>39.069650629999998</v>
      </c>
      <c r="M10" s="1">
        <v>261351.53270000001</v>
      </c>
      <c r="N10" s="1">
        <v>0</v>
      </c>
      <c r="O10" s="1">
        <v>1450.38</v>
      </c>
      <c r="P10" s="1">
        <f t="shared" ref="P10:P73" si="1">N10/M10</f>
        <v>0</v>
      </c>
      <c r="Q10" s="1">
        <v>0</v>
      </c>
      <c r="R10" s="1">
        <v>3131.311025</v>
      </c>
      <c r="T10" s="30">
        <v>2</v>
      </c>
      <c r="U10" s="1">
        <v>38.923570580000003</v>
      </c>
      <c r="V10" s="1">
        <v>260380.51060000001</v>
      </c>
      <c r="W10" s="1">
        <v>0</v>
      </c>
      <c r="X10" s="1">
        <v>1450.38</v>
      </c>
      <c r="Y10" s="1">
        <f t="shared" ref="Y10:Y73" si="2">W10/V10</f>
        <v>0</v>
      </c>
      <c r="Z10" s="1">
        <v>0</v>
      </c>
      <c r="AA10" s="1">
        <v>3131.3111100000001</v>
      </c>
    </row>
    <row r="11" spans="2:27" ht="14.45">
      <c r="B11" s="30">
        <v>3</v>
      </c>
      <c r="C11" s="2">
        <v>39.059142700000002</v>
      </c>
      <c r="D11" s="2">
        <v>261285.6165</v>
      </c>
      <c r="E11" s="2">
        <v>0</v>
      </c>
      <c r="F11" s="1">
        <v>1450.38</v>
      </c>
      <c r="G11" s="1">
        <f t="shared" si="0"/>
        <v>0</v>
      </c>
      <c r="H11" s="1">
        <v>0</v>
      </c>
      <c r="I11" s="1">
        <v>3131.3103390000001</v>
      </c>
      <c r="K11" s="30">
        <v>3</v>
      </c>
      <c r="L11" s="1">
        <v>39.059142700000002</v>
      </c>
      <c r="M11" s="1">
        <v>261285.6165</v>
      </c>
      <c r="N11" s="1">
        <v>0</v>
      </c>
      <c r="O11" s="1">
        <v>1450.38</v>
      </c>
      <c r="P11" s="1">
        <f t="shared" si="1"/>
        <v>0</v>
      </c>
      <c r="Q11" s="1">
        <v>0</v>
      </c>
      <c r="R11" s="1">
        <v>3131.3102319999998</v>
      </c>
      <c r="T11" s="30">
        <v>3</v>
      </c>
      <c r="U11" s="1">
        <v>38.912779319999999</v>
      </c>
      <c r="V11" s="1">
        <v>260312.7311</v>
      </c>
      <c r="W11" s="1">
        <v>0</v>
      </c>
      <c r="X11" s="1">
        <v>1450.38</v>
      </c>
      <c r="Y11" s="1">
        <f t="shared" si="2"/>
        <v>0</v>
      </c>
      <c r="Z11" s="1">
        <v>0</v>
      </c>
      <c r="AA11" s="1">
        <v>3131.3104039999998</v>
      </c>
    </row>
    <row r="12" spans="2:27" ht="14.45">
      <c r="B12" s="30">
        <v>4</v>
      </c>
      <c r="C12" s="2">
        <v>39.038164330000001</v>
      </c>
      <c r="D12" s="2">
        <v>261153.9981</v>
      </c>
      <c r="E12" s="2">
        <v>0</v>
      </c>
      <c r="F12" s="1">
        <v>1450.38</v>
      </c>
      <c r="G12" s="1">
        <f t="shared" si="0"/>
        <v>0</v>
      </c>
      <c r="H12" s="1">
        <v>0</v>
      </c>
      <c r="I12" s="1">
        <v>3131.3088619999999</v>
      </c>
      <c r="K12" s="30">
        <v>4</v>
      </c>
      <c r="L12" s="1">
        <v>39.038164330000001</v>
      </c>
      <c r="M12" s="1">
        <v>261153.9981</v>
      </c>
      <c r="N12" s="1">
        <v>0</v>
      </c>
      <c r="O12" s="1">
        <v>1450.38</v>
      </c>
      <c r="P12" s="1">
        <f t="shared" si="1"/>
        <v>0</v>
      </c>
      <c r="Q12" s="1">
        <v>0</v>
      </c>
      <c r="R12" s="1">
        <v>3131.3086480000002</v>
      </c>
      <c r="T12" s="30">
        <v>4</v>
      </c>
      <c r="U12" s="1">
        <v>38.891236020000001</v>
      </c>
      <c r="V12" s="1">
        <v>260177.3965</v>
      </c>
      <c r="W12" s="1">
        <v>0</v>
      </c>
      <c r="X12" s="1">
        <v>1450.38</v>
      </c>
      <c r="Y12" s="1">
        <f t="shared" si="2"/>
        <v>0</v>
      </c>
      <c r="Z12" s="1">
        <v>0</v>
      </c>
      <c r="AA12" s="1">
        <v>3131.3089909999999</v>
      </c>
    </row>
    <row r="13" spans="2:27" ht="14.45">
      <c r="B13" s="30">
        <v>5</v>
      </c>
      <c r="C13" s="2">
        <v>38.996356849999998</v>
      </c>
      <c r="D13" s="2">
        <v>260891.61319999999</v>
      </c>
      <c r="E13" s="2">
        <v>0</v>
      </c>
      <c r="F13" s="1">
        <v>1450.38</v>
      </c>
      <c r="G13" s="1">
        <f t="shared" si="0"/>
        <v>0</v>
      </c>
      <c r="H13" s="1">
        <v>0</v>
      </c>
      <c r="I13" s="1">
        <v>3131.30591</v>
      </c>
      <c r="K13" s="30">
        <v>5</v>
      </c>
      <c r="L13" s="1">
        <v>38.996356849999998</v>
      </c>
      <c r="M13" s="1">
        <v>260891.61319999999</v>
      </c>
      <c r="N13" s="1">
        <v>0</v>
      </c>
      <c r="O13" s="1">
        <v>1450.38</v>
      </c>
      <c r="P13" s="1">
        <f t="shared" si="1"/>
        <v>0</v>
      </c>
      <c r="Q13" s="1">
        <v>0</v>
      </c>
      <c r="R13" s="1">
        <v>3131.3054849999999</v>
      </c>
      <c r="T13" s="30">
        <v>5</v>
      </c>
      <c r="U13" s="1">
        <v>38.848305629999999</v>
      </c>
      <c r="V13" s="1">
        <v>259907.61960000001</v>
      </c>
      <c r="W13" s="1">
        <v>0</v>
      </c>
      <c r="X13" s="1">
        <v>1450.38</v>
      </c>
      <c r="Y13" s="1">
        <f t="shared" si="2"/>
        <v>0</v>
      </c>
      <c r="Z13" s="1">
        <v>0</v>
      </c>
      <c r="AA13" s="1">
        <v>3131.3061680000001</v>
      </c>
    </row>
    <row r="14" spans="2:27" ht="14.45">
      <c r="B14" s="30">
        <v>6</v>
      </c>
      <c r="C14" s="2">
        <v>38.913333139999999</v>
      </c>
      <c r="D14" s="2">
        <v>260370.22</v>
      </c>
      <c r="E14" s="2">
        <v>0</v>
      </c>
      <c r="F14" s="1">
        <v>1450.38</v>
      </c>
      <c r="G14" s="1">
        <f t="shared" si="0"/>
        <v>0</v>
      </c>
      <c r="H14" s="1">
        <v>0</v>
      </c>
      <c r="I14" s="1">
        <v>3131.3000109999998</v>
      </c>
      <c r="K14" s="30">
        <v>6</v>
      </c>
      <c r="L14" s="1">
        <v>38.913333139999999</v>
      </c>
      <c r="M14" s="1">
        <v>260370.22</v>
      </c>
      <c r="N14" s="1">
        <v>0</v>
      </c>
      <c r="O14" s="1">
        <v>1450.38</v>
      </c>
      <c r="P14" s="1">
        <f t="shared" si="1"/>
        <v>0</v>
      </c>
      <c r="Q14" s="1">
        <v>0</v>
      </c>
      <c r="R14" s="1">
        <v>3131.2991729999999</v>
      </c>
      <c r="T14" s="30">
        <v>6</v>
      </c>
      <c r="U14" s="1">
        <v>38.763063520000003</v>
      </c>
      <c r="V14" s="1">
        <v>259371.60389999999</v>
      </c>
      <c r="W14" s="1">
        <v>0</v>
      </c>
      <c r="X14" s="1">
        <v>1450.38</v>
      </c>
      <c r="Y14" s="1">
        <f t="shared" si="2"/>
        <v>0</v>
      </c>
      <c r="Z14" s="1">
        <v>0</v>
      </c>
      <c r="AA14" s="1">
        <v>3131.3005320000002</v>
      </c>
    </row>
    <row r="15" spans="2:27" ht="14.45">
      <c r="B15" s="30">
        <v>7</v>
      </c>
      <c r="C15" s="2">
        <v>38.754053280000001</v>
      </c>
      <c r="D15" s="2">
        <v>259356.57459999999</v>
      </c>
      <c r="E15" s="2">
        <v>0</v>
      </c>
      <c r="F15" s="1">
        <v>1450.38</v>
      </c>
      <c r="G15" s="1">
        <f t="shared" si="0"/>
        <v>0</v>
      </c>
      <c r="H15" s="1">
        <v>0</v>
      </c>
      <c r="I15" s="1">
        <v>3131.2882420000001</v>
      </c>
      <c r="K15" s="30">
        <v>7</v>
      </c>
      <c r="L15" s="1">
        <v>38.754053280000001</v>
      </c>
      <c r="M15" s="1">
        <v>259356.57459999999</v>
      </c>
      <c r="N15" s="1">
        <v>0</v>
      </c>
      <c r="O15" s="1">
        <v>1450.38</v>
      </c>
      <c r="P15" s="1">
        <f t="shared" si="1"/>
        <v>0</v>
      </c>
      <c r="Q15" s="1">
        <v>0</v>
      </c>
      <c r="R15" s="1">
        <v>3131.2866090000002</v>
      </c>
      <c r="T15" s="30">
        <v>7</v>
      </c>
      <c r="U15" s="1">
        <v>38.599461650000002</v>
      </c>
      <c r="V15" s="1">
        <v>258329.3891</v>
      </c>
      <c r="W15" s="1">
        <v>0</v>
      </c>
      <c r="X15" s="1">
        <v>1450.38</v>
      </c>
      <c r="Y15" s="1">
        <f t="shared" si="2"/>
        <v>0</v>
      </c>
      <c r="Z15" s="1">
        <v>0</v>
      </c>
      <c r="AA15" s="1">
        <v>3131.289299</v>
      </c>
    </row>
    <row r="16" spans="2:27" ht="14.45">
      <c r="B16" s="30">
        <v>8</v>
      </c>
      <c r="C16" s="2">
        <v>38.482353140000001</v>
      </c>
      <c r="D16" s="2">
        <v>257515.27220000001</v>
      </c>
      <c r="E16" s="2">
        <v>0</v>
      </c>
      <c r="F16" s="1">
        <v>1450.38</v>
      </c>
      <c r="G16" s="1">
        <f t="shared" si="0"/>
        <v>0</v>
      </c>
      <c r="H16" s="1">
        <v>0</v>
      </c>
      <c r="I16" s="1">
        <v>3131.2648180000001</v>
      </c>
      <c r="K16" s="30">
        <v>8</v>
      </c>
      <c r="L16" s="1">
        <v>38.482353140000001</v>
      </c>
      <c r="M16" s="1">
        <v>257515.27220000001</v>
      </c>
      <c r="N16" s="1">
        <v>0</v>
      </c>
      <c r="O16" s="1">
        <v>1450.38</v>
      </c>
      <c r="P16" s="1">
        <f t="shared" si="1"/>
        <v>0</v>
      </c>
      <c r="Q16" s="1">
        <v>0</v>
      </c>
      <c r="R16" s="1">
        <v>3131.2617169999999</v>
      </c>
      <c r="T16" s="30">
        <v>8</v>
      </c>
      <c r="U16" s="1">
        <v>38.323157309999999</v>
      </c>
      <c r="V16" s="1">
        <v>256446.4896</v>
      </c>
      <c r="W16" s="1">
        <v>0</v>
      </c>
      <c r="X16" s="1">
        <v>1450.38</v>
      </c>
      <c r="Y16" s="1">
        <f t="shared" si="2"/>
        <v>0</v>
      </c>
      <c r="Z16" s="1">
        <v>0</v>
      </c>
      <c r="AA16" s="1">
        <v>3131.2669820000001</v>
      </c>
    </row>
    <row r="17" spans="2:27" ht="14.45">
      <c r="B17" s="30">
        <v>9</v>
      </c>
      <c r="C17" s="2">
        <v>38.049254310000002</v>
      </c>
      <c r="D17" s="2">
        <v>254291.47200000001</v>
      </c>
      <c r="E17" s="2">
        <v>0</v>
      </c>
      <c r="F17" s="1">
        <v>1450.38</v>
      </c>
      <c r="G17" s="1">
        <f t="shared" si="0"/>
        <v>0</v>
      </c>
      <c r="H17" s="1">
        <v>0</v>
      </c>
      <c r="I17" s="1">
        <v>3131.218433</v>
      </c>
      <c r="K17" s="30">
        <v>9</v>
      </c>
      <c r="L17" s="1">
        <v>38.049254310000002</v>
      </c>
      <c r="M17" s="1">
        <v>254291.47200000001</v>
      </c>
      <c r="N17" s="1">
        <v>0</v>
      </c>
      <c r="O17" s="1">
        <v>1450.38</v>
      </c>
      <c r="P17" s="1">
        <f t="shared" si="1"/>
        <v>0</v>
      </c>
      <c r="Q17" s="1">
        <v>0</v>
      </c>
      <c r="R17" s="1">
        <v>3130.9373019999998</v>
      </c>
      <c r="T17" s="30">
        <v>9</v>
      </c>
      <c r="U17" s="1">
        <v>37.917486510000003</v>
      </c>
      <c r="V17" s="1">
        <v>253273.04079999999</v>
      </c>
      <c r="W17" s="1">
        <v>0</v>
      </c>
      <c r="X17" s="1">
        <v>1450.38</v>
      </c>
      <c r="Y17" s="1">
        <f t="shared" si="2"/>
        <v>0</v>
      </c>
      <c r="Z17" s="1">
        <v>0</v>
      </c>
      <c r="AA17" s="1">
        <v>3131.2229120000002</v>
      </c>
    </row>
    <row r="18" spans="2:27" ht="14.45">
      <c r="B18" s="30">
        <v>10</v>
      </c>
      <c r="C18" s="2">
        <v>37.58236789</v>
      </c>
      <c r="D18" s="2">
        <v>249480.98329999999</v>
      </c>
      <c r="E18" s="2">
        <v>0</v>
      </c>
      <c r="F18" s="1">
        <v>1450.38</v>
      </c>
      <c r="G18" s="1">
        <f t="shared" si="0"/>
        <v>0</v>
      </c>
      <c r="H18" s="1">
        <v>0</v>
      </c>
      <c r="I18" s="1">
        <v>3131.1275690000002</v>
      </c>
      <c r="K18" s="30">
        <v>10</v>
      </c>
      <c r="L18" s="1">
        <v>37.58236789</v>
      </c>
      <c r="M18" s="1">
        <v>249480.98329999999</v>
      </c>
      <c r="N18" s="1">
        <v>0</v>
      </c>
      <c r="O18" s="1">
        <v>1450.38</v>
      </c>
      <c r="P18" s="1">
        <f t="shared" si="1"/>
        <v>0</v>
      </c>
      <c r="Q18" s="1">
        <v>0</v>
      </c>
      <c r="R18" s="1">
        <v>3131.1181750000001</v>
      </c>
      <c r="T18" s="30">
        <v>10</v>
      </c>
      <c r="U18" s="1">
        <v>37.416391480000001</v>
      </c>
      <c r="V18" s="1">
        <v>248252.35279999999</v>
      </c>
      <c r="W18" s="1">
        <v>0</v>
      </c>
      <c r="X18" s="1">
        <v>1450.38</v>
      </c>
      <c r="Y18" s="1">
        <f t="shared" si="2"/>
        <v>0</v>
      </c>
      <c r="Z18" s="1">
        <v>0</v>
      </c>
      <c r="AA18" s="1">
        <v>3131.1367989999999</v>
      </c>
    </row>
    <row r="19" spans="2:27" ht="14.45">
      <c r="B19" s="30">
        <v>11</v>
      </c>
      <c r="C19" s="2">
        <v>37.047488280000003</v>
      </c>
      <c r="D19" s="2">
        <v>241886.48610000001</v>
      </c>
      <c r="E19" s="2">
        <v>0</v>
      </c>
      <c r="F19" s="1">
        <v>1450.38</v>
      </c>
      <c r="G19" s="1">
        <f t="shared" si="0"/>
        <v>0</v>
      </c>
      <c r="H19" s="1">
        <v>0</v>
      </c>
      <c r="I19" s="1">
        <v>3130.9534170000002</v>
      </c>
      <c r="K19" s="30">
        <v>11</v>
      </c>
      <c r="L19" s="1">
        <v>37.047488280000003</v>
      </c>
      <c r="M19" s="1">
        <v>241886.48610000001</v>
      </c>
      <c r="N19" s="1">
        <v>0</v>
      </c>
      <c r="O19" s="1">
        <v>1450.38</v>
      </c>
      <c r="P19" s="1">
        <f t="shared" si="1"/>
        <v>0</v>
      </c>
      <c r="Q19" s="1">
        <v>0</v>
      </c>
      <c r="R19" s="1">
        <v>3130.9394710000001</v>
      </c>
      <c r="T19" s="30">
        <v>11</v>
      </c>
      <c r="U19" s="1">
        <v>36.878513730000002</v>
      </c>
      <c r="V19" s="1">
        <v>240511.51089999999</v>
      </c>
      <c r="W19" s="1">
        <v>0</v>
      </c>
      <c r="X19" s="1">
        <v>1450.38</v>
      </c>
      <c r="Y19" s="1">
        <f t="shared" si="2"/>
        <v>0</v>
      </c>
      <c r="Z19" s="1">
        <v>0</v>
      </c>
      <c r="AA19" s="1">
        <v>3130.9714779999999</v>
      </c>
    </row>
    <row r="20" spans="2:27" ht="14.45">
      <c r="B20" s="30">
        <v>12</v>
      </c>
      <c r="C20" s="2">
        <v>36.125167920000003</v>
      </c>
      <c r="D20" s="2">
        <v>228993.4491</v>
      </c>
      <c r="E20" s="2">
        <v>0</v>
      </c>
      <c r="F20" s="1">
        <v>1450.38</v>
      </c>
      <c r="G20" s="1">
        <f t="shared" si="0"/>
        <v>0</v>
      </c>
      <c r="H20" s="1">
        <v>0</v>
      </c>
      <c r="I20" s="1">
        <v>3130.632447</v>
      </c>
      <c r="K20" s="30">
        <v>12</v>
      </c>
      <c r="L20" s="1">
        <v>36.125167920000003</v>
      </c>
      <c r="M20" s="1">
        <v>228993.4491</v>
      </c>
      <c r="N20" s="1">
        <v>0</v>
      </c>
      <c r="O20" s="1">
        <v>1450.38</v>
      </c>
      <c r="P20" s="1">
        <f t="shared" si="1"/>
        <v>0</v>
      </c>
      <c r="Q20" s="1">
        <v>0</v>
      </c>
      <c r="R20" s="1">
        <v>3130.614356</v>
      </c>
      <c r="T20" s="30">
        <v>12</v>
      </c>
      <c r="U20" s="1">
        <v>35.936021580000002</v>
      </c>
      <c r="V20" s="1">
        <v>227363.693</v>
      </c>
      <c r="W20" s="1">
        <v>0</v>
      </c>
      <c r="X20" s="1">
        <v>1450.38</v>
      </c>
      <c r="Y20" s="1">
        <f t="shared" si="2"/>
        <v>0</v>
      </c>
      <c r="Z20" s="1">
        <v>0</v>
      </c>
      <c r="AA20" s="1">
        <v>3130.6631729999999</v>
      </c>
    </row>
    <row r="21" spans="2:27" ht="14.45">
      <c r="B21" s="30">
        <v>13</v>
      </c>
      <c r="C21" s="2">
        <v>34.647762059999998</v>
      </c>
      <c r="D21" s="2">
        <v>209315.37289999999</v>
      </c>
      <c r="E21" s="2">
        <v>0</v>
      </c>
      <c r="F21" s="1">
        <v>1450.38</v>
      </c>
      <c r="G21" s="1">
        <f t="shared" si="0"/>
        <v>0</v>
      </c>
      <c r="H21" s="1">
        <v>0</v>
      </c>
      <c r="I21" s="1">
        <v>3130.074001</v>
      </c>
      <c r="K21" s="30">
        <v>13</v>
      </c>
      <c r="L21" s="1">
        <v>34.647762059999998</v>
      </c>
      <c r="M21" s="1">
        <v>209315.37289999999</v>
      </c>
      <c r="N21" s="1">
        <v>0</v>
      </c>
      <c r="O21" s="1">
        <v>1450.38</v>
      </c>
      <c r="P21" s="1">
        <f t="shared" si="1"/>
        <v>0</v>
      </c>
      <c r="Q21" s="1">
        <v>0</v>
      </c>
      <c r="R21" s="1">
        <v>3130.0524610000002</v>
      </c>
      <c r="T21" s="30">
        <v>13</v>
      </c>
      <c r="U21" s="1">
        <v>34.435928779999998</v>
      </c>
      <c r="V21" s="1">
        <v>207445.5215</v>
      </c>
      <c r="W21" s="1">
        <v>0</v>
      </c>
      <c r="X21" s="1">
        <v>1450.38</v>
      </c>
      <c r="Y21" s="1">
        <f t="shared" si="2"/>
        <v>0</v>
      </c>
      <c r="Z21" s="1">
        <v>0</v>
      </c>
      <c r="AA21" s="1">
        <v>3130.1146709999998</v>
      </c>
    </row>
    <row r="22" spans="2:27" ht="14.45">
      <c r="B22" s="30">
        <v>14</v>
      </c>
      <c r="C22" s="2">
        <v>32.581609909999997</v>
      </c>
      <c r="D22" s="2">
        <v>183653.5189</v>
      </c>
      <c r="E22" s="2">
        <v>67.350668470000002</v>
      </c>
      <c r="F22" s="1">
        <v>1450.38</v>
      </c>
      <c r="G22" s="1">
        <f t="shared" si="0"/>
        <v>3.6672680639826283E-4</v>
      </c>
      <c r="H22" s="1">
        <v>0</v>
      </c>
      <c r="I22" s="1">
        <v>3129.164726</v>
      </c>
      <c r="K22" s="30">
        <v>14</v>
      </c>
      <c r="L22" s="1">
        <v>32.581609909999997</v>
      </c>
      <c r="M22" s="1">
        <v>183653.5189</v>
      </c>
      <c r="N22" s="1">
        <v>67.350668470000002</v>
      </c>
      <c r="O22" s="1">
        <v>1450.38</v>
      </c>
      <c r="P22" s="1">
        <f t="shared" si="1"/>
        <v>3.6672680639826283E-4</v>
      </c>
      <c r="Q22" s="1">
        <v>0</v>
      </c>
      <c r="R22" s="1">
        <v>3129.138602</v>
      </c>
      <c r="T22" s="30">
        <v>14</v>
      </c>
      <c r="U22" s="1">
        <v>32.352421530000001</v>
      </c>
      <c r="V22" s="1">
        <v>181679.52359999999</v>
      </c>
      <c r="W22" s="1">
        <v>84.026560559999993</v>
      </c>
      <c r="X22" s="1">
        <v>1450.38</v>
      </c>
      <c r="Y22" s="1">
        <f>W22/V22</f>
        <v>4.6249879400278213E-4</v>
      </c>
      <c r="Z22" s="1">
        <v>0</v>
      </c>
      <c r="AA22" s="1">
        <v>3129.2016530000001</v>
      </c>
    </row>
    <row r="23" spans="2:27" ht="14.45">
      <c r="B23" s="30">
        <v>15</v>
      </c>
      <c r="C23" s="2">
        <v>30.074087540000001</v>
      </c>
      <c r="D23" s="2">
        <v>155381.28890000001</v>
      </c>
      <c r="E23" s="2">
        <v>578.24626599999999</v>
      </c>
      <c r="F23" s="1">
        <v>1450.38</v>
      </c>
      <c r="G23" s="1">
        <f t="shared" si="0"/>
        <v>3.721466529809433E-3</v>
      </c>
      <c r="H23" s="1">
        <v>0</v>
      </c>
      <c r="I23" s="1">
        <v>3127.7680789999999</v>
      </c>
      <c r="K23" s="30">
        <v>15</v>
      </c>
      <c r="L23" s="1">
        <v>30.074087540000001</v>
      </c>
      <c r="M23" s="1">
        <v>155381.28890000001</v>
      </c>
      <c r="N23" s="1">
        <v>578.24626599999999</v>
      </c>
      <c r="O23" s="1">
        <v>1450.38</v>
      </c>
      <c r="P23" s="1">
        <f t="shared" si="1"/>
        <v>3.721466529809433E-3</v>
      </c>
      <c r="Q23" s="1">
        <v>0</v>
      </c>
      <c r="R23" s="1">
        <v>3127.73425</v>
      </c>
      <c r="T23" s="30">
        <v>15</v>
      </c>
      <c r="U23" s="1">
        <v>29.842896509999999</v>
      </c>
      <c r="V23" s="1">
        <v>153545.3168</v>
      </c>
      <c r="W23" s="1">
        <v>619.47012089999998</v>
      </c>
      <c r="X23" s="1">
        <v>1450.38</v>
      </c>
      <c r="Y23" s="1">
        <f>W23/V23</f>
        <v>4.0344449040206742E-3</v>
      </c>
      <c r="Z23" s="1">
        <v>0</v>
      </c>
      <c r="AA23" s="1">
        <v>3127.7840550000001</v>
      </c>
    </row>
    <row r="24" spans="2:27" ht="14.45">
      <c r="B24" s="30">
        <v>16</v>
      </c>
      <c r="C24" s="2">
        <v>27.314558120000001</v>
      </c>
      <c r="D24" s="2">
        <v>128185.5809</v>
      </c>
      <c r="E24" s="2">
        <v>1570.6747700000001</v>
      </c>
      <c r="F24" s="1">
        <v>1450.38</v>
      </c>
      <c r="G24" s="1">
        <f t="shared" si="0"/>
        <v>1.2253131428450702E-2</v>
      </c>
      <c r="H24" s="1">
        <v>0</v>
      </c>
      <c r="I24" s="1">
        <v>3125.705755</v>
      </c>
      <c r="K24" s="30">
        <v>16</v>
      </c>
      <c r="L24" s="1">
        <v>27.314558120000001</v>
      </c>
      <c r="M24" s="1">
        <v>128185.5809</v>
      </c>
      <c r="N24" s="1">
        <v>1570.6747700000001</v>
      </c>
      <c r="O24" s="1">
        <v>1450.38</v>
      </c>
      <c r="P24" s="1">
        <f t="shared" si="1"/>
        <v>1.2253131428450702E-2</v>
      </c>
      <c r="Q24" s="1">
        <v>0</v>
      </c>
      <c r="R24" s="1">
        <v>3125.6643210000002</v>
      </c>
      <c r="T24" s="30">
        <v>16</v>
      </c>
      <c r="U24" s="1">
        <v>27.101934379999999</v>
      </c>
      <c r="V24" s="1">
        <v>126737.9734</v>
      </c>
      <c r="W24" s="1">
        <v>1613.0379929999999</v>
      </c>
      <c r="X24" s="1">
        <v>1450.38</v>
      </c>
      <c r="Y24" s="1">
        <f t="shared" si="2"/>
        <v>1.2727345638619781E-2</v>
      </c>
      <c r="Z24" s="1">
        <v>0</v>
      </c>
      <c r="AA24" s="1">
        <v>3125.6920559999999</v>
      </c>
    </row>
    <row r="25" spans="2:27" ht="14.45">
      <c r="B25" s="30">
        <v>17</v>
      </c>
      <c r="C25" s="2">
        <v>24.433472989999999</v>
      </c>
      <c r="D25" s="2">
        <v>105132.07060000001</v>
      </c>
      <c r="E25" s="2">
        <v>2563.468703</v>
      </c>
      <c r="F25" s="1">
        <v>1450.38</v>
      </c>
      <c r="G25" s="1">
        <f t="shared" si="0"/>
        <v>2.4383317938760352E-2</v>
      </c>
      <c r="H25" s="1">
        <v>0</v>
      </c>
      <c r="I25" s="1">
        <v>3122.7400510000002</v>
      </c>
      <c r="K25" s="30">
        <v>17</v>
      </c>
      <c r="L25" s="1">
        <v>24.433472989999999</v>
      </c>
      <c r="M25" s="1">
        <v>105132.07060000001</v>
      </c>
      <c r="N25" s="1">
        <v>2563.468703</v>
      </c>
      <c r="O25" s="1">
        <v>1450.38</v>
      </c>
      <c r="P25" s="1">
        <f t="shared" si="1"/>
        <v>2.4383317938760352E-2</v>
      </c>
      <c r="Q25" s="1">
        <v>0</v>
      </c>
      <c r="R25" s="1">
        <v>3122.6992650000002</v>
      </c>
      <c r="T25" s="30">
        <v>17</v>
      </c>
      <c r="U25" s="1">
        <v>24.260568500000002</v>
      </c>
      <c r="V25" s="1">
        <v>104228.845</v>
      </c>
      <c r="W25" s="1">
        <v>2569.1856429999998</v>
      </c>
      <c r="X25" s="1">
        <v>1450.38</v>
      </c>
      <c r="Y25" s="1">
        <f t="shared" si="2"/>
        <v>2.4649468609193547E-2</v>
      </c>
      <c r="Z25" s="1">
        <v>0</v>
      </c>
      <c r="AA25" s="1">
        <v>3122.6996779999999</v>
      </c>
    </row>
    <row r="26" spans="2:27" ht="14.45">
      <c r="B26" s="30">
        <v>18</v>
      </c>
      <c r="C26" s="2">
        <v>21.69842835</v>
      </c>
      <c r="D26" s="2">
        <v>88746.763040000005</v>
      </c>
      <c r="E26" s="2">
        <v>2894.2378699999999</v>
      </c>
      <c r="F26" s="1">
        <v>1450.38</v>
      </c>
      <c r="G26" s="1">
        <f t="shared" si="0"/>
        <v>3.2612320391849185E-2</v>
      </c>
      <c r="H26" s="1">
        <v>0</v>
      </c>
      <c r="I26" s="1">
        <v>3118.4596179999999</v>
      </c>
      <c r="K26" s="30">
        <v>18</v>
      </c>
      <c r="L26" s="1">
        <v>21.69842835</v>
      </c>
      <c r="M26" s="1">
        <v>88746.763040000005</v>
      </c>
      <c r="N26" s="1">
        <v>2894.2378699999999</v>
      </c>
      <c r="O26" s="1">
        <v>1450.38</v>
      </c>
      <c r="P26" s="1">
        <f t="shared" si="1"/>
        <v>3.2612320391849185E-2</v>
      </c>
      <c r="Q26" s="1">
        <v>0</v>
      </c>
      <c r="R26" s="1">
        <v>3118.4232310000002</v>
      </c>
      <c r="T26" s="30">
        <v>18</v>
      </c>
      <c r="U26" s="1">
        <v>21.58216367</v>
      </c>
      <c r="V26" s="1">
        <v>88361.227169999998</v>
      </c>
      <c r="W26" s="1">
        <v>2858.5793749999998</v>
      </c>
      <c r="X26" s="1">
        <v>1450.38</v>
      </c>
      <c r="Y26" s="1">
        <f t="shared" si="2"/>
        <v>3.2351060148817529E-2</v>
      </c>
      <c r="Z26" s="1">
        <v>0</v>
      </c>
      <c r="AA26" s="1">
        <v>3118.405029</v>
      </c>
    </row>
    <row r="27" spans="2:27" ht="14.45">
      <c r="B27" s="30">
        <v>19</v>
      </c>
      <c r="C27" s="2">
        <v>19.507336729999999</v>
      </c>
      <c r="D27" s="2">
        <v>78983.820210000005</v>
      </c>
      <c r="E27" s="2">
        <v>2597.8089289999998</v>
      </c>
      <c r="F27" s="1">
        <v>1450.38</v>
      </c>
      <c r="G27" s="1">
        <f t="shared" si="0"/>
        <v>3.2890393527345435E-2</v>
      </c>
      <c r="H27" s="1">
        <v>0</v>
      </c>
      <c r="I27" s="1">
        <v>3111.8331579999999</v>
      </c>
      <c r="K27" s="30">
        <v>19</v>
      </c>
      <c r="L27" s="1">
        <v>19.507336729999999</v>
      </c>
      <c r="M27" s="1">
        <v>78983.820210000005</v>
      </c>
      <c r="N27" s="1">
        <v>2597.8089289999998</v>
      </c>
      <c r="O27" s="1">
        <v>1450.38</v>
      </c>
      <c r="P27" s="1">
        <f t="shared" si="1"/>
        <v>3.2890393527345435E-2</v>
      </c>
      <c r="Q27" s="1">
        <v>0</v>
      </c>
      <c r="R27" s="1">
        <v>3111.7804550000001</v>
      </c>
      <c r="T27" s="30">
        <v>19</v>
      </c>
      <c r="U27" s="1">
        <v>19.435150400000001</v>
      </c>
      <c r="V27" s="1">
        <v>78859.836729999995</v>
      </c>
      <c r="W27" s="1">
        <v>2555.4021830000002</v>
      </c>
      <c r="X27" s="1">
        <v>1450.38</v>
      </c>
      <c r="Y27" s="1">
        <f t="shared" si="2"/>
        <v>3.2404355486420497E-2</v>
      </c>
      <c r="Z27" s="1">
        <v>0</v>
      </c>
      <c r="AA27" s="1">
        <v>3111.790137</v>
      </c>
    </row>
    <row r="28" spans="2:27" ht="14.45">
      <c r="B28" s="30">
        <v>20</v>
      </c>
      <c r="C28" s="2">
        <v>17.883350780000001</v>
      </c>
      <c r="D28" s="2">
        <v>72683.485790000006</v>
      </c>
      <c r="E28" s="2">
        <v>2229.1269739999998</v>
      </c>
      <c r="F28" s="1">
        <v>1450.38</v>
      </c>
      <c r="G28" s="1">
        <f t="shared" si="0"/>
        <v>3.0668960765592355E-2</v>
      </c>
      <c r="H28" s="1">
        <v>0</v>
      </c>
      <c r="I28" s="1">
        <v>3101.010397</v>
      </c>
      <c r="K28" s="30">
        <v>20</v>
      </c>
      <c r="L28" s="1">
        <v>17.883350780000001</v>
      </c>
      <c r="M28" s="1">
        <v>72683.485790000006</v>
      </c>
      <c r="N28" s="1">
        <v>2229.1269739999998</v>
      </c>
      <c r="O28" s="1">
        <v>1450.38</v>
      </c>
      <c r="P28" s="1">
        <f t="shared" si="1"/>
        <v>3.0668960765592355E-2</v>
      </c>
      <c r="Q28" s="1">
        <v>0</v>
      </c>
      <c r="R28" s="1">
        <v>3100.903002</v>
      </c>
      <c r="T28" s="30">
        <v>20</v>
      </c>
      <c r="U28" s="1">
        <v>17.827986320000001</v>
      </c>
      <c r="V28" s="1">
        <v>72569.339309999996</v>
      </c>
      <c r="W28" s="1">
        <v>2202.554909</v>
      </c>
      <c r="X28" s="1">
        <v>1450.38</v>
      </c>
      <c r="Y28" s="1">
        <f t="shared" si="2"/>
        <v>3.0351039846059198E-2</v>
      </c>
      <c r="Z28" s="1">
        <v>0</v>
      </c>
      <c r="AA28" s="1">
        <v>3101.0195990000002</v>
      </c>
    </row>
    <row r="29" spans="2:27" ht="14.45">
      <c r="B29" s="30">
        <v>21</v>
      </c>
      <c r="C29" s="2">
        <v>16.5766375</v>
      </c>
      <c r="D29" s="2">
        <v>67333.836850000007</v>
      </c>
      <c r="E29" s="2">
        <v>2004.284195</v>
      </c>
      <c r="F29" s="1">
        <v>1450.38</v>
      </c>
      <c r="G29" s="1">
        <f t="shared" si="0"/>
        <v>2.9766374363382201E-2</v>
      </c>
      <c r="H29" s="1">
        <v>0</v>
      </c>
      <c r="I29" s="1">
        <v>3082.5612649999998</v>
      </c>
      <c r="K29" s="30">
        <v>21</v>
      </c>
      <c r="L29" s="1">
        <v>16.5766375</v>
      </c>
      <c r="M29" s="1">
        <v>67333.836850000007</v>
      </c>
      <c r="N29" s="1">
        <v>2004.284195</v>
      </c>
      <c r="O29" s="1">
        <v>1450.38</v>
      </c>
      <c r="P29" s="1">
        <f t="shared" si="1"/>
        <v>2.9766374363382201E-2</v>
      </c>
      <c r="Q29" s="1">
        <v>0</v>
      </c>
      <c r="R29" s="1">
        <v>3082.3078340000002</v>
      </c>
      <c r="T29" s="30">
        <v>21</v>
      </c>
      <c r="U29" s="1">
        <v>16.525153639999999</v>
      </c>
      <c r="V29" s="1">
        <v>67161.651240000007</v>
      </c>
      <c r="W29" s="1">
        <v>1992.5809300000001</v>
      </c>
      <c r="X29" s="1">
        <v>1450.38</v>
      </c>
      <c r="Y29" s="1">
        <f t="shared" si="2"/>
        <v>2.9668432702459564E-2</v>
      </c>
      <c r="Z29" s="1">
        <v>0</v>
      </c>
      <c r="AA29" s="1">
        <v>3082.6202400000002</v>
      </c>
    </row>
    <row r="30" spans="2:27" ht="14.45">
      <c r="B30" s="30">
        <v>22</v>
      </c>
      <c r="C30" s="2">
        <v>15.336534459999999</v>
      </c>
      <c r="D30" s="2">
        <v>61861.18576</v>
      </c>
      <c r="E30" s="2">
        <v>1876.57221</v>
      </c>
      <c r="F30" s="1">
        <v>1450.38</v>
      </c>
      <c r="G30" s="1">
        <f t="shared" si="0"/>
        <v>3.0335212410580861E-2</v>
      </c>
      <c r="H30" s="1">
        <v>0</v>
      </c>
      <c r="I30" s="1">
        <v>3047.658719</v>
      </c>
      <c r="K30" s="30">
        <v>22</v>
      </c>
      <c r="L30" s="1">
        <v>15.336534459999999</v>
      </c>
      <c r="M30" s="1">
        <v>61861.18576</v>
      </c>
      <c r="N30" s="1">
        <v>1876.57221</v>
      </c>
      <c r="O30" s="1">
        <v>1450.38</v>
      </c>
      <c r="P30" s="1">
        <f t="shared" si="1"/>
        <v>3.0335212410580861E-2</v>
      </c>
      <c r="Q30" s="1">
        <v>0</v>
      </c>
      <c r="R30" s="1">
        <v>3047.1197350000002</v>
      </c>
      <c r="T30" s="30">
        <v>22</v>
      </c>
      <c r="U30" s="1">
        <v>15.28863288</v>
      </c>
      <c r="V30" s="1">
        <v>61671.930659999998</v>
      </c>
      <c r="W30" s="1">
        <v>1871.4140420000001</v>
      </c>
      <c r="X30" s="1">
        <v>1450.38</v>
      </c>
      <c r="Y30" s="1">
        <f t="shared" si="2"/>
        <v>3.0344664452247913E-2</v>
      </c>
      <c r="Z30" s="1">
        <v>0</v>
      </c>
      <c r="AA30" s="1">
        <v>3047.7140319999999</v>
      </c>
    </row>
    <row r="31" spans="2:27" ht="14.45">
      <c r="B31" s="30">
        <v>23</v>
      </c>
      <c r="C31" s="2">
        <v>14.51945282</v>
      </c>
      <c r="D31" s="2">
        <v>58101.317289999999</v>
      </c>
      <c r="E31" s="2">
        <v>1826.625299</v>
      </c>
      <c r="F31" s="1">
        <v>1450.38</v>
      </c>
      <c r="G31" s="1">
        <f t="shared" si="0"/>
        <v>3.1438621088103733E-2</v>
      </c>
      <c r="H31" s="1">
        <v>0</v>
      </c>
      <c r="I31" s="1">
        <v>3016.516529</v>
      </c>
      <c r="K31" s="30">
        <v>23</v>
      </c>
      <c r="L31" s="1">
        <v>14.51945282</v>
      </c>
      <c r="M31" s="1">
        <v>58101.317289999999</v>
      </c>
      <c r="N31" s="1">
        <v>1826.625299</v>
      </c>
      <c r="O31" s="1">
        <v>1450.38</v>
      </c>
      <c r="P31" s="1">
        <f t="shared" si="1"/>
        <v>3.1438621088103733E-2</v>
      </c>
      <c r="Q31" s="1">
        <v>0</v>
      </c>
      <c r="R31" s="1">
        <v>3015.6534459999998</v>
      </c>
      <c r="T31" s="30">
        <v>23</v>
      </c>
      <c r="U31" s="1">
        <v>14.47511832</v>
      </c>
      <c r="V31" s="1">
        <v>57925.193010000003</v>
      </c>
      <c r="W31" s="1">
        <v>1822.5037259999999</v>
      </c>
      <c r="X31" s="1">
        <v>1450.38</v>
      </c>
      <c r="Y31" s="1">
        <f t="shared" si="2"/>
        <v>3.1463058322228968E-2</v>
      </c>
      <c r="Z31" s="1">
        <v>0</v>
      </c>
      <c r="AA31" s="1">
        <v>3016.547916</v>
      </c>
    </row>
    <row r="32" spans="2:27" ht="14.45">
      <c r="B32" s="30">
        <v>24</v>
      </c>
      <c r="C32" s="2">
        <v>13.88407943</v>
      </c>
      <c r="D32" s="2">
        <v>55100.85959</v>
      </c>
      <c r="E32" s="2">
        <v>1805.5959660000001</v>
      </c>
      <c r="F32" s="1">
        <v>1450.38</v>
      </c>
      <c r="G32" s="1">
        <f t="shared" si="0"/>
        <v>3.2768925556429782E-2</v>
      </c>
      <c r="H32" s="1">
        <v>0</v>
      </c>
      <c r="I32" s="1">
        <v>3146.6005620000001</v>
      </c>
      <c r="K32" s="30">
        <v>24</v>
      </c>
      <c r="L32" s="1">
        <v>13.88407943</v>
      </c>
      <c r="M32" s="1">
        <v>55100.85959</v>
      </c>
      <c r="N32" s="1">
        <v>1805.5959660000001</v>
      </c>
      <c r="O32" s="1">
        <v>1450.38</v>
      </c>
      <c r="P32" s="1">
        <f t="shared" si="1"/>
        <v>3.2768925556429782E-2</v>
      </c>
      <c r="Q32" s="1">
        <v>0</v>
      </c>
      <c r="R32" s="1">
        <v>3144.9118210000001</v>
      </c>
      <c r="T32" s="30">
        <v>24</v>
      </c>
      <c r="U32" s="1">
        <v>13.84270944</v>
      </c>
      <c r="V32" s="1">
        <v>54943.786769999999</v>
      </c>
      <c r="W32" s="1">
        <v>1800.8921849999999</v>
      </c>
      <c r="X32" s="1">
        <v>1450.38</v>
      </c>
      <c r="Y32" s="1">
        <f t="shared" si="2"/>
        <v>3.2776994285790832E-2</v>
      </c>
      <c r="Z32" s="1">
        <v>0</v>
      </c>
      <c r="AA32" s="1">
        <v>3147.6462139999999</v>
      </c>
    </row>
    <row r="33" spans="2:27" ht="14.45">
      <c r="B33" s="30">
        <v>25</v>
      </c>
      <c r="C33" s="2">
        <v>13.34942092</v>
      </c>
      <c r="D33" s="2">
        <v>52534.824460000003</v>
      </c>
      <c r="E33" s="2">
        <v>1798.414399</v>
      </c>
      <c r="F33" s="1">
        <v>1450.38</v>
      </c>
      <c r="G33" s="1">
        <f t="shared" si="0"/>
        <v>3.4232804953394529E-2</v>
      </c>
      <c r="H33" s="1">
        <v>0</v>
      </c>
      <c r="I33" s="1">
        <v>2988.2151260000001</v>
      </c>
      <c r="K33" s="30">
        <v>25</v>
      </c>
      <c r="L33" s="1">
        <v>13.34942092</v>
      </c>
      <c r="M33" s="1">
        <v>52534.824460000003</v>
      </c>
      <c r="N33" s="1">
        <v>1798.414399</v>
      </c>
      <c r="O33" s="1">
        <v>1450.38</v>
      </c>
      <c r="P33" s="1">
        <f t="shared" si="1"/>
        <v>3.4232804953394529E-2</v>
      </c>
      <c r="Q33" s="1">
        <v>0</v>
      </c>
      <c r="R33" s="1">
        <v>2986.4479849999998</v>
      </c>
      <c r="T33" s="30">
        <v>25</v>
      </c>
      <c r="U33" s="1">
        <v>13.310706939999999</v>
      </c>
      <c r="V33" s="1">
        <v>52397.330589999998</v>
      </c>
      <c r="W33" s="1">
        <v>1792.6844619999999</v>
      </c>
      <c r="X33" s="1">
        <v>1450.38</v>
      </c>
      <c r="Y33" s="1">
        <f t="shared" si="2"/>
        <v>3.4213278459306336E-2</v>
      </c>
      <c r="Z33" s="1">
        <v>0</v>
      </c>
      <c r="AA33" s="1">
        <v>2988.8406199999999</v>
      </c>
    </row>
    <row r="34" spans="2:27" ht="14.45">
      <c r="B34" s="30">
        <v>26</v>
      </c>
      <c r="C34" s="2">
        <v>12.88017893</v>
      </c>
      <c r="D34" s="2">
        <v>50259.162230000002</v>
      </c>
      <c r="E34" s="2">
        <v>1799.027855</v>
      </c>
      <c r="F34" s="1">
        <v>1450.38</v>
      </c>
      <c r="G34" s="1">
        <f t="shared" si="0"/>
        <v>3.5795022741667376E-2</v>
      </c>
      <c r="H34" s="1">
        <v>0</v>
      </c>
      <c r="I34" s="1">
        <v>2951.289033</v>
      </c>
      <c r="K34" s="30">
        <v>26</v>
      </c>
      <c r="L34" s="1">
        <v>12.88017893</v>
      </c>
      <c r="M34" s="1">
        <v>50259.162230000002</v>
      </c>
      <c r="N34" s="1">
        <v>1799.027855</v>
      </c>
      <c r="O34" s="1">
        <v>1450.38</v>
      </c>
      <c r="P34" s="1">
        <f t="shared" si="1"/>
        <v>3.5795022741667376E-2</v>
      </c>
      <c r="Q34" s="1">
        <v>0</v>
      </c>
      <c r="R34" s="1">
        <v>2949.010769</v>
      </c>
      <c r="T34" s="30">
        <v>26</v>
      </c>
      <c r="U34" s="1">
        <v>12.84386976</v>
      </c>
      <c r="V34" s="1">
        <v>50139.590640000002</v>
      </c>
      <c r="W34" s="1">
        <v>1792.2748429999999</v>
      </c>
      <c r="X34" s="1">
        <v>1450.38</v>
      </c>
      <c r="Y34" s="1">
        <f t="shared" si="2"/>
        <v>3.5745701552859742E-2</v>
      </c>
      <c r="Z34" s="1">
        <v>0</v>
      </c>
      <c r="AA34" s="1">
        <v>2951.4586669999999</v>
      </c>
    </row>
    <row r="35" spans="2:27" ht="14.45">
      <c r="B35" s="30">
        <v>27</v>
      </c>
      <c r="C35" s="2">
        <v>12.457965769999999</v>
      </c>
      <c r="D35" s="2">
        <v>48197.34852</v>
      </c>
      <c r="E35" s="2">
        <v>1804.5644179999999</v>
      </c>
      <c r="F35" s="1">
        <v>1450.38</v>
      </c>
      <c r="G35" s="1">
        <f t="shared" si="0"/>
        <v>3.7441155445536112E-2</v>
      </c>
      <c r="H35" s="1">
        <v>0</v>
      </c>
      <c r="I35" s="1">
        <v>2915.2938589999999</v>
      </c>
      <c r="K35" s="30">
        <v>27</v>
      </c>
      <c r="L35" s="1">
        <v>12.457965769999999</v>
      </c>
      <c r="M35" s="1">
        <v>48197.34852</v>
      </c>
      <c r="N35" s="1">
        <v>1804.5644179999999</v>
      </c>
      <c r="O35" s="1">
        <v>1450.38</v>
      </c>
      <c r="P35" s="1">
        <f t="shared" si="1"/>
        <v>3.7441155445536112E-2</v>
      </c>
      <c r="Q35" s="1">
        <v>0</v>
      </c>
      <c r="R35" s="1">
        <v>2912.602899</v>
      </c>
      <c r="T35" s="30">
        <v>27</v>
      </c>
      <c r="U35" s="1">
        <v>12.42383708</v>
      </c>
      <c r="V35" s="1">
        <v>48093.23373</v>
      </c>
      <c r="W35" s="1">
        <v>1796.9774239999999</v>
      </c>
      <c r="X35" s="1">
        <v>1450.38</v>
      </c>
      <c r="Y35" s="1">
        <f t="shared" si="2"/>
        <v>3.7364454095318328E-2</v>
      </c>
      <c r="Z35" s="1">
        <v>0</v>
      </c>
      <c r="AA35" s="1">
        <v>2915.5191829999999</v>
      </c>
    </row>
    <row r="36" spans="2:27" ht="14.45">
      <c r="B36" s="30">
        <v>28</v>
      </c>
      <c r="C36" s="2">
        <v>12.071936409999999</v>
      </c>
      <c r="D36" s="2">
        <v>46303.471080000003</v>
      </c>
      <c r="E36" s="2">
        <v>1813.471828</v>
      </c>
      <c r="F36" s="1">
        <v>1450.38</v>
      </c>
      <c r="G36" s="1">
        <f t="shared" si="0"/>
        <v>3.9164921888184281E-2</v>
      </c>
      <c r="H36" s="1">
        <v>0</v>
      </c>
      <c r="I36" s="1">
        <v>2880.1747810000002</v>
      </c>
      <c r="K36" s="30">
        <v>28</v>
      </c>
      <c r="L36" s="1">
        <v>12.071936409999999</v>
      </c>
      <c r="M36" s="1">
        <v>46303.471080000003</v>
      </c>
      <c r="N36" s="1">
        <v>1813.471828</v>
      </c>
      <c r="O36" s="1">
        <v>1450.38</v>
      </c>
      <c r="P36" s="1">
        <f t="shared" si="1"/>
        <v>3.9164921888184281E-2</v>
      </c>
      <c r="Q36" s="1">
        <v>0</v>
      </c>
      <c r="R36" s="1">
        <v>2877.0875809999998</v>
      </c>
      <c r="T36" s="30">
        <v>28</v>
      </c>
      <c r="U36" s="1">
        <v>12.039789819999999</v>
      </c>
      <c r="V36" s="1">
        <v>46212.332430000002</v>
      </c>
      <c r="W36" s="1">
        <v>1805.2798210000001</v>
      </c>
      <c r="X36" s="1">
        <v>1450.38</v>
      </c>
      <c r="Y36" s="1">
        <f t="shared" si="2"/>
        <v>3.9064892985753157E-2</v>
      </c>
      <c r="Z36" s="1">
        <v>0</v>
      </c>
      <c r="AA36" s="1">
        <v>2880.485111</v>
      </c>
    </row>
    <row r="37" spans="2:27" ht="14.45">
      <c r="B37" s="30">
        <v>29</v>
      </c>
      <c r="C37" s="2">
        <v>11.71506383</v>
      </c>
      <c r="D37" s="2">
        <v>44547.436800000003</v>
      </c>
      <c r="E37" s="2">
        <v>1824.7951969999999</v>
      </c>
      <c r="F37" s="1">
        <v>1450.38</v>
      </c>
      <c r="G37" s="1">
        <f t="shared" si="0"/>
        <v>4.0962967301409352E-2</v>
      </c>
      <c r="H37" s="1">
        <v>0</v>
      </c>
      <c r="I37" s="1">
        <v>2845.9404589999999</v>
      </c>
      <c r="K37" s="30">
        <v>29</v>
      </c>
      <c r="L37" s="1">
        <v>11.71506383</v>
      </c>
      <c r="M37" s="1">
        <v>44547.436800000003</v>
      </c>
      <c r="N37" s="1">
        <v>1824.7951969999999</v>
      </c>
      <c r="O37" s="1">
        <v>1450.38</v>
      </c>
      <c r="P37" s="1">
        <f t="shared" si="1"/>
        <v>4.0962967301409352E-2</v>
      </c>
      <c r="Q37" s="1">
        <v>0</v>
      </c>
      <c r="R37" s="1">
        <v>2842.4630149999998</v>
      </c>
      <c r="T37" s="30">
        <v>29</v>
      </c>
      <c r="U37" s="1">
        <v>11.684726250000001</v>
      </c>
      <c r="V37" s="1">
        <v>44467.177349999998</v>
      </c>
      <c r="W37" s="1">
        <v>1816.1896119999999</v>
      </c>
      <c r="X37" s="1">
        <v>1450.38</v>
      </c>
      <c r="Y37" s="1">
        <f t="shared" si="2"/>
        <v>4.0843375276663471E-2</v>
      </c>
      <c r="Z37" s="1">
        <v>0</v>
      </c>
      <c r="AA37" s="1">
        <v>2846.3259240000002</v>
      </c>
    </row>
    <row r="38" spans="2:27" ht="14.45">
      <c r="B38" s="30">
        <v>30</v>
      </c>
      <c r="C38" s="2">
        <v>11.38244594</v>
      </c>
      <c r="D38" s="2">
        <v>42908.128149999997</v>
      </c>
      <c r="E38" s="2">
        <v>1837.874368</v>
      </c>
      <c r="F38" s="1">
        <v>1450.38</v>
      </c>
      <c r="G38" s="1">
        <f t="shared" si="0"/>
        <v>4.2832778945170562E-2</v>
      </c>
      <c r="H38" s="1">
        <v>0</v>
      </c>
      <c r="I38" s="1">
        <v>2812.5562300000001</v>
      </c>
      <c r="K38" s="30">
        <v>30</v>
      </c>
      <c r="L38" s="1">
        <v>11.38244594</v>
      </c>
      <c r="M38" s="1">
        <v>42908.128149999997</v>
      </c>
      <c r="N38" s="1">
        <v>1837.874368</v>
      </c>
      <c r="O38" s="1">
        <v>1450.38</v>
      </c>
      <c r="P38" s="1">
        <f t="shared" si="1"/>
        <v>4.2832778945170562E-2</v>
      </c>
      <c r="Q38" s="1">
        <v>0</v>
      </c>
      <c r="R38" s="1">
        <v>2808.7243370000001</v>
      </c>
      <c r="T38" s="30">
        <v>30</v>
      </c>
      <c r="U38" s="1">
        <v>11.353768150000001</v>
      </c>
      <c r="V38" s="1">
        <v>42837.154450000002</v>
      </c>
      <c r="W38" s="1">
        <v>1828.9822039999999</v>
      </c>
      <c r="X38" s="1">
        <v>1450.38</v>
      </c>
      <c r="Y38" s="1">
        <f t="shared" si="2"/>
        <v>4.2696164754239409E-2</v>
      </c>
      <c r="Z38" s="1">
        <v>0</v>
      </c>
      <c r="AA38" s="1">
        <v>2812.9788250000001</v>
      </c>
    </row>
    <row r="39" spans="2:27" ht="14.45">
      <c r="B39" s="30">
        <v>31</v>
      </c>
      <c r="C39" s="2">
        <v>11.070461160000001</v>
      </c>
      <c r="D39" s="2">
        <v>41369.918160000001</v>
      </c>
      <c r="E39" s="2">
        <v>1852.2079189999999</v>
      </c>
      <c r="F39" s="1">
        <v>1450.38</v>
      </c>
      <c r="G39" s="1">
        <f t="shared" si="0"/>
        <v>4.4771853592663717E-2</v>
      </c>
      <c r="H39" s="1">
        <v>0</v>
      </c>
      <c r="I39" s="1">
        <v>2780.365327</v>
      </c>
      <c r="K39" s="30">
        <v>31</v>
      </c>
      <c r="L39" s="1">
        <v>11.070461160000001</v>
      </c>
      <c r="M39" s="1">
        <v>41369.918160000001</v>
      </c>
      <c r="N39" s="1">
        <v>1852.2079189999999</v>
      </c>
      <c r="O39" s="1">
        <v>1450.38</v>
      </c>
      <c r="P39" s="1">
        <f t="shared" si="1"/>
        <v>4.4771853592663717E-2</v>
      </c>
      <c r="Q39" s="1">
        <v>0</v>
      </c>
      <c r="R39" s="1">
        <v>2776.203207</v>
      </c>
      <c r="T39" s="30">
        <v>31</v>
      </c>
      <c r="U39" s="1">
        <v>11.043315959999999</v>
      </c>
      <c r="V39" s="1">
        <v>41307.099410000003</v>
      </c>
      <c r="W39" s="1">
        <v>1843.0947799999999</v>
      </c>
      <c r="X39" s="1">
        <v>1450.38</v>
      </c>
      <c r="Y39" s="1">
        <f t="shared" si="2"/>
        <v>4.4619322255142577E-2</v>
      </c>
      <c r="Z39" s="1">
        <v>0</v>
      </c>
      <c r="AA39" s="1">
        <v>2780.8519430000001</v>
      </c>
    </row>
    <row r="40" spans="2:27" ht="14.45">
      <c r="B40" s="30">
        <v>32</v>
      </c>
      <c r="C40" s="2">
        <v>10.7763139</v>
      </c>
      <c r="D40" s="2">
        <v>39920.748520000001</v>
      </c>
      <c r="E40" s="2">
        <v>1867.390136</v>
      </c>
      <c r="F40" s="1">
        <v>1450.38</v>
      </c>
      <c r="G40" s="1">
        <f t="shared" si="0"/>
        <v>4.6777432919737245E-2</v>
      </c>
      <c r="H40" s="1">
        <v>0</v>
      </c>
      <c r="I40" s="1">
        <v>2749.2692609999999</v>
      </c>
      <c r="K40" s="30">
        <v>32</v>
      </c>
      <c r="L40" s="1">
        <v>10.7763139</v>
      </c>
      <c r="M40" s="1">
        <v>39920.748520000001</v>
      </c>
      <c r="N40" s="1">
        <v>1867.390136</v>
      </c>
      <c r="O40" s="1">
        <v>1450.38</v>
      </c>
      <c r="P40" s="1">
        <f t="shared" si="1"/>
        <v>4.6777432919737245E-2</v>
      </c>
      <c r="Q40" s="1">
        <v>0</v>
      </c>
      <c r="R40" s="1">
        <v>2744.7914129999999</v>
      </c>
      <c r="T40" s="30">
        <v>32</v>
      </c>
      <c r="U40" s="1">
        <v>10.75059441</v>
      </c>
      <c r="V40" s="1">
        <v>39865.314169999998</v>
      </c>
      <c r="W40" s="1">
        <v>1858.0755810000001</v>
      </c>
      <c r="X40" s="1">
        <v>1450.38</v>
      </c>
      <c r="Y40" s="1">
        <f t="shared" si="2"/>
        <v>4.6608828242930667E-2</v>
      </c>
      <c r="Z40" s="1">
        <v>0</v>
      </c>
      <c r="AA40" s="1">
        <v>2749.8205830000002</v>
      </c>
    </row>
    <row r="41" spans="2:27" ht="14.45">
      <c r="B41" s="30">
        <v>33</v>
      </c>
      <c r="C41" s="2">
        <v>10.497773520000001</v>
      </c>
      <c r="D41" s="2">
        <v>38550.999860000004</v>
      </c>
      <c r="E41" s="2">
        <v>1883.0805789999999</v>
      </c>
      <c r="F41" s="1">
        <v>1450.38</v>
      </c>
      <c r="G41" s="1">
        <f t="shared" si="0"/>
        <v>4.8846478323221365E-2</v>
      </c>
      <c r="H41" s="1">
        <v>0</v>
      </c>
      <c r="I41" s="1">
        <v>2719.2014869999998</v>
      </c>
      <c r="K41" s="30">
        <v>33</v>
      </c>
      <c r="L41" s="1">
        <v>10.497773520000001</v>
      </c>
      <c r="M41" s="1">
        <v>38550.999860000004</v>
      </c>
      <c r="N41" s="1">
        <v>1883.0805789999999</v>
      </c>
      <c r="O41" s="1">
        <v>1450.38</v>
      </c>
      <c r="P41" s="1">
        <f t="shared" si="1"/>
        <v>4.8846478323221365E-2</v>
      </c>
      <c r="Q41" s="1">
        <v>0</v>
      </c>
      <c r="R41" s="1">
        <v>2714.4180339999998</v>
      </c>
      <c r="T41" s="30">
        <v>33</v>
      </c>
      <c r="U41" s="1">
        <v>10.473390849999999</v>
      </c>
      <c r="V41" s="1">
        <v>38502.42884</v>
      </c>
      <c r="W41" s="1">
        <v>1873.555386</v>
      </c>
      <c r="X41" s="1">
        <v>1450.38</v>
      </c>
      <c r="Y41" s="1">
        <f t="shared" si="2"/>
        <v>4.8660706413761919E-2</v>
      </c>
      <c r="Z41" s="1">
        <v>0</v>
      </c>
      <c r="AA41" s="1">
        <v>2719.819403</v>
      </c>
    </row>
    <row r="42" spans="2:27" ht="14.45">
      <c r="B42" s="30">
        <v>34</v>
      </c>
      <c r="C42" s="2">
        <v>10.233015440000001</v>
      </c>
      <c r="D42" s="2">
        <v>37252.792979999998</v>
      </c>
      <c r="E42" s="2">
        <v>1898.9882640000001</v>
      </c>
      <c r="F42" s="1">
        <v>1450.38</v>
      </c>
      <c r="G42" s="1">
        <f t="shared" si="0"/>
        <v>5.0975728585491958E-2</v>
      </c>
      <c r="H42" s="1">
        <v>0</v>
      </c>
      <c r="I42" s="1">
        <v>2690.086601</v>
      </c>
      <c r="K42" s="30">
        <v>34</v>
      </c>
      <c r="L42" s="1">
        <v>10.233015440000001</v>
      </c>
      <c r="M42" s="1">
        <v>37252.792979999998</v>
      </c>
      <c r="N42" s="1">
        <v>1898.9882640000001</v>
      </c>
      <c r="O42" s="1">
        <v>1450.38</v>
      </c>
      <c r="P42" s="1">
        <f t="shared" si="1"/>
        <v>5.0975728585491958E-2</v>
      </c>
      <c r="Q42" s="1">
        <v>0</v>
      </c>
      <c r="R42" s="1">
        <v>2685.0031039999999</v>
      </c>
      <c r="T42" s="30">
        <v>34</v>
      </c>
      <c r="U42" s="1">
        <v>10.209896199999999</v>
      </c>
      <c r="V42" s="1">
        <v>37210.721870000001</v>
      </c>
      <c r="W42" s="1">
        <v>1889.22865</v>
      </c>
      <c r="X42" s="1">
        <v>1450.38</v>
      </c>
      <c r="Y42" s="1">
        <f t="shared" si="2"/>
        <v>5.0771083038921971E-2</v>
      </c>
      <c r="Z42" s="1">
        <v>0</v>
      </c>
      <c r="AA42" s="1">
        <v>2690.7744899999998</v>
      </c>
    </row>
    <row r="43" spans="2:27" ht="14.45">
      <c r="B43" s="30">
        <v>35</v>
      </c>
      <c r="C43" s="2">
        <v>9.9805197490000008</v>
      </c>
      <c r="D43" s="2">
        <v>36019.539949999998</v>
      </c>
      <c r="E43" s="2">
        <v>1914.8621659999999</v>
      </c>
      <c r="F43" s="1">
        <v>1450.38</v>
      </c>
      <c r="G43" s="1">
        <f t="shared" si="0"/>
        <v>5.3161760773682509E-2</v>
      </c>
      <c r="H43" s="1">
        <v>0</v>
      </c>
      <c r="I43" s="1">
        <v>2661.8455439999998</v>
      </c>
      <c r="K43" s="30">
        <v>35</v>
      </c>
      <c r="L43" s="1">
        <v>9.9805197490000008</v>
      </c>
      <c r="M43" s="1">
        <v>36019.539949999998</v>
      </c>
      <c r="N43" s="1">
        <v>1914.8621659999999</v>
      </c>
      <c r="O43" s="1">
        <v>1450.38</v>
      </c>
      <c r="P43" s="1">
        <f t="shared" si="1"/>
        <v>5.3161760773682509E-2</v>
      </c>
      <c r="Q43" s="1">
        <v>0</v>
      </c>
      <c r="R43" s="1">
        <v>2656.4635010000002</v>
      </c>
      <c r="T43" s="30">
        <v>35</v>
      </c>
      <c r="U43" s="1">
        <v>9.9586032430000007</v>
      </c>
      <c r="V43" s="1">
        <v>35983.69541</v>
      </c>
      <c r="W43" s="1">
        <v>1904.8397279999999</v>
      </c>
      <c r="X43" s="1">
        <v>1450.38</v>
      </c>
      <c r="Y43" s="1">
        <f t="shared" si="2"/>
        <v>5.2936189746388251E-2</v>
      </c>
      <c r="Z43" s="1">
        <v>0</v>
      </c>
      <c r="AA43" s="1">
        <v>2662.6082550000001</v>
      </c>
    </row>
    <row r="44" spans="2:27" ht="14.45">
      <c r="B44" s="30">
        <v>36</v>
      </c>
      <c r="C44" s="2">
        <v>9.7390023059999997</v>
      </c>
      <c r="D44" s="2">
        <v>34845.639799999997</v>
      </c>
      <c r="E44" s="2">
        <v>1930.4848010000001</v>
      </c>
      <c r="F44" s="1">
        <v>1450.38</v>
      </c>
      <c r="G44" s="1">
        <f t="shared" si="0"/>
        <v>5.5401043346605457E-2</v>
      </c>
      <c r="H44" s="1">
        <v>0</v>
      </c>
      <c r="I44" s="1">
        <v>2634.4001360000002</v>
      </c>
      <c r="K44" s="30">
        <v>36</v>
      </c>
      <c r="L44" s="1">
        <v>9.7390023059999997</v>
      </c>
      <c r="M44" s="1">
        <v>34845.639799999997</v>
      </c>
      <c r="N44" s="1">
        <v>1930.4848010000001</v>
      </c>
      <c r="O44" s="1">
        <v>1450.38</v>
      </c>
      <c r="P44" s="1">
        <f t="shared" si="1"/>
        <v>5.5401043346605457E-2</v>
      </c>
      <c r="Q44" s="1">
        <v>0</v>
      </c>
      <c r="R44" s="1">
        <v>2628.7179850000002</v>
      </c>
      <c r="T44" s="30">
        <v>36</v>
      </c>
      <c r="U44" s="1">
        <v>9.7182387830000003</v>
      </c>
      <c r="V44" s="1">
        <v>34815.798280000003</v>
      </c>
      <c r="W44" s="1">
        <v>1920.1724919999999</v>
      </c>
      <c r="X44" s="1">
        <v>1450.38</v>
      </c>
      <c r="Y44" s="1">
        <f t="shared" si="2"/>
        <v>5.5152332758747813E-2</v>
      </c>
      <c r="Z44" s="1">
        <v>0</v>
      </c>
      <c r="AA44" s="1">
        <v>2635.2437110000001</v>
      </c>
    </row>
    <row r="45" spans="2:27" ht="14.45">
      <c r="B45" s="30">
        <v>37</v>
      </c>
      <c r="C45" s="2">
        <v>9.5073666200000009</v>
      </c>
      <c r="D45" s="2">
        <v>33726.267390000001</v>
      </c>
      <c r="E45" s="2">
        <v>1945.667369</v>
      </c>
      <c r="F45" s="1">
        <v>1450.38</v>
      </c>
      <c r="G45" s="1">
        <f t="shared" si="0"/>
        <v>5.768997044650425E-2</v>
      </c>
      <c r="H45" s="1">
        <v>0</v>
      </c>
      <c r="I45" s="1">
        <v>2607.6767690000001</v>
      </c>
      <c r="K45" s="30">
        <v>37</v>
      </c>
      <c r="L45" s="1">
        <v>9.5073666200000009</v>
      </c>
      <c r="M45" s="1">
        <v>33726.267390000001</v>
      </c>
      <c r="N45" s="1">
        <v>1945.667369</v>
      </c>
      <c r="O45" s="1">
        <v>1450.38</v>
      </c>
      <c r="P45" s="1">
        <f t="shared" si="1"/>
        <v>5.768997044650425E-2</v>
      </c>
      <c r="Q45" s="1">
        <v>0</v>
      </c>
      <c r="R45" s="1">
        <v>2601.6911070000001</v>
      </c>
      <c r="T45" s="30">
        <v>37</v>
      </c>
      <c r="U45" s="1">
        <v>9.487716356</v>
      </c>
      <c r="V45" s="1">
        <v>33702.234519999998</v>
      </c>
      <c r="W45" s="1">
        <v>1935.042727</v>
      </c>
      <c r="X45" s="1">
        <v>1450.38</v>
      </c>
      <c r="Y45" s="1">
        <f t="shared" si="2"/>
        <v>5.741585846041404E-2</v>
      </c>
      <c r="Z45" s="1">
        <v>0</v>
      </c>
      <c r="AA45" s="1">
        <v>2608.607978</v>
      </c>
    </row>
    <row r="46" spans="2:27" ht="14.45">
      <c r="B46" s="30">
        <v>38</v>
      </c>
      <c r="C46" s="2">
        <v>9.2846697819999999</v>
      </c>
      <c r="D46" s="2">
        <v>32657.226569999999</v>
      </c>
      <c r="E46" s="2">
        <v>1960.2457629999999</v>
      </c>
      <c r="F46" s="1">
        <v>1450.38</v>
      </c>
      <c r="G46" s="1">
        <f t="shared" si="0"/>
        <v>6.0024869497054781E-2</v>
      </c>
      <c r="H46" s="1">
        <v>0</v>
      </c>
      <c r="I46" s="1">
        <v>2581.6089120000001</v>
      </c>
      <c r="K46" s="30">
        <v>38</v>
      </c>
      <c r="L46" s="1">
        <v>9.2846697819999999</v>
      </c>
      <c r="M46" s="1">
        <v>32657.226569999999</v>
      </c>
      <c r="N46" s="1">
        <v>1960.2457629999999</v>
      </c>
      <c r="O46" s="1">
        <v>1450.38</v>
      </c>
      <c r="P46" s="1">
        <f t="shared" si="1"/>
        <v>6.0024869497054781E-2</v>
      </c>
      <c r="Q46" s="1">
        <v>0</v>
      </c>
      <c r="R46" s="1">
        <v>2575.315779</v>
      </c>
      <c r="T46" s="30">
        <v>38</v>
      </c>
      <c r="U46" s="1">
        <v>9.2660988870000001</v>
      </c>
      <c r="V46" s="1">
        <v>32638.808430000001</v>
      </c>
      <c r="W46" s="1">
        <v>1949.293365</v>
      </c>
      <c r="X46" s="1">
        <v>1450.38</v>
      </c>
      <c r="Y46" s="1">
        <f t="shared" si="2"/>
        <v>5.972317798245063E-2</v>
      </c>
      <c r="Z46" s="1">
        <v>0</v>
      </c>
      <c r="AA46" s="1">
        <v>2582.6347940000001</v>
      </c>
    </row>
    <row r="47" spans="2:27" ht="14.45">
      <c r="B47" s="30">
        <v>39</v>
      </c>
      <c r="C47" s="2">
        <v>9.0700931889999996</v>
      </c>
      <c r="D47" s="2">
        <v>31634.821769999999</v>
      </c>
      <c r="E47" s="2">
        <v>1974.0780090000001</v>
      </c>
      <c r="F47" s="1">
        <v>1450.38</v>
      </c>
      <c r="G47" s="1">
        <f t="shared" si="0"/>
        <v>6.2402058824686094E-2</v>
      </c>
      <c r="H47" s="1">
        <v>0</v>
      </c>
      <c r="I47" s="1">
        <v>2556.1385420000001</v>
      </c>
      <c r="K47" s="30">
        <v>39</v>
      </c>
      <c r="L47" s="1">
        <v>9.0700931889999996</v>
      </c>
      <c r="M47" s="1">
        <v>31634.821769999999</v>
      </c>
      <c r="N47" s="1">
        <v>1974.0780090000001</v>
      </c>
      <c r="O47" s="1">
        <v>1450.38</v>
      </c>
      <c r="P47" s="1">
        <f t="shared" si="1"/>
        <v>6.2402058824686094E-2</v>
      </c>
      <c r="Q47" s="1">
        <v>0</v>
      </c>
      <c r="R47" s="1">
        <v>2549.5345299999999</v>
      </c>
      <c r="T47" s="30">
        <v>39</v>
      </c>
      <c r="U47" s="1">
        <v>9.0525749500000003</v>
      </c>
      <c r="V47" s="1">
        <v>31621.827509999999</v>
      </c>
      <c r="W47" s="1">
        <v>1962.790004</v>
      </c>
      <c r="X47" s="1">
        <v>1450.38</v>
      </c>
      <c r="Y47" s="1">
        <f t="shared" si="2"/>
        <v>6.2070732736091636E-2</v>
      </c>
      <c r="Z47" s="1">
        <v>0</v>
      </c>
      <c r="AA47" s="1">
        <v>2557.2659910000002</v>
      </c>
    </row>
    <row r="48" spans="2:27" ht="14.45">
      <c r="B48" s="30">
        <v>40</v>
      </c>
      <c r="C48" s="2">
        <v>8.862924864</v>
      </c>
      <c r="D48" s="2">
        <v>30655.784889999999</v>
      </c>
      <c r="E48" s="2">
        <v>1987.041633</v>
      </c>
      <c r="F48" s="1">
        <v>1450.38</v>
      </c>
      <c r="G48" s="1">
        <f t="shared" si="0"/>
        <v>6.4817835854797459E-2</v>
      </c>
      <c r="H48" s="1">
        <v>0</v>
      </c>
      <c r="I48" s="1">
        <v>2531.2167009999998</v>
      </c>
      <c r="K48" s="30">
        <v>40</v>
      </c>
      <c r="L48" s="1">
        <v>8.862924864</v>
      </c>
      <c r="M48" s="1">
        <v>30655.784889999999</v>
      </c>
      <c r="N48" s="1">
        <v>1987.041633</v>
      </c>
      <c r="O48" s="1">
        <v>1450.38</v>
      </c>
      <c r="P48" s="1">
        <f t="shared" si="1"/>
        <v>6.4817835854797459E-2</v>
      </c>
      <c r="Q48" s="1">
        <v>0</v>
      </c>
      <c r="R48" s="1">
        <v>2524.2996440000002</v>
      </c>
      <c r="T48" s="30">
        <v>40</v>
      </c>
      <c r="U48" s="1">
        <v>8.8464381089999993</v>
      </c>
      <c r="V48" s="1">
        <v>30648.022239999998</v>
      </c>
      <c r="W48" s="1">
        <v>1975.4175230000001</v>
      </c>
      <c r="X48" s="1">
        <v>1450.38</v>
      </c>
      <c r="Y48" s="1">
        <f t="shared" si="2"/>
        <v>6.4454975512964779E-2</v>
      </c>
      <c r="Z48" s="1">
        <v>0</v>
      </c>
      <c r="AA48" s="1">
        <v>2532.451994</v>
      </c>
    </row>
    <row r="49" spans="2:27" ht="14.45">
      <c r="B49" s="30">
        <v>41</v>
      </c>
      <c r="C49" s="2">
        <v>8.6625427760000004</v>
      </c>
      <c r="D49" s="2">
        <v>29717.205750000001</v>
      </c>
      <c r="E49" s="2">
        <v>1999.031606</v>
      </c>
      <c r="F49" s="1">
        <v>1450.38</v>
      </c>
      <c r="G49" s="1">
        <f t="shared" si="0"/>
        <v>6.7268491621221824E-2</v>
      </c>
      <c r="H49" s="1">
        <v>0</v>
      </c>
      <c r="I49" s="1">
        <v>2506.803007</v>
      </c>
      <c r="K49" s="30">
        <v>41</v>
      </c>
      <c r="L49" s="1">
        <v>8.6625427760000004</v>
      </c>
      <c r="M49" s="1">
        <v>29717.205750000001</v>
      </c>
      <c r="N49" s="1">
        <v>1999.031606</v>
      </c>
      <c r="O49" s="1">
        <v>1450.38</v>
      </c>
      <c r="P49" s="1">
        <f t="shared" si="1"/>
        <v>6.7268491621221824E-2</v>
      </c>
      <c r="Q49" s="1">
        <v>0</v>
      </c>
      <c r="R49" s="1">
        <v>2499.572502</v>
      </c>
      <c r="T49" s="30">
        <v>41</v>
      </c>
      <c r="U49" s="1">
        <v>8.6470700219999994</v>
      </c>
      <c r="V49" s="1">
        <v>29714.47752</v>
      </c>
      <c r="W49" s="1">
        <v>1987.078064</v>
      </c>
      <c r="X49" s="1">
        <v>1450.38</v>
      </c>
      <c r="Y49" s="1">
        <f t="shared" si="2"/>
        <v>6.6872387800275213E-2</v>
      </c>
      <c r="Z49" s="1">
        <v>0</v>
      </c>
      <c r="AA49" s="1">
        <v>2508.1515840000002</v>
      </c>
    </row>
    <row r="50" spans="2:27" ht="14.45">
      <c r="B50" s="30">
        <v>42</v>
      </c>
      <c r="C50" s="2">
        <v>8.4684010409999999</v>
      </c>
      <c r="D50" s="2">
        <v>28816.4748</v>
      </c>
      <c r="E50" s="2">
        <v>2009.958637</v>
      </c>
      <c r="F50" s="1">
        <v>1450.38</v>
      </c>
      <c r="G50" s="1">
        <f t="shared" si="0"/>
        <v>6.9750330356161391E-2</v>
      </c>
      <c r="H50" s="1">
        <v>0</v>
      </c>
      <c r="I50" s="1">
        <v>2482.8648330000001</v>
      </c>
      <c r="K50" s="30">
        <v>42</v>
      </c>
      <c r="L50" s="1">
        <v>8.4684010409999999</v>
      </c>
      <c r="M50" s="1">
        <v>28816.4748</v>
      </c>
      <c r="N50" s="1">
        <v>2009.958637</v>
      </c>
      <c r="O50" s="1">
        <v>1450.38</v>
      </c>
      <c r="P50" s="1">
        <f t="shared" si="1"/>
        <v>6.9750330356161391E-2</v>
      </c>
      <c r="Q50" s="1">
        <v>0</v>
      </c>
      <c r="R50" s="1">
        <v>2475.3224679999998</v>
      </c>
      <c r="T50" s="30">
        <v>42</v>
      </c>
      <c r="U50" s="1">
        <v>8.453928629</v>
      </c>
      <c r="V50" s="1">
        <v>28818.583180000001</v>
      </c>
      <c r="W50" s="1">
        <v>1997.689034</v>
      </c>
      <c r="X50" s="1">
        <v>1450.38</v>
      </c>
      <c r="Y50" s="1">
        <f t="shared" si="2"/>
        <v>6.9319474226838096E-2</v>
      </c>
      <c r="Z50" s="1">
        <v>0</v>
      </c>
      <c r="AA50" s="1">
        <v>2484.3311450000001</v>
      </c>
    </row>
    <row r="51" spans="2:27" ht="14.45">
      <c r="B51" s="30">
        <v>43</v>
      </c>
      <c r="C51" s="2">
        <v>8.2800207379999993</v>
      </c>
      <c r="D51" s="2">
        <v>27951.247889999999</v>
      </c>
      <c r="E51" s="2">
        <v>2019.7472760000001</v>
      </c>
      <c r="F51" s="1">
        <v>1450.38</v>
      </c>
      <c r="G51" s="1">
        <f t="shared" si="0"/>
        <v>7.2259645935972561E-2</v>
      </c>
      <c r="H51" s="1">
        <v>0</v>
      </c>
      <c r="I51" s="1">
        <v>2459.3762000000002</v>
      </c>
      <c r="K51" s="30">
        <v>43</v>
      </c>
      <c r="L51" s="1">
        <v>8.2800207379999993</v>
      </c>
      <c r="M51" s="1">
        <v>27951.247889999999</v>
      </c>
      <c r="N51" s="1">
        <v>2019.7472760000001</v>
      </c>
      <c r="O51" s="1">
        <v>1450.38</v>
      </c>
      <c r="P51" s="1">
        <f t="shared" si="1"/>
        <v>7.2259645935972561E-2</v>
      </c>
      <c r="Q51" s="1">
        <v>0</v>
      </c>
      <c r="R51" s="1">
        <v>2451.5255790000001</v>
      </c>
      <c r="T51" s="30">
        <v>43</v>
      </c>
      <c r="U51" s="1">
        <v>8.2665357190000002</v>
      </c>
      <c r="V51" s="1">
        <v>27957.982349999998</v>
      </c>
      <c r="W51" s="1">
        <v>2007.181711</v>
      </c>
      <c r="X51" s="1">
        <v>1450.38</v>
      </c>
      <c r="Y51" s="1">
        <f t="shared" si="2"/>
        <v>7.1792795555577715E-2</v>
      </c>
      <c r="Z51" s="1">
        <v>0</v>
      </c>
      <c r="AA51" s="1">
        <v>2460.9636460000002</v>
      </c>
    </row>
    <row r="52" spans="2:27" ht="14.45">
      <c r="B52" s="30">
        <v>44</v>
      </c>
      <c r="C52" s="2">
        <v>8.0969799269999996</v>
      </c>
      <c r="D52" s="2">
        <v>27119.405589999998</v>
      </c>
      <c r="E52" s="2">
        <v>2028.334613</v>
      </c>
      <c r="F52" s="1">
        <v>1450.38</v>
      </c>
      <c r="G52" s="1">
        <f t="shared" si="0"/>
        <v>7.4792738589666119E-2</v>
      </c>
      <c r="H52" s="1">
        <v>0</v>
      </c>
      <c r="I52" s="1">
        <v>2436.3166019999999</v>
      </c>
      <c r="K52" s="30">
        <v>44</v>
      </c>
      <c r="L52" s="1">
        <v>8.0969799269999996</v>
      </c>
      <c r="M52" s="1">
        <v>27119.405589999998</v>
      </c>
      <c r="N52" s="1">
        <v>2028.334613</v>
      </c>
      <c r="O52" s="1">
        <v>1450.38</v>
      </c>
      <c r="P52" s="1">
        <f t="shared" si="1"/>
        <v>7.4792738589666119E-2</v>
      </c>
      <c r="Q52" s="1">
        <v>0</v>
      </c>
      <c r="R52" s="1">
        <v>2428.1632220000001</v>
      </c>
      <c r="T52" s="30">
        <v>44</v>
      </c>
      <c r="U52" s="1">
        <v>8.0844700300000003</v>
      </c>
      <c r="V52" s="1">
        <v>27130.546160000002</v>
      </c>
      <c r="W52" s="1">
        <v>2015.4995610000001</v>
      </c>
      <c r="X52" s="1">
        <v>1450.38</v>
      </c>
      <c r="Y52" s="1">
        <f t="shared" si="2"/>
        <v>7.4288941664269095E-2</v>
      </c>
      <c r="Z52" s="1">
        <v>0</v>
      </c>
      <c r="AA52" s="1">
        <v>2438.0275350000002</v>
      </c>
    </row>
    <row r="53" spans="2:27" ht="14.45">
      <c r="B53" s="30">
        <v>45</v>
      </c>
      <c r="C53" s="2">
        <v>7.9189052450000004</v>
      </c>
      <c r="D53" s="2">
        <v>26319.01857</v>
      </c>
      <c r="E53" s="2">
        <v>2035.669697</v>
      </c>
      <c r="F53" s="1">
        <v>1450.38</v>
      </c>
      <c r="G53" s="1">
        <f t="shared" si="0"/>
        <v>7.7345957699212181E-2</v>
      </c>
      <c r="H53" s="1">
        <v>0</v>
      </c>
      <c r="I53" s="1">
        <v>2413.669891</v>
      </c>
      <c r="K53" s="30">
        <v>45</v>
      </c>
      <c r="L53" s="1">
        <v>7.9189052450000004</v>
      </c>
      <c r="M53" s="1">
        <v>26319.01857</v>
      </c>
      <c r="N53" s="1">
        <v>2035.669697</v>
      </c>
      <c r="O53" s="1">
        <v>1450.38</v>
      </c>
      <c r="P53" s="1">
        <f t="shared" si="1"/>
        <v>7.7345957699212181E-2</v>
      </c>
      <c r="Q53" s="1">
        <v>0</v>
      </c>
      <c r="R53" s="1">
        <v>2405.220949</v>
      </c>
      <c r="T53" s="30">
        <v>45</v>
      </c>
      <c r="U53" s="1">
        <v>7.9073601240000002</v>
      </c>
      <c r="V53" s="1">
        <v>26334.346669999999</v>
      </c>
      <c r="W53" s="1">
        <v>2022.596751</v>
      </c>
      <c r="X53" s="1">
        <v>1450.38</v>
      </c>
      <c r="Y53" s="1">
        <f t="shared" si="2"/>
        <v>7.680451603168631E-2</v>
      </c>
      <c r="Z53" s="1">
        <v>0</v>
      </c>
      <c r="AA53" s="1">
        <v>2415.5056100000002</v>
      </c>
    </row>
    <row r="54" spans="2:27" ht="14.45">
      <c r="B54" s="30">
        <v>46</v>
      </c>
      <c r="C54" s="2">
        <v>7.7454670910000001</v>
      </c>
      <c r="D54" s="2">
        <v>25548.33034</v>
      </c>
      <c r="E54" s="2">
        <v>2041.7123449999999</v>
      </c>
      <c r="F54" s="1">
        <v>1450.38</v>
      </c>
      <c r="G54" s="1">
        <f t="shared" si="0"/>
        <v>7.991568598920816E-2</v>
      </c>
      <c r="H54" s="1">
        <v>0</v>
      </c>
      <c r="I54" s="1">
        <v>2391.4232940000002</v>
      </c>
      <c r="K54" s="30">
        <v>46</v>
      </c>
      <c r="L54" s="1">
        <v>7.7454670910000001</v>
      </c>
      <c r="M54" s="1">
        <v>25548.33034</v>
      </c>
      <c r="N54" s="1">
        <v>2041.7123449999999</v>
      </c>
      <c r="O54" s="1">
        <v>1450.38</v>
      </c>
      <c r="P54" s="1">
        <f t="shared" si="1"/>
        <v>7.991568598920816E-2</v>
      </c>
      <c r="Q54" s="1">
        <v>0</v>
      </c>
      <c r="R54" s="1">
        <v>2382.6874560000001</v>
      </c>
      <c r="T54" s="30">
        <v>46</v>
      </c>
      <c r="U54" s="1">
        <v>7.7348762659999997</v>
      </c>
      <c r="V54" s="1">
        <v>25567.623759999999</v>
      </c>
      <c r="W54" s="1">
        <v>2028.4373330000001</v>
      </c>
      <c r="X54" s="1">
        <v>1450.38</v>
      </c>
      <c r="Y54" s="1">
        <f t="shared" si="2"/>
        <v>7.9336169525986489E-2</v>
      </c>
      <c r="Z54" s="1">
        <v>0</v>
      </c>
      <c r="AA54" s="1">
        <v>2393.3842509999999</v>
      </c>
    </row>
    <row r="55" spans="2:27" ht="14.45">
      <c r="B55" s="30">
        <v>47</v>
      </c>
      <c r="C55" s="2">
        <v>7.5763738959999998</v>
      </c>
      <c r="D55" s="2">
        <v>24805.736489999999</v>
      </c>
      <c r="E55" s="2">
        <v>2046.432071</v>
      </c>
      <c r="F55" s="1">
        <v>1450.38</v>
      </c>
      <c r="G55" s="1">
        <f t="shared" si="0"/>
        <v>8.2498339520174435E-2</v>
      </c>
      <c r="H55" s="1">
        <v>0</v>
      </c>
      <c r="I55" s="1">
        <v>2369.5665939999999</v>
      </c>
      <c r="K55" s="30">
        <v>47</v>
      </c>
      <c r="L55" s="1">
        <v>7.5763738959999998</v>
      </c>
      <c r="M55" s="1">
        <v>24805.736489999999</v>
      </c>
      <c r="N55" s="1">
        <v>2046.432071</v>
      </c>
      <c r="O55" s="1">
        <v>1450.38</v>
      </c>
      <c r="P55" s="1">
        <f t="shared" si="1"/>
        <v>8.2498339520174435E-2</v>
      </c>
      <c r="Q55" s="1">
        <v>0</v>
      </c>
      <c r="R55" s="1">
        <v>2360.553746</v>
      </c>
      <c r="T55" s="30">
        <v>47</v>
      </c>
      <c r="U55" s="1">
        <v>7.5667261229999996</v>
      </c>
      <c r="V55" s="1">
        <v>24828.769349999999</v>
      </c>
      <c r="W55" s="1">
        <v>2032.9942639999999</v>
      </c>
      <c r="X55" s="1">
        <v>1450.38</v>
      </c>
      <c r="Y55" s="1">
        <f t="shared" si="2"/>
        <v>8.1880589220584957E-2</v>
      </c>
      <c r="Z55" s="1">
        <v>0</v>
      </c>
      <c r="AA55" s="1">
        <v>2371.652439</v>
      </c>
    </row>
    <row r="56" spans="2:27" ht="14.45">
      <c r="B56" s="30">
        <v>48</v>
      </c>
      <c r="C56" s="2">
        <v>7.4113677979999997</v>
      </c>
      <c r="D56" s="2">
        <v>24089.76786</v>
      </c>
      <c r="E56" s="2">
        <v>2049.8073469999999</v>
      </c>
      <c r="F56" s="1">
        <v>1450.38</v>
      </c>
      <c r="G56" s="1">
        <f t="shared" si="0"/>
        <v>8.5090373593994434E-2</v>
      </c>
      <c r="H56" s="1">
        <v>0</v>
      </c>
      <c r="I56" s="1">
        <v>2348.0914189999999</v>
      </c>
      <c r="K56" s="30">
        <v>48</v>
      </c>
      <c r="L56" s="1">
        <v>7.4113677979999997</v>
      </c>
      <c r="M56" s="1">
        <v>24089.76786</v>
      </c>
      <c r="N56" s="1">
        <v>2049.8073469999999</v>
      </c>
      <c r="O56" s="1">
        <v>1450.38</v>
      </c>
      <c r="P56" s="1">
        <f t="shared" si="1"/>
        <v>8.5090373593994434E-2</v>
      </c>
      <c r="Q56" s="1">
        <v>0</v>
      </c>
      <c r="R56" s="1">
        <v>2338.8124819999998</v>
      </c>
      <c r="T56" s="30">
        <v>48</v>
      </c>
      <c r="U56" s="1">
        <v>7.4026514280000004</v>
      </c>
      <c r="V56" s="1">
        <v>24116.312099999999</v>
      </c>
      <c r="W56" s="1">
        <v>2036.248501</v>
      </c>
      <c r="X56" s="1">
        <v>1450.38</v>
      </c>
      <c r="Y56" s="1">
        <f t="shared" si="2"/>
        <v>8.4434489508866492E-2</v>
      </c>
      <c r="Z56" s="1">
        <v>0</v>
      </c>
      <c r="AA56" s="1">
        <v>2350.301148</v>
      </c>
    </row>
    <row r="57" spans="2:27" ht="14.45">
      <c r="B57" s="30">
        <v>49</v>
      </c>
      <c r="C57" s="2">
        <v>7.2502199410000001</v>
      </c>
      <c r="D57" s="2">
        <v>23399.072039999999</v>
      </c>
      <c r="E57" s="2">
        <v>2051.8249930000002</v>
      </c>
      <c r="F57" s="1">
        <v>1450.38</v>
      </c>
      <c r="G57" s="1">
        <f t="shared" si="0"/>
        <v>8.7688306164127705E-2</v>
      </c>
      <c r="H57" s="1">
        <v>0</v>
      </c>
      <c r="I57" s="1">
        <v>2326.990863</v>
      </c>
      <c r="K57" s="30">
        <v>49</v>
      </c>
      <c r="L57" s="1">
        <v>7.2502199410000001</v>
      </c>
      <c r="M57" s="1">
        <v>23399.072039999999</v>
      </c>
      <c r="N57" s="1">
        <v>2051.8249930000002</v>
      </c>
      <c r="O57" s="1">
        <v>1450.38</v>
      </c>
      <c r="P57" s="1">
        <f t="shared" si="1"/>
        <v>8.7688306164127705E-2</v>
      </c>
      <c r="Q57" s="1">
        <v>0</v>
      </c>
      <c r="R57" s="1">
        <v>2317.4574889999999</v>
      </c>
      <c r="T57" s="30">
        <v>49</v>
      </c>
      <c r="U57" s="1">
        <v>7.2424267310000001</v>
      </c>
      <c r="V57" s="1">
        <v>23428.892769999999</v>
      </c>
      <c r="W57" s="1">
        <v>2038.188071</v>
      </c>
      <c r="X57" s="1">
        <v>1450.38</v>
      </c>
      <c r="Y57" s="1">
        <f t="shared" si="2"/>
        <v>8.6994639098346094E-2</v>
      </c>
      <c r="Z57" s="1">
        <v>0</v>
      </c>
      <c r="AA57" s="1">
        <v>2329.3228300000001</v>
      </c>
    </row>
    <row r="58" spans="2:27" ht="14.45">
      <c r="B58" s="30">
        <v>50</v>
      </c>
      <c r="C58" s="2">
        <v>7.0927274530000002</v>
      </c>
      <c r="D58" s="2">
        <v>22732.402709999998</v>
      </c>
      <c r="E58" s="2">
        <v>2052.4794959999999</v>
      </c>
      <c r="F58" s="1">
        <v>1450.38</v>
      </c>
      <c r="G58" s="1">
        <f t="shared" si="0"/>
        <v>9.0288717923209805E-2</v>
      </c>
      <c r="H58" s="1">
        <v>0</v>
      </c>
      <c r="I58" s="1">
        <v>2306.2589640000001</v>
      </c>
      <c r="K58" s="30">
        <v>50</v>
      </c>
      <c r="L58" s="1">
        <v>7.0927274530000002</v>
      </c>
      <c r="M58" s="1">
        <v>22732.402709999998</v>
      </c>
      <c r="N58" s="1">
        <v>2052.4794959999999</v>
      </c>
      <c r="O58" s="1">
        <v>1450.38</v>
      </c>
      <c r="P58" s="1">
        <f t="shared" si="1"/>
        <v>9.0288717923209805E-2</v>
      </c>
      <c r="Q58" s="1">
        <v>0</v>
      </c>
      <c r="R58" s="1">
        <v>2296.4833880000001</v>
      </c>
      <c r="T58" s="30">
        <v>50</v>
      </c>
      <c r="U58" s="1">
        <v>7.0858479399999998</v>
      </c>
      <c r="V58" s="1">
        <v>22765.2742</v>
      </c>
      <c r="W58" s="1">
        <v>2038.807753</v>
      </c>
      <c r="X58" s="1">
        <v>1450.38</v>
      </c>
      <c r="Y58" s="1">
        <f t="shared" si="2"/>
        <v>8.9557794695923329E-2</v>
      </c>
      <c r="Z58" s="1">
        <v>0</v>
      </c>
      <c r="AA58" s="1">
        <v>2308.7110069999999</v>
      </c>
    </row>
    <row r="59" spans="2:27" ht="14.45">
      <c r="B59" s="30">
        <v>51</v>
      </c>
      <c r="C59" s="2">
        <v>6.938710317</v>
      </c>
      <c r="D59" s="2">
        <v>22088.6086</v>
      </c>
      <c r="E59" s="2">
        <v>2051.7723569999998</v>
      </c>
      <c r="F59" s="1">
        <v>1450.38</v>
      </c>
      <c r="G59" s="1">
        <f t="shared" si="0"/>
        <v>9.2888257207835168E-2</v>
      </c>
      <c r="H59" s="1">
        <v>0</v>
      </c>
      <c r="I59" s="1">
        <v>2285.8904459999999</v>
      </c>
      <c r="K59" s="30">
        <v>51</v>
      </c>
      <c r="L59" s="1">
        <v>6.938710317</v>
      </c>
      <c r="M59" s="1">
        <v>22088.6086</v>
      </c>
      <c r="N59" s="1">
        <v>2051.7723569999998</v>
      </c>
      <c r="O59" s="1">
        <v>1450.38</v>
      </c>
      <c r="P59" s="1">
        <f t="shared" si="1"/>
        <v>9.2888257207835168E-2</v>
      </c>
      <c r="Q59" s="1">
        <v>0</v>
      </c>
      <c r="R59" s="1">
        <v>2275.885323</v>
      </c>
      <c r="T59" s="30">
        <v>51</v>
      </c>
      <c r="U59" s="1">
        <v>6.9327324389999996</v>
      </c>
      <c r="V59" s="1">
        <v>22124.314269999999</v>
      </c>
      <c r="W59" s="1">
        <v>2038.108968</v>
      </c>
      <c r="X59" s="1">
        <v>1450.38</v>
      </c>
      <c r="Y59" s="1">
        <f t="shared" si="2"/>
        <v>9.2120774597910293E-2</v>
      </c>
      <c r="Z59" s="1">
        <v>0</v>
      </c>
      <c r="AA59" s="1">
        <v>2288.4599750000002</v>
      </c>
    </row>
    <row r="60" spans="2:27" ht="14.45">
      <c r="B60" s="30">
        <v>52</v>
      </c>
      <c r="C60" s="2">
        <v>6.7880083579999999</v>
      </c>
      <c r="D60" s="2">
        <v>21466.622139999999</v>
      </c>
      <c r="E60" s="2">
        <v>2049.711644</v>
      </c>
      <c r="F60" s="1">
        <v>1450.38</v>
      </c>
      <c r="G60" s="1">
        <f t="shared" si="0"/>
        <v>9.5483659731479306E-2</v>
      </c>
      <c r="H60" s="1">
        <v>0</v>
      </c>
      <c r="I60" s="1">
        <v>2265.8805069999999</v>
      </c>
      <c r="K60" s="30">
        <v>52</v>
      </c>
      <c r="L60" s="1">
        <v>6.7880083579999999</v>
      </c>
      <c r="M60" s="1">
        <v>21466.622139999999</v>
      </c>
      <c r="N60" s="1">
        <v>2049.711644</v>
      </c>
      <c r="O60" s="1">
        <v>1450.38</v>
      </c>
      <c r="P60" s="1">
        <f t="shared" si="1"/>
        <v>9.5483659731479306E-2</v>
      </c>
      <c r="Q60" s="1">
        <v>0</v>
      </c>
      <c r="R60" s="1">
        <v>2255.6587829999999</v>
      </c>
      <c r="T60" s="30">
        <v>52</v>
      </c>
      <c r="U60" s="1">
        <v>6.7829190710000002</v>
      </c>
      <c r="V60" s="1">
        <v>21504.956450000001</v>
      </c>
      <c r="W60" s="1">
        <v>2036.0989669999999</v>
      </c>
      <c r="X60" s="1">
        <v>1450.38</v>
      </c>
      <c r="Y60" s="1">
        <f t="shared" si="2"/>
        <v>9.468045060839915E-2</v>
      </c>
      <c r="Z60" s="1">
        <v>0</v>
      </c>
      <c r="AA60" s="1">
        <v>2268.5645770000001</v>
      </c>
    </row>
    <row r="61" spans="2:27" ht="14.45">
      <c r="B61" s="30">
        <v>53</v>
      </c>
      <c r="C61" s="2">
        <v>6.6404790069999997</v>
      </c>
      <c r="D61" s="2">
        <v>20865.450870000001</v>
      </c>
      <c r="E61" s="2">
        <v>2046.311567</v>
      </c>
      <c r="F61" s="1">
        <v>1450.38</v>
      </c>
      <c r="G61" s="1">
        <f t="shared" si="0"/>
        <v>9.8071763689619229E-2</v>
      </c>
      <c r="H61" s="1">
        <v>0</v>
      </c>
      <c r="I61" s="1">
        <v>2246.224678</v>
      </c>
      <c r="K61" s="30">
        <v>53</v>
      </c>
      <c r="L61" s="1">
        <v>6.6404790069999997</v>
      </c>
      <c r="M61" s="1">
        <v>20865.450870000001</v>
      </c>
      <c r="N61" s="1">
        <v>2046.311567</v>
      </c>
      <c r="O61" s="1">
        <v>1450.38</v>
      </c>
      <c r="P61" s="1">
        <f t="shared" si="1"/>
        <v>9.8071763689619229E-2</v>
      </c>
      <c r="Q61" s="1">
        <v>0</v>
      </c>
      <c r="R61" s="1">
        <v>2235.7994669999998</v>
      </c>
      <c r="T61" s="30">
        <v>53</v>
      </c>
      <c r="U61" s="1">
        <v>6.6362645980000003</v>
      </c>
      <c r="V61" s="1">
        <v>20906.218629999999</v>
      </c>
      <c r="W61" s="1">
        <v>2032.7905040000001</v>
      </c>
      <c r="X61" s="1">
        <v>1450.38</v>
      </c>
      <c r="Y61" s="1">
        <f t="shared" si="2"/>
        <v>9.7233772399327484E-2</v>
      </c>
      <c r="Z61" s="1">
        <v>0</v>
      </c>
      <c r="AA61" s="1">
        <v>2249.0200450000002</v>
      </c>
    </row>
    <row r="62" spans="2:27" ht="14.45">
      <c r="B62" s="30">
        <v>54</v>
      </c>
      <c r="C62" s="2">
        <v>6.4959959779999998</v>
      </c>
      <c r="D62" s="2">
        <v>20284.171269999999</v>
      </c>
      <c r="E62" s="2">
        <v>2041.592024</v>
      </c>
      <c r="F62" s="1">
        <v>1450.38</v>
      </c>
      <c r="G62" s="1">
        <f t="shared" si="0"/>
        <v>0.10064951615841884</v>
      </c>
      <c r="H62" s="1">
        <v>0</v>
      </c>
      <c r="I62" s="1">
        <v>2226.918705</v>
      </c>
      <c r="K62" s="30">
        <v>54</v>
      </c>
      <c r="L62" s="1">
        <v>6.4959959779999998</v>
      </c>
      <c r="M62" s="1">
        <v>20284.171269999999</v>
      </c>
      <c r="N62" s="1">
        <v>2041.592024</v>
      </c>
      <c r="O62" s="1">
        <v>1450.38</v>
      </c>
      <c r="P62" s="1">
        <f t="shared" si="1"/>
        <v>0.10064951615841884</v>
      </c>
      <c r="Q62" s="1">
        <v>0</v>
      </c>
      <c r="R62" s="1">
        <v>2216.3031970000002</v>
      </c>
      <c r="T62" s="30">
        <v>54</v>
      </c>
      <c r="U62" s="1">
        <v>6.4926415119999996</v>
      </c>
      <c r="V62" s="1">
        <v>20327.186180000001</v>
      </c>
      <c r="W62" s="1">
        <v>2028.201787</v>
      </c>
      <c r="X62" s="1">
        <v>1450.38</v>
      </c>
      <c r="Y62" s="1">
        <f t="shared" si="2"/>
        <v>9.9777793593269479E-2</v>
      </c>
      <c r="Z62" s="1">
        <v>0</v>
      </c>
      <c r="AA62" s="1">
        <v>2229.821884</v>
      </c>
    </row>
    <row r="63" spans="2:27" ht="14.45">
      <c r="B63" s="30">
        <v>55</v>
      </c>
      <c r="C63" s="2">
        <v>6.3544466909999997</v>
      </c>
      <c r="D63" s="2">
        <v>19721.922640000001</v>
      </c>
      <c r="E63" s="2">
        <v>2035.5776679999999</v>
      </c>
      <c r="F63" s="1">
        <v>1450.38</v>
      </c>
      <c r="G63" s="1">
        <f t="shared" si="0"/>
        <v>0.10321395662872349</v>
      </c>
      <c r="H63" s="1">
        <v>0</v>
      </c>
      <c r="I63" s="1">
        <v>2207.9584810000001</v>
      </c>
      <c r="K63" s="30">
        <v>55</v>
      </c>
      <c r="L63" s="1">
        <v>6.3544466909999997</v>
      </c>
      <c r="M63" s="1">
        <v>19721.922640000001</v>
      </c>
      <c r="N63" s="1">
        <v>2035.5776679999999</v>
      </c>
      <c r="O63" s="1">
        <v>1450.38</v>
      </c>
      <c r="P63" s="1">
        <f t="shared" si="1"/>
        <v>0.10321395662872349</v>
      </c>
      <c r="Q63" s="1">
        <v>0</v>
      </c>
      <c r="R63" s="1">
        <v>2197.1658630000002</v>
      </c>
      <c r="T63" s="30">
        <v>55</v>
      </c>
      <c r="U63" s="1">
        <v>6.3519362209999999</v>
      </c>
      <c r="V63" s="1">
        <v>19767.007669999999</v>
      </c>
      <c r="W63" s="1">
        <v>2022.3555429999999</v>
      </c>
      <c r="X63" s="1">
        <v>1450.38</v>
      </c>
      <c r="Y63" s="1">
        <f t="shared" si="2"/>
        <v>0.10230964528178381</v>
      </c>
      <c r="Z63" s="1">
        <v>0</v>
      </c>
      <c r="AA63" s="1">
        <v>2210.9657929999998</v>
      </c>
    </row>
    <row r="64" spans="2:27" ht="14.45">
      <c r="B64" s="30">
        <v>56</v>
      </c>
      <c r="C64" s="2">
        <v>6.2157307949999998</v>
      </c>
      <c r="D64" s="2">
        <v>19177.901549999999</v>
      </c>
      <c r="E64" s="2">
        <v>2028.297534</v>
      </c>
      <c r="F64" s="1">
        <v>1450.38</v>
      </c>
      <c r="G64" s="1">
        <f t="shared" si="0"/>
        <v>0.10576222475185248</v>
      </c>
      <c r="H64" s="1">
        <v>0</v>
      </c>
      <c r="I64" s="1">
        <v>2189.3399939999999</v>
      </c>
      <c r="K64" s="30">
        <v>56</v>
      </c>
      <c r="L64" s="1">
        <v>6.2157307949999998</v>
      </c>
      <c r="M64" s="1">
        <v>19177.901549999999</v>
      </c>
      <c r="N64" s="1">
        <v>2028.297534</v>
      </c>
      <c r="O64" s="1">
        <v>1450.38</v>
      </c>
      <c r="P64" s="1">
        <f t="shared" si="1"/>
        <v>0.10576222475185248</v>
      </c>
      <c r="Q64" s="1">
        <v>0</v>
      </c>
      <c r="R64" s="1">
        <v>2178.383386</v>
      </c>
      <c r="T64" s="30">
        <v>56</v>
      </c>
      <c r="U64" s="1">
        <v>6.2140471499999999</v>
      </c>
      <c r="V64" s="1">
        <v>19224.887480000001</v>
      </c>
      <c r="W64" s="1">
        <v>2015.278646</v>
      </c>
      <c r="X64" s="1">
        <v>1450.38</v>
      </c>
      <c r="Y64" s="1">
        <f t="shared" si="2"/>
        <v>0.10482655090161286</v>
      </c>
      <c r="Z64" s="1">
        <v>0</v>
      </c>
      <c r="AA64" s="1">
        <v>2192.4476079999999</v>
      </c>
    </row>
    <row r="65" spans="2:27" ht="14.45">
      <c r="B65" s="30">
        <v>57</v>
      </c>
      <c r="C65" s="2">
        <v>6.1474877919999997</v>
      </c>
      <c r="D65" s="2">
        <v>18908.166789999999</v>
      </c>
      <c r="E65" s="2">
        <v>2025.4634960000001</v>
      </c>
      <c r="F65" s="1">
        <v>1450.38</v>
      </c>
      <c r="G65" s="1">
        <f t="shared" si="0"/>
        <v>0.10712109314961253</v>
      </c>
      <c r="H65" s="1">
        <v>0</v>
      </c>
      <c r="I65" s="1">
        <v>2179.6744309999999</v>
      </c>
      <c r="K65" s="30">
        <v>57</v>
      </c>
      <c r="L65" s="1">
        <v>6.1474877919999997</v>
      </c>
      <c r="M65" s="1">
        <v>18908.166789999999</v>
      </c>
      <c r="N65" s="1">
        <v>2025.4634960000001</v>
      </c>
      <c r="O65" s="1">
        <v>1450.38</v>
      </c>
      <c r="P65" s="1">
        <f t="shared" si="1"/>
        <v>0.10712109314961253</v>
      </c>
      <c r="Q65" s="1">
        <v>0</v>
      </c>
      <c r="R65" s="1">
        <v>2168.598579</v>
      </c>
      <c r="T65" s="30">
        <v>57</v>
      </c>
      <c r="U65" s="1">
        <v>6.1462094909999996</v>
      </c>
      <c r="V65" s="1">
        <v>18956.054370000002</v>
      </c>
      <c r="W65" s="1">
        <v>2012.5475919999999</v>
      </c>
      <c r="X65" s="1">
        <v>1450.38</v>
      </c>
      <c r="Y65" s="1">
        <f t="shared" si="2"/>
        <v>0.10616911899055709</v>
      </c>
      <c r="Z65" s="1">
        <v>0</v>
      </c>
      <c r="AA65" s="1">
        <v>2182.8486200000002</v>
      </c>
    </row>
    <row r="66" spans="2:27" ht="14.45">
      <c r="B66" s="30">
        <v>58</v>
      </c>
      <c r="C66" s="2">
        <v>6.1558924050000003</v>
      </c>
      <c r="D66" s="2">
        <v>18934.450959999998</v>
      </c>
      <c r="E66" s="2">
        <v>2028.079264</v>
      </c>
      <c r="F66" s="1">
        <v>1450.38</v>
      </c>
      <c r="G66" s="1">
        <f t="shared" si="0"/>
        <v>0.10711053984530218</v>
      </c>
      <c r="H66" s="1">
        <v>2809.697283</v>
      </c>
      <c r="I66" s="1">
        <v>7682.5176019999999</v>
      </c>
      <c r="K66" s="30">
        <v>58</v>
      </c>
      <c r="L66" s="1">
        <v>6.1558924050000003</v>
      </c>
      <c r="M66" s="1">
        <v>18934.450959999998</v>
      </c>
      <c r="N66" s="1">
        <v>2028.079264</v>
      </c>
      <c r="O66" s="1">
        <v>1450.38</v>
      </c>
      <c r="P66" s="1">
        <f t="shared" si="1"/>
        <v>0.10711053984530218</v>
      </c>
      <c r="Q66" s="1">
        <v>5630.2490680000001</v>
      </c>
      <c r="R66" s="1">
        <v>13301.14286</v>
      </c>
      <c r="T66" s="30">
        <v>58</v>
      </c>
      <c r="U66" s="1">
        <v>6.1545694119999999</v>
      </c>
      <c r="V66" s="1">
        <v>18982.23141</v>
      </c>
      <c r="W66" s="1">
        <v>2015.1436389999999</v>
      </c>
      <c r="X66" s="1">
        <v>1450.38</v>
      </c>
      <c r="Y66" s="1">
        <f t="shared" si="2"/>
        <v>0.10615947068996352</v>
      </c>
      <c r="Z66" s="1">
        <v>1405.7244290000001</v>
      </c>
      <c r="AA66" s="1">
        <v>5921.9121429999996</v>
      </c>
    </row>
    <row r="67" spans="2:27" ht="14.45">
      <c r="B67" s="30">
        <v>59</v>
      </c>
      <c r="C67" s="2">
        <v>6.1558508850000004</v>
      </c>
      <c r="D67" s="2">
        <v>18934.32245</v>
      </c>
      <c r="E67" s="2">
        <v>2028.0658989999999</v>
      </c>
      <c r="F67" s="1">
        <v>1450.38</v>
      </c>
      <c r="G67" s="1">
        <f t="shared" si="0"/>
        <v>0.10711056095910101</v>
      </c>
      <c r="H67" s="1">
        <v>2809.697283</v>
      </c>
      <c r="I67" s="1">
        <v>7805.0707899999998</v>
      </c>
      <c r="K67" s="30">
        <v>59</v>
      </c>
      <c r="L67" s="1">
        <v>6.1558508850000004</v>
      </c>
      <c r="M67" s="1">
        <v>18934.32245</v>
      </c>
      <c r="N67" s="1">
        <v>2028.0658989999999</v>
      </c>
      <c r="O67" s="1">
        <v>1450.38</v>
      </c>
      <c r="P67" s="1">
        <f t="shared" si="1"/>
        <v>0.10711056095910101</v>
      </c>
      <c r="Q67" s="1">
        <v>5630.2490680000001</v>
      </c>
      <c r="R67" s="1">
        <v>13424.794910000001</v>
      </c>
      <c r="T67" s="30">
        <v>59</v>
      </c>
      <c r="U67" s="1">
        <v>6.1545329290000002</v>
      </c>
      <c r="V67" s="1">
        <v>18982.118460000002</v>
      </c>
      <c r="W67" s="1">
        <v>2015.1318590000001</v>
      </c>
      <c r="X67" s="1">
        <v>1450.38</v>
      </c>
      <c r="Y67" s="1">
        <f t="shared" si="2"/>
        <v>0.10615948179052719</v>
      </c>
      <c r="Z67" s="1">
        <v>1405.7244290000001</v>
      </c>
      <c r="AA67" s="1">
        <v>6043.6497810000001</v>
      </c>
    </row>
    <row r="68" spans="2:27" ht="14.45">
      <c r="B68" s="30">
        <v>60</v>
      </c>
      <c r="C68" s="2">
        <v>6.155850439</v>
      </c>
      <c r="D68" s="2">
        <v>18934.320729999999</v>
      </c>
      <c r="E68" s="2">
        <v>2028.0658519999999</v>
      </c>
      <c r="F68" s="1">
        <v>1450.38</v>
      </c>
      <c r="G68" s="1">
        <f t="shared" si="0"/>
        <v>0.10711056820679513</v>
      </c>
      <c r="H68" s="1">
        <v>2809.697283</v>
      </c>
      <c r="I68" s="1">
        <v>7804.8151989999997</v>
      </c>
      <c r="K68" s="30">
        <v>60</v>
      </c>
      <c r="L68" s="1">
        <v>6.155850439</v>
      </c>
      <c r="M68" s="1">
        <v>18934.320729999999</v>
      </c>
      <c r="N68" s="1">
        <v>2028.0658519999999</v>
      </c>
      <c r="O68" s="1">
        <v>1450.38</v>
      </c>
      <c r="P68" s="1">
        <f t="shared" si="1"/>
        <v>0.10711056820679513</v>
      </c>
      <c r="Q68" s="1">
        <v>5630.2490680000001</v>
      </c>
      <c r="R68" s="1">
        <v>13423.688969999999</v>
      </c>
      <c r="T68" s="30">
        <v>60</v>
      </c>
      <c r="U68" s="1">
        <v>6.1545324219999999</v>
      </c>
      <c r="V68" s="1">
        <v>18982.116559999999</v>
      </c>
      <c r="W68" s="1">
        <v>2015.1317919999999</v>
      </c>
      <c r="X68" s="1">
        <v>1450.38</v>
      </c>
      <c r="Y68" s="1">
        <f t="shared" si="2"/>
        <v>0.10615948888683886</v>
      </c>
      <c r="Z68" s="1">
        <v>1405.7244290000001</v>
      </c>
      <c r="AA68" s="1">
        <v>6043.5675000000001</v>
      </c>
    </row>
    <row r="69" spans="2:27" ht="14.45">
      <c r="B69" s="30">
        <v>61</v>
      </c>
      <c r="C69" s="2">
        <v>6.1558494330000002</v>
      </c>
      <c r="D69" s="2">
        <v>18934.31695</v>
      </c>
      <c r="E69" s="2">
        <v>2028.0657200000001</v>
      </c>
      <c r="F69" s="1">
        <v>1450.38</v>
      </c>
      <c r="G69" s="1">
        <f t="shared" si="0"/>
        <v>0.10711058261861409</v>
      </c>
      <c r="H69" s="1">
        <v>2809.697283</v>
      </c>
      <c r="I69" s="1">
        <v>7804.3112929999998</v>
      </c>
      <c r="K69" s="30">
        <v>61</v>
      </c>
      <c r="L69" s="1">
        <v>6.1558494330000002</v>
      </c>
      <c r="M69" s="1">
        <v>18934.31695</v>
      </c>
      <c r="N69" s="1">
        <v>2028.0657200000001</v>
      </c>
      <c r="O69" s="1">
        <v>1450.38</v>
      </c>
      <c r="P69" s="1">
        <f t="shared" si="1"/>
        <v>0.10711058261861409</v>
      </c>
      <c r="Q69" s="1">
        <v>5630.2490680000001</v>
      </c>
      <c r="R69" s="1">
        <v>13421.49106</v>
      </c>
      <c r="T69" s="30">
        <v>61</v>
      </c>
      <c r="U69" s="1">
        <v>6.1545314060000003</v>
      </c>
      <c r="V69" s="1">
        <v>18982.11274</v>
      </c>
      <c r="W69" s="1">
        <v>2015.131658</v>
      </c>
      <c r="X69" s="1">
        <v>1450.38</v>
      </c>
      <c r="Y69" s="1">
        <f t="shared" si="2"/>
        <v>0.10615950319131863</v>
      </c>
      <c r="Z69" s="1">
        <v>1405.7244290000001</v>
      </c>
      <c r="AA69" s="1">
        <v>6043.4068880000004</v>
      </c>
    </row>
    <row r="70" spans="2:27" ht="14.45">
      <c r="B70" s="30">
        <v>62</v>
      </c>
      <c r="C70" s="2">
        <v>6.1558474219999999</v>
      </c>
      <c r="D70" s="2">
        <v>18934.309389999999</v>
      </c>
      <c r="E70" s="2">
        <v>2028.0654569999999</v>
      </c>
      <c r="F70" s="1">
        <v>1450.38</v>
      </c>
      <c r="G70" s="1">
        <f t="shared" si="0"/>
        <v>0.10711061149508343</v>
      </c>
      <c r="H70" s="1">
        <v>2809.697283</v>
      </c>
      <c r="I70" s="1">
        <v>7803.3034889999999</v>
      </c>
      <c r="K70" s="30">
        <v>62</v>
      </c>
      <c r="L70" s="1">
        <v>6.1558474219999999</v>
      </c>
      <c r="M70" s="1">
        <v>18934.309389999999</v>
      </c>
      <c r="N70" s="1">
        <v>2028.0654569999999</v>
      </c>
      <c r="O70" s="1">
        <v>1450.38</v>
      </c>
      <c r="P70" s="1">
        <f t="shared" si="1"/>
        <v>0.10711061149508343</v>
      </c>
      <c r="Q70" s="1">
        <v>5630.2490680000001</v>
      </c>
      <c r="R70" s="1">
        <v>13417.09599</v>
      </c>
      <c r="T70" s="30">
        <v>62</v>
      </c>
      <c r="U70" s="1">
        <v>6.1545293750000001</v>
      </c>
      <c r="V70" s="1">
        <v>18982.105100000001</v>
      </c>
      <c r="W70" s="1">
        <v>2015.1313889999999</v>
      </c>
      <c r="X70" s="1">
        <v>1450.38</v>
      </c>
      <c r="Y70" s="1">
        <f t="shared" si="2"/>
        <v>0.10615953174761422</v>
      </c>
      <c r="Z70" s="1">
        <v>1405.7244290000001</v>
      </c>
      <c r="AA70" s="1">
        <v>6043.0856279999998</v>
      </c>
    </row>
    <row r="71" spans="2:27" ht="14.45">
      <c r="B71" s="30">
        <v>63</v>
      </c>
      <c r="C71" s="2">
        <v>6.1558434020000004</v>
      </c>
      <c r="D71" s="2">
        <v>18934.294279999998</v>
      </c>
      <c r="E71" s="2">
        <v>2028.0649309999999</v>
      </c>
      <c r="F71" s="1">
        <v>1450.38</v>
      </c>
      <c r="G71" s="1">
        <f t="shared" si="0"/>
        <v>0.10711066919152162</v>
      </c>
      <c r="H71" s="1">
        <v>2809.697283</v>
      </c>
      <c r="I71" s="1">
        <v>7801.2884029999996</v>
      </c>
      <c r="K71" s="30">
        <v>63</v>
      </c>
      <c r="L71" s="1">
        <v>6.1558434020000004</v>
      </c>
      <c r="M71" s="1">
        <v>18934.294279999998</v>
      </c>
      <c r="N71" s="1">
        <v>2028.0649309999999</v>
      </c>
      <c r="O71" s="1">
        <v>1450.38</v>
      </c>
      <c r="P71" s="1">
        <f t="shared" si="1"/>
        <v>0.10711066919152162</v>
      </c>
      <c r="Q71" s="1">
        <v>5630.2490680000001</v>
      </c>
      <c r="R71" s="1">
        <v>13408.312169999999</v>
      </c>
      <c r="T71" s="30">
        <v>63</v>
      </c>
      <c r="U71" s="1">
        <v>6.1545253129999997</v>
      </c>
      <c r="V71" s="1">
        <v>18982.089820000001</v>
      </c>
      <c r="W71" s="1">
        <v>2015.1308529999999</v>
      </c>
      <c r="X71" s="1">
        <v>1450.38</v>
      </c>
      <c r="Y71" s="1">
        <f t="shared" si="2"/>
        <v>0.10615958896563686</v>
      </c>
      <c r="Z71" s="1">
        <v>1405.7244290000001</v>
      </c>
      <c r="AA71" s="1">
        <v>6042.4429700000001</v>
      </c>
    </row>
    <row r="72" spans="2:27" ht="14.45">
      <c r="B72" s="30">
        <v>64</v>
      </c>
      <c r="C72" s="2">
        <v>6.1558353649999997</v>
      </c>
      <c r="D72" s="2">
        <v>18934.264060000001</v>
      </c>
      <c r="E72" s="2">
        <v>2028.0638799999999</v>
      </c>
      <c r="F72" s="1">
        <v>1450.38</v>
      </c>
      <c r="G72" s="1">
        <f t="shared" si="0"/>
        <v>0.10711078463748856</v>
      </c>
      <c r="H72" s="1">
        <v>2809.697283</v>
      </c>
      <c r="I72" s="1">
        <v>7797.259239</v>
      </c>
      <c r="K72" s="30">
        <v>64</v>
      </c>
      <c r="L72" s="1">
        <v>6.1558353649999997</v>
      </c>
      <c r="M72" s="1">
        <v>18934.264060000001</v>
      </c>
      <c r="N72" s="1">
        <v>2028.0638799999999</v>
      </c>
      <c r="O72" s="1">
        <v>1450.38</v>
      </c>
      <c r="P72" s="1">
        <f t="shared" si="1"/>
        <v>0.10711078463748856</v>
      </c>
      <c r="Q72" s="1">
        <v>5630.2490680000001</v>
      </c>
      <c r="R72" s="1">
        <v>13390.762220000001</v>
      </c>
      <c r="T72" s="30">
        <v>64</v>
      </c>
      <c r="U72" s="1">
        <v>6.1545171940000003</v>
      </c>
      <c r="V72" s="1">
        <v>18982.059280000001</v>
      </c>
      <c r="W72" s="1">
        <v>2015.1297810000001</v>
      </c>
      <c r="X72" s="1">
        <v>1450.38</v>
      </c>
      <c r="Y72" s="1">
        <f t="shared" si="2"/>
        <v>0.10615970329010584</v>
      </c>
      <c r="Z72" s="1">
        <v>1405.7244290000001</v>
      </c>
      <c r="AA72" s="1">
        <v>6041.1575080000002</v>
      </c>
    </row>
    <row r="73" spans="2:27" ht="14.45">
      <c r="B73" s="30">
        <v>65</v>
      </c>
      <c r="C73" s="2">
        <v>6.1558193079999999</v>
      </c>
      <c r="D73" s="2">
        <v>18934.203699999998</v>
      </c>
      <c r="E73" s="2">
        <v>2028.0617810000001</v>
      </c>
      <c r="F73" s="1">
        <v>1450.38</v>
      </c>
      <c r="G73" s="1">
        <f t="shared" si="0"/>
        <v>0.10711101523641051</v>
      </c>
      <c r="H73" s="1">
        <v>2809.697283</v>
      </c>
      <c r="I73" s="1">
        <v>7789.2054250000001</v>
      </c>
      <c r="K73" s="30">
        <v>65</v>
      </c>
      <c r="L73" s="1">
        <v>6.1558193079999999</v>
      </c>
      <c r="M73" s="1">
        <v>18934.203699999998</v>
      </c>
      <c r="N73" s="1">
        <v>2028.0617810000001</v>
      </c>
      <c r="O73" s="1">
        <v>1450.38</v>
      </c>
      <c r="P73" s="1">
        <f t="shared" si="1"/>
        <v>0.10711101523641051</v>
      </c>
      <c r="Q73" s="1">
        <v>5630.2490680000001</v>
      </c>
      <c r="R73" s="1">
        <v>13355.736559999999</v>
      </c>
      <c r="T73" s="30">
        <v>65</v>
      </c>
      <c r="U73" s="1">
        <v>6.1545009750000004</v>
      </c>
      <c r="V73" s="1">
        <v>18981.99827</v>
      </c>
      <c r="W73" s="1">
        <v>2015.1276399999999</v>
      </c>
      <c r="X73" s="1">
        <v>1450.38</v>
      </c>
      <c r="Y73" s="1">
        <f t="shared" si="2"/>
        <v>0.10615993170670539</v>
      </c>
      <c r="Z73" s="1">
        <v>1405.7244290000001</v>
      </c>
      <c r="AA73" s="1">
        <v>6038.5851279999997</v>
      </c>
    </row>
    <row r="74" spans="2:27" ht="14.45">
      <c r="B74" s="30">
        <v>66</v>
      </c>
      <c r="C74" s="2">
        <v>6.1557872629999997</v>
      </c>
      <c r="D74" s="2">
        <v>18934.083210000001</v>
      </c>
      <c r="E74" s="2">
        <v>2028.057599</v>
      </c>
      <c r="F74" s="1">
        <v>1450.38</v>
      </c>
      <c r="G74" s="1">
        <f t="shared" ref="G74:G110" si="3">E74/D74</f>
        <v>0.10711147598257544</v>
      </c>
      <c r="H74" s="1">
        <v>2809.697283</v>
      </c>
      <c r="I74" s="1">
        <v>7773.1178019999998</v>
      </c>
      <c r="K74" s="30">
        <v>66</v>
      </c>
      <c r="L74" s="1">
        <v>6.1557872629999997</v>
      </c>
      <c r="M74" s="1">
        <v>18934.083210000001</v>
      </c>
      <c r="N74" s="1">
        <v>2028.057599</v>
      </c>
      <c r="O74" s="1">
        <v>1450.38</v>
      </c>
      <c r="P74" s="1">
        <f t="shared" ref="P74:P110" si="4">N74/M74</f>
        <v>0.10711147598257544</v>
      </c>
      <c r="Q74" s="1">
        <v>5630.2490680000001</v>
      </c>
      <c r="R74" s="1">
        <v>13285.992850000001</v>
      </c>
      <c r="T74" s="30">
        <v>66</v>
      </c>
      <c r="U74" s="1">
        <v>6.1544686090000003</v>
      </c>
      <c r="V74" s="1">
        <v>18981.876520000002</v>
      </c>
      <c r="W74" s="1">
        <v>2015.1233749999999</v>
      </c>
      <c r="X74" s="1">
        <v>1450.38</v>
      </c>
      <c r="Y74" s="1">
        <f t="shared" ref="Y74:Y110" si="5">W74/V74</f>
        <v>0.10616038792986521</v>
      </c>
      <c r="Z74" s="1">
        <v>1405.7244290000001</v>
      </c>
      <c r="AA74" s="1">
        <v>6033.4350690000001</v>
      </c>
    </row>
    <row r="75" spans="2:27" ht="14.45">
      <c r="B75" s="30">
        <v>67</v>
      </c>
      <c r="C75" s="2">
        <v>6.1557234440000004</v>
      </c>
      <c r="D75" s="2">
        <v>18933.843219999999</v>
      </c>
      <c r="E75" s="2">
        <v>2028.0492919999999</v>
      </c>
      <c r="F75" s="1">
        <v>1450.38</v>
      </c>
      <c r="G75" s="1">
        <f t="shared" si="3"/>
        <v>0.1071123949023594</v>
      </c>
      <c r="H75" s="1">
        <v>2809.697283</v>
      </c>
      <c r="I75" s="1">
        <v>7741.0398169999999</v>
      </c>
      <c r="K75" s="30">
        <v>67</v>
      </c>
      <c r="L75" s="1">
        <v>6.1557234440000004</v>
      </c>
      <c r="M75" s="1">
        <v>18933.843219999999</v>
      </c>
      <c r="N75" s="1">
        <v>2028.0492919999999</v>
      </c>
      <c r="O75" s="1">
        <v>1450.38</v>
      </c>
      <c r="P75" s="1">
        <f t="shared" si="4"/>
        <v>0.1071123949023594</v>
      </c>
      <c r="Q75" s="1">
        <v>5630.2490680000001</v>
      </c>
      <c r="R75" s="1">
        <v>13147.81812</v>
      </c>
      <c r="T75" s="30">
        <v>67</v>
      </c>
      <c r="U75" s="1">
        <v>6.1544041649999999</v>
      </c>
      <c r="V75" s="1">
        <v>18981.634050000001</v>
      </c>
      <c r="W75" s="1">
        <v>2015.1149069999999</v>
      </c>
      <c r="X75" s="1">
        <v>1450.38</v>
      </c>
      <c r="Y75" s="1">
        <f t="shared" si="5"/>
        <v>0.10616129789942925</v>
      </c>
      <c r="Z75" s="1">
        <v>1405.7244290000001</v>
      </c>
      <c r="AA75" s="1">
        <v>6023.1171800000002</v>
      </c>
    </row>
    <row r="76" spans="2:27" ht="14.45">
      <c r="B76" s="30">
        <v>68</v>
      </c>
      <c r="C76" s="2">
        <v>6.1555968630000004</v>
      </c>
      <c r="D76" s="2">
        <v>18933.367030000001</v>
      </c>
      <c r="E76" s="2">
        <v>2028.032903</v>
      </c>
      <c r="F76" s="1">
        <v>1450.38</v>
      </c>
      <c r="G76" s="1">
        <f t="shared" si="3"/>
        <v>0.10711422325392907</v>
      </c>
      <c r="H76" s="1">
        <v>2809.697283</v>
      </c>
      <c r="I76" s="1">
        <v>7677.3996230000002</v>
      </c>
      <c r="K76" s="30">
        <v>68</v>
      </c>
      <c r="L76" s="1">
        <v>6.1555968630000004</v>
      </c>
      <c r="M76" s="1">
        <v>18933.367030000001</v>
      </c>
      <c r="N76" s="1">
        <v>2028.032903</v>
      </c>
      <c r="O76" s="1">
        <v>1450.38</v>
      </c>
      <c r="P76" s="1">
        <f t="shared" si="4"/>
        <v>0.10711422325392907</v>
      </c>
      <c r="Q76" s="1">
        <v>5630.2490680000001</v>
      </c>
      <c r="R76" s="1">
        <v>12877.31812</v>
      </c>
      <c r="T76" s="30">
        <v>68</v>
      </c>
      <c r="U76" s="1">
        <v>6.1542764029999999</v>
      </c>
      <c r="V76" s="1">
        <v>18981.153119999999</v>
      </c>
      <c r="W76" s="1">
        <v>2015.0982160000001</v>
      </c>
      <c r="X76" s="1">
        <v>1450.38</v>
      </c>
      <c r="Y76" s="1">
        <f t="shared" si="5"/>
        <v>0.1061631083875899</v>
      </c>
      <c r="Z76" s="1">
        <v>1405.7244290000001</v>
      </c>
      <c r="AA76" s="1">
        <v>6002.4389590000001</v>
      </c>
    </row>
    <row r="77" spans="2:27" ht="14.45">
      <c r="B77" s="30">
        <v>69</v>
      </c>
      <c r="C77" s="2">
        <v>6.1553477369999996</v>
      </c>
      <c r="D77" s="2">
        <v>18932.42916</v>
      </c>
      <c r="E77" s="2">
        <v>2028.000978</v>
      </c>
      <c r="F77" s="1">
        <v>1450.38</v>
      </c>
      <c r="G77" s="1">
        <f t="shared" si="3"/>
        <v>0.10711784319176082</v>
      </c>
      <c r="H77" s="1">
        <v>2809.697283</v>
      </c>
      <c r="I77" s="1">
        <v>7553.0295269999997</v>
      </c>
      <c r="K77" s="30">
        <v>69</v>
      </c>
      <c r="L77" s="1">
        <v>6.1553477369999996</v>
      </c>
      <c r="M77" s="1">
        <v>18932.42916</v>
      </c>
      <c r="N77" s="1">
        <v>2028.000978</v>
      </c>
      <c r="O77" s="1">
        <v>1450.38</v>
      </c>
      <c r="P77" s="1">
        <f t="shared" si="4"/>
        <v>0.10711784319176082</v>
      </c>
      <c r="Q77" s="1">
        <v>5630.2490680000001</v>
      </c>
      <c r="R77" s="1">
        <v>12363.587009999999</v>
      </c>
      <c r="T77" s="30">
        <v>69</v>
      </c>
      <c r="U77" s="1">
        <v>6.1540251670000004</v>
      </c>
      <c r="V77" s="1">
        <v>18980.20664</v>
      </c>
      <c r="W77" s="1">
        <v>2015.06576</v>
      </c>
      <c r="X77" s="1">
        <v>1450.38</v>
      </c>
      <c r="Y77" s="1">
        <f t="shared" si="5"/>
        <v>0.10616669239803386</v>
      </c>
      <c r="Z77" s="1">
        <v>1405.7244290000001</v>
      </c>
      <c r="AA77" s="1">
        <v>5961.114407</v>
      </c>
    </row>
    <row r="78" spans="2:27" ht="14.45">
      <c r="B78" s="30">
        <v>70</v>
      </c>
      <c r="C78" s="2">
        <v>6.1548642100000004</v>
      </c>
      <c r="D78" s="2">
        <v>18930.60655</v>
      </c>
      <c r="E78" s="2">
        <v>2027.940206</v>
      </c>
      <c r="F78" s="1">
        <v>1450.38</v>
      </c>
      <c r="G78" s="1">
        <f t="shared" si="3"/>
        <v>0.10712494608367422</v>
      </c>
      <c r="H78" s="1">
        <v>2809.697283</v>
      </c>
      <c r="I78" s="1">
        <v>7320.4350249999998</v>
      </c>
      <c r="K78" s="30">
        <v>70</v>
      </c>
      <c r="L78" s="1">
        <v>6.1548642100000004</v>
      </c>
      <c r="M78" s="1">
        <v>18930.60655</v>
      </c>
      <c r="N78" s="1">
        <v>2027.940206</v>
      </c>
      <c r="O78" s="1">
        <v>1450.38</v>
      </c>
      <c r="P78" s="1">
        <f t="shared" si="4"/>
        <v>0.10712494608367422</v>
      </c>
      <c r="Q78" s="1">
        <v>5630.2490680000001</v>
      </c>
      <c r="R78" s="1">
        <v>11463.01894</v>
      </c>
      <c r="T78" s="30">
        <v>70</v>
      </c>
      <c r="U78" s="1">
        <v>6.1535383100000001</v>
      </c>
      <c r="V78" s="1">
        <v>18978.369839999999</v>
      </c>
      <c r="W78" s="1">
        <v>2015.004177</v>
      </c>
      <c r="X78" s="1">
        <v>1450.38</v>
      </c>
      <c r="Y78" s="1">
        <f t="shared" si="5"/>
        <v>0.10617372271632368</v>
      </c>
      <c r="Z78" s="1">
        <v>1405.7244290000001</v>
      </c>
      <c r="AA78" s="1">
        <v>5879.8268909999997</v>
      </c>
    </row>
    <row r="79" spans="2:27" ht="14.45">
      <c r="B79" s="30">
        <v>71</v>
      </c>
      <c r="C79" s="2">
        <v>6.1539468639999999</v>
      </c>
      <c r="D79" s="2">
        <v>18927.141469999999</v>
      </c>
      <c r="E79" s="2">
        <v>2027.8288520000001</v>
      </c>
      <c r="F79" s="1">
        <v>1450.38</v>
      </c>
      <c r="G79" s="1">
        <f t="shared" si="3"/>
        <v>0.10713867464953229</v>
      </c>
      <c r="H79" s="1">
        <v>2809.697283</v>
      </c>
      <c r="I79" s="1">
        <v>6931.2527380000001</v>
      </c>
      <c r="K79" s="30">
        <v>71</v>
      </c>
      <c r="L79" s="1">
        <v>6.1539468639999999</v>
      </c>
      <c r="M79" s="1">
        <v>18927.141469999999</v>
      </c>
      <c r="N79" s="1">
        <v>2027.8288520000001</v>
      </c>
      <c r="O79" s="1">
        <v>1450.38</v>
      </c>
      <c r="P79" s="1">
        <f t="shared" si="4"/>
        <v>0.10713867464953229</v>
      </c>
      <c r="Q79" s="1">
        <v>5630.2490680000001</v>
      </c>
      <c r="R79" s="1">
        <v>10163.923070000001</v>
      </c>
      <c r="T79" s="30">
        <v>71</v>
      </c>
      <c r="U79" s="1">
        <v>6.1526171019999998</v>
      </c>
      <c r="V79" s="1">
        <v>18974.88596</v>
      </c>
      <c r="W79" s="1">
        <v>2014.891965</v>
      </c>
      <c r="X79" s="1">
        <v>1450.38</v>
      </c>
      <c r="Y79" s="1">
        <f t="shared" si="5"/>
        <v>0.10618730300922452</v>
      </c>
      <c r="Z79" s="1">
        <v>1405.7244290000001</v>
      </c>
      <c r="AA79" s="1">
        <v>5728.1110140000001</v>
      </c>
    </row>
    <row r="80" spans="2:27" ht="14.45">
      <c r="B80" s="30">
        <v>72</v>
      </c>
      <c r="C80" s="2">
        <v>6.1522596570000001</v>
      </c>
      <c r="D80" s="2">
        <v>18920.74973</v>
      </c>
      <c r="E80" s="2">
        <v>2027.635448</v>
      </c>
      <c r="F80" s="1">
        <v>1450.38</v>
      </c>
      <c r="G80" s="1">
        <f t="shared" si="3"/>
        <v>0.10716464605972038</v>
      </c>
      <c r="H80" s="1">
        <v>2809.697283</v>
      </c>
      <c r="I80" s="1">
        <v>6392.7026800000003</v>
      </c>
      <c r="K80" s="30">
        <v>72</v>
      </c>
      <c r="L80" s="1">
        <v>6.1522596570000001</v>
      </c>
      <c r="M80" s="1">
        <v>18920.74973</v>
      </c>
      <c r="N80" s="1">
        <v>2027.635448</v>
      </c>
      <c r="O80" s="1">
        <v>1450.38</v>
      </c>
      <c r="P80" s="1">
        <f t="shared" si="4"/>
        <v>0.10716464605972038</v>
      </c>
      <c r="Q80" s="1">
        <v>5630.2490680000001</v>
      </c>
      <c r="R80" s="1">
        <v>8824.3588529999997</v>
      </c>
      <c r="T80" s="30">
        <v>72</v>
      </c>
      <c r="U80" s="1">
        <v>6.1509294069999996</v>
      </c>
      <c r="V80" s="1">
        <v>18968.481919999998</v>
      </c>
      <c r="W80" s="1">
        <v>2014.6987240000001</v>
      </c>
      <c r="X80" s="1">
        <v>1450.38</v>
      </c>
      <c r="Y80" s="1">
        <f>W80/V80</f>
        <v>0.10621296593459811</v>
      </c>
      <c r="Z80" s="1">
        <v>1405.7244290000001</v>
      </c>
      <c r="AA80" s="1">
        <v>5474.9183720000001</v>
      </c>
    </row>
    <row r="81" spans="2:27" ht="14.45">
      <c r="B81" s="30">
        <v>73</v>
      </c>
      <c r="C81" s="2">
        <v>6.1492466309999996</v>
      </c>
      <c r="D81" s="2">
        <v>18909.299340000001</v>
      </c>
      <c r="E81" s="2">
        <v>2027.3173589999999</v>
      </c>
      <c r="F81" s="1">
        <v>1450.38</v>
      </c>
      <c r="G81" s="1">
        <f t="shared" si="3"/>
        <v>0.10721271701016923</v>
      </c>
      <c r="H81" s="1">
        <v>2809.697283</v>
      </c>
      <c r="I81" s="1">
        <v>5709.0163869999997</v>
      </c>
      <c r="K81" s="30">
        <v>73</v>
      </c>
      <c r="L81" s="1">
        <v>6.1492466309999996</v>
      </c>
      <c r="M81" s="1">
        <v>18909.299340000001</v>
      </c>
      <c r="N81" s="1">
        <v>2027.3173589999999</v>
      </c>
      <c r="O81" s="1">
        <v>1450.38</v>
      </c>
      <c r="P81" s="1">
        <f t="shared" si="4"/>
        <v>0.10721271701016923</v>
      </c>
      <c r="Q81" s="1">
        <v>5630.2490680000001</v>
      </c>
      <c r="R81" s="1">
        <v>7534.3236930000003</v>
      </c>
      <c r="T81" s="30">
        <v>73</v>
      </c>
      <c r="U81" s="1">
        <v>6.147928866</v>
      </c>
      <c r="V81" s="1">
        <v>18957.05545</v>
      </c>
      <c r="W81" s="1">
        <v>2014.38418</v>
      </c>
      <c r="X81" s="1">
        <v>1450.38</v>
      </c>
      <c r="Y81" s="1">
        <f t="shared" si="5"/>
        <v>0.10626039393686534</v>
      </c>
      <c r="Z81" s="1">
        <v>1405.7244290000001</v>
      </c>
      <c r="AA81" s="1">
        <v>5093.8423119999998</v>
      </c>
    </row>
    <row r="82" spans="2:27" ht="14.45">
      <c r="B82" s="30">
        <v>74</v>
      </c>
      <c r="C82" s="2">
        <v>6.1439104029999996</v>
      </c>
      <c r="D82" s="2">
        <v>18888.974890000001</v>
      </c>
      <c r="E82" s="2">
        <v>2026.806059</v>
      </c>
      <c r="F82" s="1">
        <v>1450.38</v>
      </c>
      <c r="G82" s="1">
        <f t="shared" si="3"/>
        <v>0.10730100869968386</v>
      </c>
      <c r="H82" s="1">
        <v>2809.697283</v>
      </c>
      <c r="I82" s="1">
        <v>4797.498047</v>
      </c>
      <c r="K82" s="30">
        <v>74</v>
      </c>
      <c r="L82" s="1">
        <v>6.1439104029999996</v>
      </c>
      <c r="M82" s="1">
        <v>18888.974890000001</v>
      </c>
      <c r="N82" s="1">
        <v>2026.806059</v>
      </c>
      <c r="O82" s="1">
        <v>1450.38</v>
      </c>
      <c r="P82" s="1">
        <f t="shared" si="4"/>
        <v>0.10730100869968386</v>
      </c>
      <c r="Q82" s="1">
        <v>5630.2490680000001</v>
      </c>
      <c r="R82" s="1">
        <v>5811.0341369999996</v>
      </c>
      <c r="T82" s="30">
        <v>74</v>
      </c>
      <c r="U82" s="1">
        <v>6.1426313349999999</v>
      </c>
      <c r="V82" s="1">
        <v>18936.83124</v>
      </c>
      <c r="W82" s="1">
        <v>2013.8828860000001</v>
      </c>
      <c r="X82" s="1">
        <v>1450.38</v>
      </c>
      <c r="Y82" s="1">
        <f t="shared" si="5"/>
        <v>0.1063474063044985</v>
      </c>
      <c r="Z82" s="1">
        <v>1405.7244290000001</v>
      </c>
      <c r="AA82" s="1">
        <v>4525.4727560000001</v>
      </c>
    </row>
    <row r="83" spans="2:27" ht="14.45">
      <c r="B83" s="30">
        <v>75</v>
      </c>
      <c r="C83" s="2">
        <v>6.1342323250000002</v>
      </c>
      <c r="D83" s="2">
        <v>18852.080559999999</v>
      </c>
      <c r="E83" s="2">
        <v>2025.9577609999999</v>
      </c>
      <c r="F83" s="1">
        <v>1450.38</v>
      </c>
      <c r="G83" s="1">
        <f t="shared" si="3"/>
        <v>0.1074660037947557</v>
      </c>
      <c r="H83" s="1">
        <v>2809.697283</v>
      </c>
      <c r="I83" s="1">
        <v>3952.2162149999999</v>
      </c>
      <c r="K83" s="30">
        <v>75</v>
      </c>
      <c r="L83" s="1">
        <v>6.1342323250000002</v>
      </c>
      <c r="M83" s="1">
        <v>18852.080559999999</v>
      </c>
      <c r="N83" s="1">
        <v>2025.9577609999999</v>
      </c>
      <c r="O83" s="1">
        <v>1450.38</v>
      </c>
      <c r="P83" s="1">
        <f t="shared" si="4"/>
        <v>0.1074660037947557</v>
      </c>
      <c r="Q83" s="1">
        <v>5630.2490680000001</v>
      </c>
      <c r="R83" s="1">
        <v>4554.8878880000002</v>
      </c>
      <c r="T83" s="30">
        <v>75</v>
      </c>
      <c r="U83" s="1">
        <v>6.1330284859999997</v>
      </c>
      <c r="V83" s="1">
        <v>18900.132959999999</v>
      </c>
      <c r="W83" s="1">
        <v>2013.0542969999999</v>
      </c>
      <c r="X83" s="1">
        <v>1450.38</v>
      </c>
      <c r="Y83" s="1">
        <f t="shared" si="5"/>
        <v>0.10651006007525991</v>
      </c>
      <c r="Z83" s="1">
        <v>1405.7244290000001</v>
      </c>
      <c r="AA83" s="1">
        <v>3848.8249080000001</v>
      </c>
    </row>
    <row r="84" spans="2:27" ht="14.45">
      <c r="B84" s="30">
        <v>76</v>
      </c>
      <c r="C84" s="2">
        <v>6.1159897580000004</v>
      </c>
      <c r="D84" s="2">
        <v>18782.519499999999</v>
      </c>
      <c r="E84" s="2">
        <v>2024.4585279999999</v>
      </c>
      <c r="F84" s="1">
        <v>1450.38</v>
      </c>
      <c r="G84" s="1">
        <f t="shared" si="3"/>
        <v>0.10778418347975095</v>
      </c>
      <c r="H84" s="1">
        <v>2809.697283</v>
      </c>
      <c r="I84" s="1">
        <v>3435.9856370000002</v>
      </c>
      <c r="K84" s="30">
        <v>76</v>
      </c>
      <c r="L84" s="1">
        <v>6.1159897580000004</v>
      </c>
      <c r="M84" s="1">
        <v>18782.519499999999</v>
      </c>
      <c r="N84" s="1">
        <v>2024.4585279999999</v>
      </c>
      <c r="O84" s="1">
        <v>1450.38</v>
      </c>
      <c r="P84" s="1">
        <f t="shared" si="4"/>
        <v>0.10778418347975095</v>
      </c>
      <c r="Q84" s="1">
        <v>5630.2490680000001</v>
      </c>
      <c r="R84" s="1">
        <v>3947.102852</v>
      </c>
      <c r="T84" s="30">
        <v>76</v>
      </c>
      <c r="U84" s="1">
        <v>6.1149102129999999</v>
      </c>
      <c r="V84" s="1">
        <v>18830.865399999999</v>
      </c>
      <c r="W84" s="1">
        <v>2011.5910140000001</v>
      </c>
      <c r="X84" s="1">
        <v>1450.38</v>
      </c>
      <c r="Y84" s="1">
        <f t="shared" si="5"/>
        <v>0.10682414064730134</v>
      </c>
      <c r="Z84" s="1">
        <v>1405.7244290000001</v>
      </c>
      <c r="AA84" s="1">
        <v>3321.6931669999999</v>
      </c>
    </row>
    <row r="85" spans="2:27" ht="14.45">
      <c r="B85" s="30">
        <v>77</v>
      </c>
      <c r="C85" s="2">
        <v>6.0806701240000001</v>
      </c>
      <c r="D85" s="2">
        <v>18647.916880000001</v>
      </c>
      <c r="E85" s="2">
        <v>2021.649733</v>
      </c>
      <c r="F85" s="1">
        <v>1450.38</v>
      </c>
      <c r="G85" s="1">
        <f t="shared" si="3"/>
        <v>0.10841155856760767</v>
      </c>
      <c r="H85" s="1">
        <v>2809.697283</v>
      </c>
      <c r="I85" s="1">
        <v>3156.3962590000001</v>
      </c>
      <c r="K85" s="30">
        <v>77</v>
      </c>
      <c r="L85" s="1">
        <v>6.0806701240000001</v>
      </c>
      <c r="M85" s="1">
        <v>18647.916880000001</v>
      </c>
      <c r="N85" s="1">
        <v>2021.649733</v>
      </c>
      <c r="O85" s="1">
        <v>1450.38</v>
      </c>
      <c r="P85" s="1">
        <f t="shared" si="4"/>
        <v>0.10841155856760767</v>
      </c>
      <c r="Q85" s="1">
        <v>5630.2490680000001</v>
      </c>
      <c r="R85" s="1">
        <v>3649.214606</v>
      </c>
      <c r="T85" s="30">
        <v>77</v>
      </c>
      <c r="U85" s="1">
        <v>6.0797847149999997</v>
      </c>
      <c r="V85" s="1">
        <v>18696.63377</v>
      </c>
      <c r="W85" s="1">
        <v>2008.8489649999999</v>
      </c>
      <c r="X85" s="1">
        <v>1450.38</v>
      </c>
      <c r="Y85" s="1">
        <f t="shared" si="5"/>
        <v>0.10744441965929356</v>
      </c>
      <c r="Z85" s="1">
        <v>1405.7244290000001</v>
      </c>
      <c r="AA85" s="1">
        <v>3003.3126820000002</v>
      </c>
    </row>
    <row r="86" spans="2:27" ht="14.45">
      <c r="B86" s="30">
        <v>78</v>
      </c>
      <c r="C86" s="2">
        <v>6.0125377999999996</v>
      </c>
      <c r="D86" s="2">
        <v>18389.281579999999</v>
      </c>
      <c r="E86" s="2">
        <v>2016.187281</v>
      </c>
      <c r="F86" s="1">
        <v>1450.38</v>
      </c>
      <c r="G86" s="1">
        <f t="shared" si="3"/>
        <v>0.10963926307990114</v>
      </c>
      <c r="H86" s="1">
        <v>2809.697283</v>
      </c>
      <c r="I86" s="1">
        <v>2999.8080009999999</v>
      </c>
      <c r="K86" s="30">
        <v>78</v>
      </c>
      <c r="L86" s="1">
        <v>6.0125377999999996</v>
      </c>
      <c r="M86" s="1">
        <v>18389.281579999999</v>
      </c>
      <c r="N86" s="1">
        <v>2016.187281</v>
      </c>
      <c r="O86" s="1">
        <v>1450.38</v>
      </c>
      <c r="P86" s="1">
        <f t="shared" si="4"/>
        <v>0.10963926307990114</v>
      </c>
      <c r="Q86" s="1">
        <v>5630.2490680000001</v>
      </c>
      <c r="R86" s="1">
        <v>3488.3282210000002</v>
      </c>
      <c r="T86" s="30">
        <v>78</v>
      </c>
      <c r="U86" s="1">
        <v>6.0114973349999996</v>
      </c>
      <c r="V86" s="1">
        <v>18436.5602</v>
      </c>
      <c r="W86" s="1">
        <v>2003.470319</v>
      </c>
      <c r="X86" s="1">
        <v>1450.38</v>
      </c>
      <c r="Y86" s="1">
        <f t="shared" si="5"/>
        <v>0.10866833602723788</v>
      </c>
      <c r="Z86" s="1">
        <v>1405.7244290000001</v>
      </c>
      <c r="AA86" s="1">
        <v>2820.8416040000002</v>
      </c>
    </row>
    <row r="87" spans="2:27" ht="14.45">
      <c r="B87" s="30">
        <v>79</v>
      </c>
      <c r="C87" s="2">
        <v>5.8885110100000002</v>
      </c>
      <c r="D87" s="2">
        <v>17924.65105</v>
      </c>
      <c r="E87" s="2">
        <v>2005.550154</v>
      </c>
      <c r="F87" s="1">
        <v>1450.38</v>
      </c>
      <c r="G87" s="1">
        <f t="shared" si="3"/>
        <v>0.1118878213252581</v>
      </c>
      <c r="H87" s="1">
        <v>2809.697283</v>
      </c>
      <c r="I87" s="1">
        <v>2899.1853030000002</v>
      </c>
      <c r="K87" s="30">
        <v>79</v>
      </c>
      <c r="L87" s="1">
        <v>5.8885110100000002</v>
      </c>
      <c r="M87" s="1">
        <v>17924.65105</v>
      </c>
      <c r="N87" s="1">
        <v>2005.550154</v>
      </c>
      <c r="O87" s="1">
        <v>1450.38</v>
      </c>
      <c r="P87" s="1">
        <f t="shared" si="4"/>
        <v>0.1118878213252581</v>
      </c>
      <c r="Q87" s="1">
        <v>5630.2490680000001</v>
      </c>
      <c r="R87" s="1">
        <v>3383.380854</v>
      </c>
      <c r="T87" s="30">
        <v>79</v>
      </c>
      <c r="U87" s="1">
        <v>5.8826908119999999</v>
      </c>
      <c r="V87" s="1">
        <v>17951.14717</v>
      </c>
      <c r="W87" s="1">
        <v>1992.586632</v>
      </c>
      <c r="X87" s="1">
        <v>1450.38</v>
      </c>
      <c r="Y87" s="1">
        <f t="shared" si="5"/>
        <v>0.11100051785715487</v>
      </c>
      <c r="Z87" s="1">
        <v>1405.7244290000001</v>
      </c>
      <c r="AA87" s="1">
        <v>2709.7039220000001</v>
      </c>
    </row>
    <row r="88" spans="2:27" ht="14.45">
      <c r="B88" s="30">
        <v>80</v>
      </c>
      <c r="C88" s="2">
        <v>5.7794993940000001</v>
      </c>
      <c r="D88" s="2">
        <v>17520.69168</v>
      </c>
      <c r="E88" s="2">
        <v>1996.1241729999999</v>
      </c>
      <c r="F88" s="1">
        <v>1450.38</v>
      </c>
      <c r="G88" s="1">
        <f t="shared" si="3"/>
        <v>0.11392953026384173</v>
      </c>
      <c r="H88" s="1">
        <v>2809.697283</v>
      </c>
      <c r="I88" s="1">
        <v>2850.154524</v>
      </c>
      <c r="K88" s="30">
        <v>80</v>
      </c>
      <c r="L88" s="1">
        <v>5.7794993940000001</v>
      </c>
      <c r="M88" s="1">
        <v>17520.69168</v>
      </c>
      <c r="N88" s="1">
        <v>1996.1241729999999</v>
      </c>
      <c r="O88" s="1">
        <v>1450.38</v>
      </c>
      <c r="P88" s="1">
        <f t="shared" si="4"/>
        <v>0.11392953026384173</v>
      </c>
      <c r="Q88" s="1">
        <v>5630.2490680000001</v>
      </c>
      <c r="R88" s="1">
        <v>3328.1967509999999</v>
      </c>
      <c r="T88" s="30">
        <v>80</v>
      </c>
      <c r="U88" s="1">
        <v>5.7643895699999996</v>
      </c>
      <c r="V88" s="1">
        <v>17508.32777</v>
      </c>
      <c r="W88" s="1">
        <v>1982.483792</v>
      </c>
      <c r="X88" s="1">
        <v>1450.38</v>
      </c>
      <c r="Y88" s="1">
        <f t="shared" si="5"/>
        <v>0.11323090463253305</v>
      </c>
      <c r="Z88" s="1">
        <v>1405.7244290000001</v>
      </c>
      <c r="AA88" s="1">
        <v>2658.1620229999999</v>
      </c>
    </row>
    <row r="89" spans="2:27" ht="14.45">
      <c r="B89" s="30">
        <v>81</v>
      </c>
      <c r="C89" s="2">
        <v>5.680335618</v>
      </c>
      <c r="D89" s="2">
        <v>17160.589090000001</v>
      </c>
      <c r="E89" s="2">
        <v>1986.5299050000001</v>
      </c>
      <c r="F89" s="1">
        <v>1450.38</v>
      </c>
      <c r="G89" s="1">
        <f t="shared" si="3"/>
        <v>0.11576117198433541</v>
      </c>
      <c r="H89" s="1">
        <v>2809.697283</v>
      </c>
      <c r="I89" s="1">
        <v>2816.931047</v>
      </c>
      <c r="K89" s="30">
        <v>81</v>
      </c>
      <c r="L89" s="1">
        <v>5.680335618</v>
      </c>
      <c r="M89" s="1">
        <v>17160.589090000001</v>
      </c>
      <c r="N89" s="1">
        <v>1986.5299050000001</v>
      </c>
      <c r="O89" s="1">
        <v>1450.38</v>
      </c>
      <c r="P89" s="1">
        <f t="shared" si="4"/>
        <v>0.11576117198433541</v>
      </c>
      <c r="Q89" s="1">
        <v>5630.2490680000001</v>
      </c>
      <c r="R89" s="1">
        <v>3288.3620989999999</v>
      </c>
      <c r="T89" s="30">
        <v>81</v>
      </c>
      <c r="U89" s="1">
        <v>5.652150775</v>
      </c>
      <c r="V89" s="1">
        <v>17094.479360000001</v>
      </c>
      <c r="W89" s="1">
        <v>1971.766132</v>
      </c>
      <c r="X89" s="1">
        <v>1450.38</v>
      </c>
      <c r="Y89" s="1">
        <f t="shared" si="5"/>
        <v>0.115345199492522</v>
      </c>
      <c r="Z89" s="1">
        <v>1405.7244290000001</v>
      </c>
      <c r="AA89" s="1">
        <v>2623.2715669999998</v>
      </c>
    </row>
    <row r="90" spans="2:27" ht="14.45">
      <c r="B90" s="30">
        <v>82</v>
      </c>
      <c r="C90" s="2">
        <v>5.5891300089999998</v>
      </c>
      <c r="D90" s="2">
        <v>16835.770219999999</v>
      </c>
      <c r="E90" s="2">
        <v>1976.846763</v>
      </c>
      <c r="F90" s="1">
        <v>1450.38</v>
      </c>
      <c r="G90" s="1">
        <f t="shared" si="3"/>
        <v>0.11741944307671837</v>
      </c>
      <c r="H90" s="1">
        <v>2809.697283</v>
      </c>
      <c r="I90" s="1">
        <v>2790.9316530000001</v>
      </c>
      <c r="K90" s="30">
        <v>82</v>
      </c>
      <c r="L90" s="1">
        <v>5.5891300089999998</v>
      </c>
      <c r="M90" s="1">
        <v>16835.770219999999</v>
      </c>
      <c r="N90" s="1">
        <v>1976.846763</v>
      </c>
      <c r="O90" s="1">
        <v>1450.38</v>
      </c>
      <c r="P90" s="1">
        <f t="shared" si="4"/>
        <v>0.11741944307671837</v>
      </c>
      <c r="Q90" s="1">
        <v>5630.2490680000001</v>
      </c>
      <c r="R90" s="1">
        <v>3256.7425640000001</v>
      </c>
      <c r="T90" s="30">
        <v>82</v>
      </c>
      <c r="U90" s="1">
        <v>5.5450428540000001</v>
      </c>
      <c r="V90" s="1">
        <v>16705.137190000001</v>
      </c>
      <c r="W90" s="1">
        <v>1960.5214550000001</v>
      </c>
      <c r="X90" s="1">
        <v>1450.38</v>
      </c>
      <c r="Y90" s="1">
        <f t="shared" si="5"/>
        <v>0.11736039235724469</v>
      </c>
      <c r="Z90" s="1">
        <v>1405.7244290000001</v>
      </c>
      <c r="AA90" s="1">
        <v>2596.1418779999999</v>
      </c>
    </row>
    <row r="91" spans="2:27" ht="14.45">
      <c r="B91" s="30">
        <v>83</v>
      </c>
      <c r="C91" s="2">
        <v>5.5041372309999996</v>
      </c>
      <c r="D91" s="2">
        <v>16538.422040000001</v>
      </c>
      <c r="E91" s="2">
        <v>1967.116276</v>
      </c>
      <c r="F91" s="1">
        <v>1450.38</v>
      </c>
      <c r="G91" s="1">
        <f t="shared" si="3"/>
        <v>0.11894219842995371</v>
      </c>
      <c r="H91" s="1">
        <v>2809.697283</v>
      </c>
      <c r="I91" s="1">
        <v>2768.8812240000002</v>
      </c>
      <c r="K91" s="30">
        <v>83</v>
      </c>
      <c r="L91" s="1">
        <v>5.5041372309999996</v>
      </c>
      <c r="M91" s="1">
        <v>16538.422040000001</v>
      </c>
      <c r="N91" s="1">
        <v>1967.116276</v>
      </c>
      <c r="O91" s="1">
        <v>1450.38</v>
      </c>
      <c r="P91" s="1">
        <f t="shared" si="4"/>
        <v>0.11894219842995371</v>
      </c>
      <c r="Q91" s="1">
        <v>5630.2490680000001</v>
      </c>
      <c r="R91" s="1">
        <v>3230.4708289999999</v>
      </c>
      <c r="T91" s="30">
        <v>83</v>
      </c>
      <c r="U91" s="1">
        <v>5.4421818059999998</v>
      </c>
      <c r="V91" s="1">
        <v>16336.116190000001</v>
      </c>
      <c r="W91" s="1">
        <v>1948.8115620000001</v>
      </c>
      <c r="X91" s="1">
        <v>1450.38</v>
      </c>
      <c r="Y91" s="1">
        <f t="shared" si="5"/>
        <v>0.11929466828798309</v>
      </c>
      <c r="Z91" s="1">
        <v>1405.7244290000001</v>
      </c>
      <c r="AA91" s="1">
        <v>2573.6298999999999</v>
      </c>
    </row>
    <row r="92" spans="2:27" ht="14.45">
      <c r="B92" s="30">
        <v>84</v>
      </c>
      <c r="C92" s="2">
        <v>5.4239671119999997</v>
      </c>
      <c r="D92" s="2">
        <v>16262.363520000001</v>
      </c>
      <c r="E92" s="2">
        <v>1957.3557020000001</v>
      </c>
      <c r="F92" s="1">
        <v>1450.38</v>
      </c>
      <c r="G92" s="1">
        <f t="shared" si="3"/>
        <v>0.12036108402033802</v>
      </c>
      <c r="H92" s="1">
        <v>2809.697283</v>
      </c>
      <c r="I92" s="1">
        <v>2749.358358</v>
      </c>
      <c r="K92" s="30">
        <v>84</v>
      </c>
      <c r="L92" s="1">
        <v>5.4239671119999997</v>
      </c>
      <c r="M92" s="1">
        <v>16262.363520000001</v>
      </c>
      <c r="N92" s="1">
        <v>1957.3557020000001</v>
      </c>
      <c r="O92" s="1">
        <v>1450.38</v>
      </c>
      <c r="P92" s="1">
        <f t="shared" si="4"/>
        <v>0.12036108402033802</v>
      </c>
      <c r="Q92" s="1">
        <v>5630.2490680000001</v>
      </c>
      <c r="R92" s="1">
        <v>3207.9890500000001</v>
      </c>
      <c r="T92" s="30">
        <v>84</v>
      </c>
      <c r="U92" s="1">
        <v>5.342853667</v>
      </c>
      <c r="V92" s="1">
        <v>15984.05863</v>
      </c>
      <c r="W92" s="1">
        <v>1936.677095</v>
      </c>
      <c r="X92" s="1">
        <v>1450.38</v>
      </c>
      <c r="Y92" s="1">
        <f t="shared" si="5"/>
        <v>0.12116303748818269</v>
      </c>
      <c r="Z92" s="1">
        <v>1405.7244290000001</v>
      </c>
      <c r="AA92" s="1">
        <v>2554.0539469999999</v>
      </c>
    </row>
    <row r="93" spans="2:27" ht="14.45">
      <c r="B93" s="30">
        <v>85</v>
      </c>
      <c r="C93" s="2">
        <v>5.3475797629999997</v>
      </c>
      <c r="D93" s="2">
        <v>16002.992910000001</v>
      </c>
      <c r="E93" s="2">
        <v>1947.5711369999999</v>
      </c>
      <c r="F93" s="1">
        <v>1450.38</v>
      </c>
      <c r="G93" s="1">
        <f t="shared" si="3"/>
        <v>0.12170043116016102</v>
      </c>
      <c r="H93" s="1">
        <v>2809.697283</v>
      </c>
      <c r="I93" s="1">
        <v>2731.6575250000001</v>
      </c>
      <c r="K93" s="30">
        <v>85</v>
      </c>
      <c r="L93" s="1">
        <v>5.3475797629999997</v>
      </c>
      <c r="M93" s="1">
        <v>16002.992910000001</v>
      </c>
      <c r="N93" s="1">
        <v>1947.5711369999999</v>
      </c>
      <c r="O93" s="1">
        <v>1450.38</v>
      </c>
      <c r="P93" s="1">
        <f t="shared" si="4"/>
        <v>0.12170043116016102</v>
      </c>
      <c r="Q93" s="1">
        <v>5630.2490680000001</v>
      </c>
      <c r="R93" s="1">
        <v>3188.3178590000002</v>
      </c>
      <c r="T93" s="30">
        <v>85</v>
      </c>
      <c r="U93" s="1">
        <v>5.2465215809999997</v>
      </c>
      <c r="V93" s="1">
        <v>15646.42344</v>
      </c>
      <c r="W93" s="1">
        <v>1924.147352</v>
      </c>
      <c r="X93" s="1">
        <v>1450.38</v>
      </c>
      <c r="Y93" s="1">
        <f t="shared" si="5"/>
        <v>0.12297681699454248</v>
      </c>
      <c r="Z93" s="1">
        <v>1405.7244290000001</v>
      </c>
      <c r="AA93" s="1">
        <v>2536.4161039999999</v>
      </c>
    </row>
    <row r="94" spans="2:27" ht="14.45">
      <c r="B94" s="30">
        <v>86</v>
      </c>
      <c r="C94" s="2">
        <v>5.2742186870000003</v>
      </c>
      <c r="D94" s="2">
        <v>15756.96911</v>
      </c>
      <c r="E94" s="2">
        <v>1937.7635130000001</v>
      </c>
      <c r="F94" s="1">
        <v>1450.38</v>
      </c>
      <c r="G94" s="1">
        <f t="shared" si="3"/>
        <v>0.12297818822086909</v>
      </c>
      <c r="H94" s="1">
        <v>2809.697283</v>
      </c>
      <c r="I94" s="1">
        <v>2715.3726000000001</v>
      </c>
      <c r="K94" s="30">
        <v>86</v>
      </c>
      <c r="L94" s="1">
        <v>5.2742186870000003</v>
      </c>
      <c r="M94" s="1">
        <v>15756.96911</v>
      </c>
      <c r="N94" s="1">
        <v>1937.7635130000001</v>
      </c>
      <c r="O94" s="1">
        <v>1450.38</v>
      </c>
      <c r="P94" s="1">
        <f t="shared" si="4"/>
        <v>0.12297818822086909</v>
      </c>
      <c r="Q94" s="1">
        <v>5630.2490680000001</v>
      </c>
      <c r="R94" s="1">
        <v>3170.796863</v>
      </c>
      <c r="T94" s="30">
        <v>86</v>
      </c>
      <c r="U94" s="1">
        <v>5.1527867159999996</v>
      </c>
      <c r="V94" s="1">
        <v>15321.30501</v>
      </c>
      <c r="W94" s="1">
        <v>1911.2492669999999</v>
      </c>
      <c r="X94" s="1">
        <v>1450.38</v>
      </c>
      <c r="Y94" s="1">
        <f t="shared" si="5"/>
        <v>0.12474454791889819</v>
      </c>
      <c r="Z94" s="1">
        <v>1405.7244290000001</v>
      </c>
      <c r="AA94" s="1">
        <v>2520.1290709999998</v>
      </c>
    </row>
    <row r="95" spans="2:27" ht="14.45">
      <c r="B95" s="30">
        <v>87</v>
      </c>
      <c r="C95" s="2">
        <v>5.2033409720000003</v>
      </c>
      <c r="D95" s="2">
        <v>15521.88816</v>
      </c>
      <c r="E95" s="2">
        <v>1927.9318760000001</v>
      </c>
      <c r="F95" s="1">
        <v>1450.38</v>
      </c>
      <c r="G95" s="1">
        <f t="shared" si="3"/>
        <v>0.12420730365576864</v>
      </c>
      <c r="H95" s="1">
        <v>2809.697283</v>
      </c>
      <c r="I95" s="1">
        <v>2700.240515</v>
      </c>
      <c r="K95" s="30">
        <v>87</v>
      </c>
      <c r="L95" s="1">
        <v>5.2033409720000003</v>
      </c>
      <c r="M95" s="1">
        <v>15521.88816</v>
      </c>
      <c r="N95" s="1">
        <v>1927.9318760000001</v>
      </c>
      <c r="O95" s="1">
        <v>1450.38</v>
      </c>
      <c r="P95" s="1">
        <f t="shared" si="4"/>
        <v>0.12420730365576864</v>
      </c>
      <c r="Q95" s="1">
        <v>5630.2490680000001</v>
      </c>
      <c r="R95" s="1">
        <v>3154.9586290000002</v>
      </c>
      <c r="T95" s="30">
        <v>87</v>
      </c>
      <c r="U95" s="1">
        <v>5.0613595519999999</v>
      </c>
      <c r="V95" s="1">
        <v>15007.30069</v>
      </c>
      <c r="W95" s="1">
        <v>1898.0057509999999</v>
      </c>
      <c r="X95" s="1">
        <v>1450.38</v>
      </c>
      <c r="Y95" s="1">
        <f t="shared" si="5"/>
        <v>0.12647216113053039</v>
      </c>
      <c r="Z95" s="1">
        <v>1405.7244290000001</v>
      </c>
      <c r="AA95" s="1">
        <v>2504.848782</v>
      </c>
    </row>
    <row r="96" spans="2:27" ht="14.45">
      <c r="B96" s="30">
        <v>88</v>
      </c>
      <c r="C96" s="2">
        <v>5.1345586660000002</v>
      </c>
      <c r="D96" s="2">
        <v>15296.02463</v>
      </c>
      <c r="E96" s="2">
        <v>1918.0747160000001</v>
      </c>
      <c r="F96" s="1">
        <v>1450.38</v>
      </c>
      <c r="G96" s="1">
        <f t="shared" si="3"/>
        <v>0.12539694217268008</v>
      </c>
      <c r="H96" s="1">
        <v>2809.697283</v>
      </c>
      <c r="I96" s="1">
        <v>2686.0750130000001</v>
      </c>
      <c r="K96" s="30">
        <v>88</v>
      </c>
      <c r="L96" s="1">
        <v>5.1345586660000002</v>
      </c>
      <c r="M96" s="1">
        <v>15296.02463</v>
      </c>
      <c r="N96" s="1">
        <v>1918.0747160000001</v>
      </c>
      <c r="O96" s="1">
        <v>1450.38</v>
      </c>
      <c r="P96" s="1">
        <f t="shared" si="4"/>
        <v>0.12539694217268008</v>
      </c>
      <c r="Q96" s="1">
        <v>5630.2490680000001</v>
      </c>
      <c r="R96" s="1">
        <v>3140.4606829999998</v>
      </c>
      <c r="T96" s="30">
        <v>88</v>
      </c>
      <c r="U96" s="1">
        <v>4.9720287020000002</v>
      </c>
      <c r="V96" s="1">
        <v>14703.361419999999</v>
      </c>
      <c r="W96" s="1">
        <v>1884.4375749999999</v>
      </c>
      <c r="X96" s="1">
        <v>1450.38</v>
      </c>
      <c r="Y96" s="1">
        <f t="shared" si="5"/>
        <v>0.12816372536668558</v>
      </c>
      <c r="Z96" s="1">
        <v>1405.7244290000001</v>
      </c>
      <c r="AA96" s="1">
        <v>2490.3667719999999</v>
      </c>
    </row>
    <row r="97" spans="2:27" ht="14.45">
      <c r="B97" s="30">
        <v>89</v>
      </c>
      <c r="C97" s="2">
        <v>5.0675945589999998</v>
      </c>
      <c r="D97" s="2">
        <v>15078.13077</v>
      </c>
      <c r="E97" s="2">
        <v>1908.1912199999999</v>
      </c>
      <c r="F97" s="1">
        <v>1450.38</v>
      </c>
      <c r="G97" s="1">
        <f t="shared" si="3"/>
        <v>0.12655356616196797</v>
      </c>
      <c r="H97" s="1">
        <v>2809.697283</v>
      </c>
      <c r="I97" s="1">
        <v>2672.7363529999998</v>
      </c>
      <c r="K97" s="30">
        <v>89</v>
      </c>
      <c r="L97" s="1">
        <v>5.0675945589999998</v>
      </c>
      <c r="M97" s="1">
        <v>15078.13077</v>
      </c>
      <c r="N97" s="1">
        <v>1908.1912199999999</v>
      </c>
      <c r="O97" s="1">
        <v>1450.38</v>
      </c>
      <c r="P97" s="1">
        <f t="shared" si="4"/>
        <v>0.12655356616196797</v>
      </c>
      <c r="Q97" s="1">
        <v>5630.2490680000001</v>
      </c>
      <c r="R97" s="1">
        <v>3127.0442459999999</v>
      </c>
      <c r="T97" s="30">
        <v>89</v>
      </c>
      <c r="U97" s="1">
        <v>4.8846384499999997</v>
      </c>
      <c r="V97" s="1">
        <v>14408.688</v>
      </c>
      <c r="W97" s="1">
        <v>1870.564705</v>
      </c>
      <c r="X97" s="1">
        <v>1450.38</v>
      </c>
      <c r="Y97" s="1">
        <f t="shared" si="5"/>
        <v>0.12982200079563108</v>
      </c>
      <c r="Z97" s="1">
        <v>1405.7244290000001</v>
      </c>
      <c r="AA97" s="1">
        <v>2476.548284</v>
      </c>
    </row>
    <row r="98" spans="2:27" ht="14.45">
      <c r="B98" s="30">
        <v>90</v>
      </c>
      <c r="C98" s="2">
        <v>5.0022487309999999</v>
      </c>
      <c r="D98" s="2">
        <v>14867.293369999999</v>
      </c>
      <c r="E98" s="2">
        <v>1898.281311</v>
      </c>
      <c r="F98" s="1">
        <v>1450.38</v>
      </c>
      <c r="G98" s="1">
        <f t="shared" si="3"/>
        <v>0.12768170128602233</v>
      </c>
      <c r="H98" s="1">
        <v>2809.697283</v>
      </c>
      <c r="I98" s="1">
        <v>2660.1162469999999</v>
      </c>
      <c r="K98" s="30">
        <v>90</v>
      </c>
      <c r="L98" s="1">
        <v>5.0022487309999999</v>
      </c>
      <c r="M98" s="1">
        <v>14867.293369999999</v>
      </c>
      <c r="N98" s="1">
        <v>1898.281311</v>
      </c>
      <c r="O98" s="1">
        <v>1450.38</v>
      </c>
      <c r="P98" s="1">
        <f t="shared" si="4"/>
        <v>0.12768170128602233</v>
      </c>
      <c r="Q98" s="1">
        <v>5630.2490680000001</v>
      </c>
      <c r="R98" s="1">
        <v>3114.508409</v>
      </c>
      <c r="T98" s="30">
        <v>90</v>
      </c>
      <c r="U98" s="1">
        <v>4.7990720050000002</v>
      </c>
      <c r="V98" s="1">
        <v>14122.655860000001</v>
      </c>
      <c r="W98" s="1">
        <v>1856.4070409999999</v>
      </c>
      <c r="X98" s="1">
        <v>1450.38</v>
      </c>
      <c r="Y98" s="1">
        <f t="shared" si="5"/>
        <v>0.13144886198480232</v>
      </c>
      <c r="Z98" s="1">
        <v>1405.7244290000001</v>
      </c>
      <c r="AA98" s="1">
        <v>2463.302467</v>
      </c>
    </row>
    <row r="99" spans="2:27" ht="14.45">
      <c r="B99" s="30">
        <v>91</v>
      </c>
      <c r="C99" s="2">
        <v>4.9383743740000003</v>
      </c>
      <c r="D99" s="2">
        <v>14662.84051</v>
      </c>
      <c r="E99" s="2">
        <v>1888.3450310000001</v>
      </c>
      <c r="F99" s="1">
        <v>1450.38</v>
      </c>
      <c r="G99" s="1">
        <f t="shared" si="3"/>
        <v>0.12878439410918752</v>
      </c>
      <c r="H99" s="1">
        <v>2809.697283</v>
      </c>
      <c r="I99" s="1">
        <v>2648.1282879999999</v>
      </c>
      <c r="K99" s="30">
        <v>91</v>
      </c>
      <c r="L99" s="1">
        <v>4.9383743740000003</v>
      </c>
      <c r="M99" s="1">
        <v>14662.84051</v>
      </c>
      <c r="N99" s="1">
        <v>1888.3450310000001</v>
      </c>
      <c r="O99" s="1">
        <v>1450.38</v>
      </c>
      <c r="P99" s="1">
        <f t="shared" si="4"/>
        <v>0.12878439410918752</v>
      </c>
      <c r="Q99" s="1">
        <v>5630.2490680000001</v>
      </c>
      <c r="R99" s="1">
        <v>3102.6926239999998</v>
      </c>
      <c r="T99" s="30">
        <v>91</v>
      </c>
      <c r="U99" s="1">
        <v>4.715240369</v>
      </c>
      <c r="V99" s="1">
        <v>13844.766610000001</v>
      </c>
      <c r="W99" s="1">
        <v>1841.9844189999999</v>
      </c>
      <c r="X99" s="1">
        <v>1450.38</v>
      </c>
      <c r="Y99" s="1">
        <f t="shared" si="5"/>
        <v>0.13304553777523012</v>
      </c>
      <c r="Z99" s="1">
        <v>1405.7244290000001</v>
      </c>
      <c r="AA99" s="1">
        <v>2450.5655000000002</v>
      </c>
    </row>
    <row r="100" spans="2:27" ht="14.45">
      <c r="B100" s="30">
        <v>92</v>
      </c>
      <c r="C100" s="2">
        <v>4.8758629190000002</v>
      </c>
      <c r="D100" s="2">
        <v>14464.269190000001</v>
      </c>
      <c r="E100" s="2">
        <v>1878.382955</v>
      </c>
      <c r="F100" s="1">
        <v>1450.38</v>
      </c>
      <c r="G100" s="1">
        <f t="shared" si="3"/>
        <v>0.12986366129708346</v>
      </c>
      <c r="H100" s="1">
        <v>2809.697283</v>
      </c>
      <c r="I100" s="1">
        <v>2636.7024289999999</v>
      </c>
      <c r="K100" s="30">
        <v>92</v>
      </c>
      <c r="L100" s="1">
        <v>4.8758629190000002</v>
      </c>
      <c r="M100" s="1">
        <v>14464.269190000001</v>
      </c>
      <c r="N100" s="1">
        <v>1878.382955</v>
      </c>
      <c r="O100" s="1">
        <v>1450.38</v>
      </c>
      <c r="P100" s="1">
        <f t="shared" si="4"/>
        <v>0.12986366129708346</v>
      </c>
      <c r="Q100" s="1">
        <v>5630.2490680000001</v>
      </c>
      <c r="R100" s="1">
        <v>3093.428234</v>
      </c>
      <c r="T100" s="30">
        <v>92</v>
      </c>
      <c r="U100" s="1">
        <v>4.6330743679999999</v>
      </c>
      <c r="V100" s="1">
        <v>13574.613310000001</v>
      </c>
      <c r="W100" s="1">
        <v>1827.316478</v>
      </c>
      <c r="X100" s="1">
        <v>1450.38</v>
      </c>
      <c r="Y100" s="1">
        <f t="shared" si="5"/>
        <v>0.13461278316148217</v>
      </c>
      <c r="Z100" s="1">
        <v>1405.7244290000001</v>
      </c>
      <c r="AA100" s="1">
        <v>2438.289327</v>
      </c>
    </row>
    <row r="101" spans="2:27" ht="14.45">
      <c r="B101" s="30">
        <v>93</v>
      </c>
      <c r="C101" s="2">
        <v>4.8146329129999996</v>
      </c>
      <c r="D101" s="2">
        <v>14271.193090000001</v>
      </c>
      <c r="E101" s="2">
        <v>1868.396575</v>
      </c>
      <c r="F101" s="1">
        <v>1450.38</v>
      </c>
      <c r="G101" s="1">
        <f t="shared" si="3"/>
        <v>0.13092083914898525</v>
      </c>
      <c r="H101" s="1">
        <v>2809.697283</v>
      </c>
      <c r="I101" s="1">
        <v>2625.7804219999998</v>
      </c>
      <c r="K101" s="30">
        <v>93</v>
      </c>
      <c r="L101" s="1">
        <v>4.8146329129999996</v>
      </c>
      <c r="M101" s="1">
        <v>14271.193090000001</v>
      </c>
      <c r="N101" s="1">
        <v>1868.396575</v>
      </c>
      <c r="O101" s="1">
        <v>1450.38</v>
      </c>
      <c r="P101" s="1">
        <f t="shared" si="4"/>
        <v>0.13092083914898525</v>
      </c>
      <c r="Q101" s="1">
        <v>5630.2490680000001</v>
      </c>
      <c r="R101" s="1">
        <v>3086.9897110000002</v>
      </c>
      <c r="T101" s="30">
        <v>93</v>
      </c>
      <c r="U101" s="1">
        <v>4.5525180409999999</v>
      </c>
      <c r="V101" s="1">
        <v>13311.85036</v>
      </c>
      <c r="W101" s="1">
        <v>1812.422961</v>
      </c>
      <c r="X101" s="1">
        <v>1450.38</v>
      </c>
      <c r="Y101" s="1">
        <f t="shared" si="5"/>
        <v>0.13615109184565682</v>
      </c>
      <c r="Z101" s="1">
        <v>1405.7244290000001</v>
      </c>
      <c r="AA101" s="1">
        <v>2426.4359610000001</v>
      </c>
    </row>
    <row r="102" spans="2:27" ht="14.45">
      <c r="B102" s="30">
        <v>94</v>
      </c>
      <c r="C102" s="2">
        <v>4.7546212370000003</v>
      </c>
      <c r="D102" s="2">
        <v>14083.30395</v>
      </c>
      <c r="E102" s="2">
        <v>1858.388232</v>
      </c>
      <c r="F102" s="1">
        <v>1450.38</v>
      </c>
      <c r="G102" s="1">
        <f t="shared" si="3"/>
        <v>0.13195683616556469</v>
      </c>
      <c r="H102" s="1">
        <v>2809.697283</v>
      </c>
      <c r="I102" s="1">
        <v>2615.3130390000001</v>
      </c>
      <c r="K102" s="30">
        <v>94</v>
      </c>
      <c r="L102" s="1">
        <v>4.7546212370000003</v>
      </c>
      <c r="M102" s="1">
        <v>14083.30395</v>
      </c>
      <c r="N102" s="1">
        <v>1858.388232</v>
      </c>
      <c r="O102" s="1">
        <v>1450.38</v>
      </c>
      <c r="P102" s="1">
        <f t="shared" si="4"/>
        <v>0.13195683616556469</v>
      </c>
      <c r="Q102" s="1">
        <v>5630.2490680000001</v>
      </c>
      <c r="R102" s="1">
        <v>3080.826685</v>
      </c>
      <c r="T102" s="30">
        <v>94</v>
      </c>
      <c r="U102" s="1">
        <v>4.4735251700000003</v>
      </c>
      <c r="V102" s="1">
        <v>13056.178029999999</v>
      </c>
      <c r="W102" s="1">
        <v>1797.3234359999999</v>
      </c>
      <c r="X102" s="1">
        <v>1450.38</v>
      </c>
      <c r="Y102" s="1">
        <f t="shared" si="5"/>
        <v>0.13766076349986781</v>
      </c>
      <c r="Z102" s="1">
        <v>1405.7244290000001</v>
      </c>
      <c r="AA102" s="1">
        <v>2414.9727630000002</v>
      </c>
    </row>
    <row r="103" spans="2:27" ht="14.45">
      <c r="B103" s="30">
        <v>95</v>
      </c>
      <c r="C103" s="2">
        <v>4.6957777219999999</v>
      </c>
      <c r="D103" s="2">
        <v>13900.349109999999</v>
      </c>
      <c r="E103" s="2">
        <v>1848.3609329999999</v>
      </c>
      <c r="F103" s="1">
        <v>1450.38</v>
      </c>
      <c r="G103" s="1">
        <f t="shared" si="3"/>
        <v>0.1329722669821492</v>
      </c>
      <c r="H103" s="1">
        <v>2809.697283</v>
      </c>
      <c r="I103" s="1">
        <v>2605.2582860000002</v>
      </c>
      <c r="K103" s="30">
        <v>95</v>
      </c>
      <c r="L103" s="1">
        <v>4.6957777219999999</v>
      </c>
      <c r="M103" s="1">
        <v>13900.349109999999</v>
      </c>
      <c r="N103" s="1">
        <v>1848.3609329999999</v>
      </c>
      <c r="O103" s="1">
        <v>1450.38</v>
      </c>
      <c r="P103" s="1">
        <f t="shared" si="4"/>
        <v>0.1329722669821492</v>
      </c>
      <c r="Q103" s="1">
        <v>5630.2490680000001</v>
      </c>
      <c r="R103" s="1">
        <v>3074.9456650000002</v>
      </c>
      <c r="T103" s="30">
        <v>95</v>
      </c>
      <c r="U103" s="1">
        <v>4.3960562750000003</v>
      </c>
      <c r="V103" s="1">
        <v>12807.33021</v>
      </c>
      <c r="W103" s="1">
        <v>1782.037568</v>
      </c>
      <c r="X103" s="1">
        <v>1450.38</v>
      </c>
      <c r="Y103" s="1">
        <f t="shared" si="5"/>
        <v>0.13914200218001563</v>
      </c>
      <c r="Z103" s="1">
        <v>1405.7244290000001</v>
      </c>
      <c r="AA103" s="1">
        <v>2403.8736159999999</v>
      </c>
    </row>
    <row r="104" spans="2:27" ht="14.45">
      <c r="B104" s="30">
        <v>96</v>
      </c>
      <c r="C104" s="2">
        <v>4.6380619589999998</v>
      </c>
      <c r="D104" s="2">
        <v>13722.11881</v>
      </c>
      <c r="E104" s="2">
        <v>1838.318035</v>
      </c>
      <c r="F104" s="1">
        <v>1450.38</v>
      </c>
      <c r="G104" s="1">
        <f t="shared" si="3"/>
        <v>0.13396750607204516</v>
      </c>
      <c r="H104" s="1">
        <v>2809.697283</v>
      </c>
      <c r="I104" s="1">
        <v>2595.5805439999999</v>
      </c>
      <c r="K104" s="30">
        <v>96</v>
      </c>
      <c r="L104" s="1">
        <v>4.6380619589999998</v>
      </c>
      <c r="M104" s="1">
        <v>13722.11881</v>
      </c>
      <c r="N104" s="1">
        <v>1838.318035</v>
      </c>
      <c r="O104" s="1">
        <v>1450.38</v>
      </c>
      <c r="P104" s="1">
        <f t="shared" si="4"/>
        <v>0.13396750607204516</v>
      </c>
      <c r="Q104" s="1">
        <v>5630.2490680000001</v>
      </c>
      <c r="R104" s="1">
        <v>3069.3412969999999</v>
      </c>
      <c r="T104" s="30">
        <v>96</v>
      </c>
      <c r="U104" s="1">
        <v>4.3200810570000003</v>
      </c>
      <c r="V104" s="1">
        <v>12565.065210000001</v>
      </c>
      <c r="W104" s="1">
        <v>1766.584085</v>
      </c>
      <c r="X104" s="1">
        <v>1450.38</v>
      </c>
      <c r="Y104" s="1">
        <f t="shared" si="5"/>
        <v>0.14059489986522719</v>
      </c>
      <c r="Z104" s="1">
        <v>1405.7244290000001</v>
      </c>
      <c r="AA104" s="1">
        <v>2393.1154590000001</v>
      </c>
    </row>
    <row r="105" spans="2:27" ht="14.45">
      <c r="B105" s="30">
        <v>97</v>
      </c>
      <c r="C105" s="2">
        <v>4.5814398719999998</v>
      </c>
      <c r="D105" s="2">
        <v>13548.430539999999</v>
      </c>
      <c r="E105" s="2">
        <v>1828.2633000000001</v>
      </c>
      <c r="F105" s="1">
        <v>1450.38</v>
      </c>
      <c r="G105" s="1">
        <f t="shared" si="3"/>
        <v>0.1349428108740926</v>
      </c>
      <c r="H105" s="1">
        <v>2809.697283</v>
      </c>
      <c r="I105" s="1">
        <v>2586.2492820000002</v>
      </c>
      <c r="K105" s="30">
        <v>97</v>
      </c>
      <c r="L105" s="1">
        <v>4.5814398719999998</v>
      </c>
      <c r="M105" s="1">
        <v>13548.430539999999</v>
      </c>
      <c r="N105" s="1">
        <v>1828.2633000000001</v>
      </c>
      <c r="O105" s="1">
        <v>1450.38</v>
      </c>
      <c r="P105" s="1">
        <f t="shared" si="4"/>
        <v>0.1349428108740926</v>
      </c>
      <c r="Q105" s="1">
        <v>5630.2490680000001</v>
      </c>
      <c r="R105" s="1">
        <v>3063.9860239999998</v>
      </c>
      <c r="T105" s="30">
        <v>97</v>
      </c>
      <c r="U105" s="1">
        <v>4.2455685589999996</v>
      </c>
      <c r="V105" s="1">
        <v>12329.15546</v>
      </c>
      <c r="W105" s="1">
        <v>1750.9822790000001</v>
      </c>
      <c r="X105" s="1">
        <v>1450.38</v>
      </c>
      <c r="Y105" s="1">
        <f t="shared" si="5"/>
        <v>0.14201964479082008</v>
      </c>
      <c r="Z105" s="1">
        <v>1405.7244290000001</v>
      </c>
      <c r="AA105" s="1">
        <v>2382.6794190000001</v>
      </c>
    </row>
    <row r="106" spans="2:27" ht="14.45">
      <c r="B106" s="30">
        <v>98</v>
      </c>
      <c r="C106" s="2">
        <v>4.5258827459999997</v>
      </c>
      <c r="D106" s="2">
        <v>13379.12529</v>
      </c>
      <c r="E106" s="2">
        <v>1818.2007369999999</v>
      </c>
      <c r="F106" s="1">
        <v>1450.38</v>
      </c>
      <c r="G106" s="1">
        <f t="shared" si="3"/>
        <v>0.13589832650412378</v>
      </c>
      <c r="H106" s="1">
        <v>2809.697283</v>
      </c>
      <c r="I106" s="1">
        <v>2577.2383479999999</v>
      </c>
      <c r="K106" s="30">
        <v>98</v>
      </c>
      <c r="L106" s="1">
        <v>4.5258827459999997</v>
      </c>
      <c r="M106" s="1">
        <v>13379.12529</v>
      </c>
      <c r="N106" s="1">
        <v>1818.2007369999999</v>
      </c>
      <c r="O106" s="1">
        <v>1450.38</v>
      </c>
      <c r="P106" s="1">
        <f t="shared" si="4"/>
        <v>0.13589832650412378</v>
      </c>
      <c r="Q106" s="1">
        <v>5630.2490680000001</v>
      </c>
      <c r="R106" s="1">
        <v>3058.8553790000001</v>
      </c>
      <c r="T106" s="30">
        <v>98</v>
      </c>
      <c r="U106" s="1">
        <v>4.1724858669999998</v>
      </c>
      <c r="V106" s="1">
        <v>12099.393669999999</v>
      </c>
      <c r="W106" s="1">
        <v>1735.2510010000001</v>
      </c>
      <c r="X106" s="1">
        <v>1450.38</v>
      </c>
      <c r="Y106" s="1">
        <f t="shared" si="5"/>
        <v>0.1434163602183216</v>
      </c>
      <c r="Z106" s="1">
        <v>1405.7244290000001</v>
      </c>
      <c r="AA106" s="1">
        <v>2372.5482900000002</v>
      </c>
    </row>
    <row r="107" spans="2:27" ht="14.45">
      <c r="B107" s="30">
        <v>99</v>
      </c>
      <c r="C107" s="2">
        <v>4.4713644339999998</v>
      </c>
      <c r="D107" s="2">
        <v>13214.05609</v>
      </c>
      <c r="E107" s="2">
        <v>1808.1348889999999</v>
      </c>
      <c r="F107" s="1">
        <v>1450.38</v>
      </c>
      <c r="G107" s="1">
        <f t="shared" si="3"/>
        <v>0.13683420720215816</v>
      </c>
      <c r="H107" s="1">
        <v>2809.697283</v>
      </c>
      <c r="I107" s="1">
        <v>2568.5246689999999</v>
      </c>
      <c r="K107" s="30">
        <v>99</v>
      </c>
      <c r="L107" s="1">
        <v>4.4713644339999998</v>
      </c>
      <c r="M107" s="1">
        <v>13214.05609</v>
      </c>
      <c r="N107" s="1">
        <v>1808.1348889999999</v>
      </c>
      <c r="O107" s="1">
        <v>1450.38</v>
      </c>
      <c r="P107" s="1">
        <f t="shared" si="4"/>
        <v>0.13683420720215816</v>
      </c>
      <c r="Q107" s="1">
        <v>5630.2490680000001</v>
      </c>
      <c r="R107" s="1">
        <v>3053.9284640000001</v>
      </c>
      <c r="T107" s="30">
        <v>99</v>
      </c>
      <c r="U107" s="1">
        <v>4.1008046480000004</v>
      </c>
      <c r="V107" s="1">
        <v>11875.58923</v>
      </c>
      <c r="W107" s="1">
        <v>1719.407815</v>
      </c>
      <c r="X107" s="1">
        <v>1450.38</v>
      </c>
      <c r="Y107" s="1">
        <f t="shared" si="5"/>
        <v>0.14478505290974938</v>
      </c>
      <c r="Z107" s="1">
        <v>1405.7244290000001</v>
      </c>
      <c r="AA107" s="1">
        <v>2362.7054710000002</v>
      </c>
    </row>
    <row r="108" spans="2:27" ht="14.45">
      <c r="B108" s="30">
        <v>100</v>
      </c>
      <c r="C108" s="2">
        <v>4.4178620159999999</v>
      </c>
      <c r="D108" s="2">
        <v>13053.090679999999</v>
      </c>
      <c r="E108" s="2">
        <v>1798.070373</v>
      </c>
      <c r="F108" s="1">
        <v>1450.38</v>
      </c>
      <c r="G108" s="1">
        <f t="shared" si="3"/>
        <v>0.13775054637098408</v>
      </c>
      <c r="H108" s="1">
        <v>2809.697283</v>
      </c>
      <c r="I108" s="1">
        <v>2560.0877460000002</v>
      </c>
      <c r="K108" s="30">
        <v>100</v>
      </c>
      <c r="L108" s="1">
        <v>4.4178620159999999</v>
      </c>
      <c r="M108" s="1">
        <v>13053.090679999999</v>
      </c>
      <c r="N108" s="1">
        <v>1798.070373</v>
      </c>
      <c r="O108" s="1">
        <v>1450.38</v>
      </c>
      <c r="P108" s="1">
        <f t="shared" si="4"/>
        <v>0.13775054637098408</v>
      </c>
      <c r="Q108" s="1">
        <v>5630.2490680000001</v>
      </c>
      <c r="R108" s="1">
        <v>3049.1871850000002</v>
      </c>
      <c r="T108" s="30">
        <v>100</v>
      </c>
      <c r="U108" s="1">
        <v>4.030500097</v>
      </c>
      <c r="V108" s="1">
        <v>11657.56515</v>
      </c>
      <c r="W108" s="1">
        <v>1703.4696919999999</v>
      </c>
      <c r="X108" s="1">
        <v>1450.38</v>
      </c>
      <c r="Y108" s="1">
        <f t="shared" si="5"/>
        <v>0.14612568491628802</v>
      </c>
      <c r="Z108" s="1">
        <v>1405.7244290000001</v>
      </c>
      <c r="AA108" s="1">
        <v>2353.136469</v>
      </c>
    </row>
    <row r="109" spans="2:27" ht="14.45">
      <c r="B109" s="30">
        <v>101</v>
      </c>
      <c r="C109" s="2">
        <v>4.3653548869999996</v>
      </c>
      <c r="D109" s="2">
        <v>12896.099749999999</v>
      </c>
      <c r="E109" s="2">
        <v>1788.01287</v>
      </c>
      <c r="F109" s="1">
        <v>1450.38</v>
      </c>
      <c r="G109" s="1">
        <f t="shared" si="3"/>
        <v>0.13864756823085214</v>
      </c>
      <c r="H109" s="1">
        <v>2809.697283</v>
      </c>
      <c r="I109" s="1">
        <v>2551.9097919999999</v>
      </c>
      <c r="K109" s="30">
        <v>101</v>
      </c>
      <c r="L109" s="1">
        <v>4.3653548869999996</v>
      </c>
      <c r="M109" s="1">
        <v>12896.099749999999</v>
      </c>
      <c r="N109" s="1">
        <v>1788.01287</v>
      </c>
      <c r="O109" s="1">
        <v>1450.38</v>
      </c>
      <c r="P109" s="1">
        <f t="shared" si="4"/>
        <v>0.13864756823085214</v>
      </c>
      <c r="Q109" s="1">
        <v>5630.2490680000001</v>
      </c>
      <c r="R109" s="1">
        <v>3044.6154179999999</v>
      </c>
      <c r="T109" s="30">
        <v>101</v>
      </c>
      <c r="U109" s="1">
        <v>3.9615471869999999</v>
      </c>
      <c r="V109" s="1">
        <v>11445.143249999999</v>
      </c>
      <c r="W109" s="1">
        <v>1687.453802</v>
      </c>
      <c r="X109" s="1">
        <v>1450.38</v>
      </c>
      <c r="Y109" s="1">
        <f t="shared" si="5"/>
        <v>0.14743841690229609</v>
      </c>
      <c r="Z109" s="1">
        <v>1405.7244290000001</v>
      </c>
      <c r="AA109" s="1">
        <v>2343.8284020000001</v>
      </c>
    </row>
    <row r="110" spans="2:27" ht="14.45">
      <c r="B110" s="30">
        <v>102</v>
      </c>
      <c r="C110" s="2">
        <v>4.3470761810000003</v>
      </c>
      <c r="D110" s="2">
        <v>12840.74446</v>
      </c>
      <c r="E110" s="2">
        <v>1784.770395</v>
      </c>
      <c r="F110" s="1">
        <v>1450.38</v>
      </c>
      <c r="G110" s="1">
        <f t="shared" si="3"/>
        <v>0.13899275081438697</v>
      </c>
      <c r="H110" s="1">
        <v>2809.697283</v>
      </c>
      <c r="I110" s="1">
        <v>2549.2891989999998</v>
      </c>
      <c r="K110" s="30">
        <v>102</v>
      </c>
      <c r="L110" s="1">
        <v>4.3470761810000003</v>
      </c>
      <c r="M110" s="1">
        <v>12840.74446</v>
      </c>
      <c r="N110" s="1">
        <v>1784.770395</v>
      </c>
      <c r="O110" s="1">
        <v>1450.38</v>
      </c>
      <c r="P110" s="1">
        <f t="shared" si="4"/>
        <v>0.13899275081438697</v>
      </c>
      <c r="Q110" s="1">
        <v>5630.2490680000001</v>
      </c>
      <c r="R110" s="1">
        <v>3043.16158</v>
      </c>
      <c r="T110" s="30">
        <v>102</v>
      </c>
      <c r="U110" s="1">
        <v>3.9383511210000002</v>
      </c>
      <c r="V110" s="1">
        <v>11372.916660000001</v>
      </c>
      <c r="W110" s="1">
        <v>1682.3848840000001</v>
      </c>
      <c r="X110" s="1">
        <v>1450.38</v>
      </c>
      <c r="Y110" s="1">
        <f t="shared" si="5"/>
        <v>0.14792906114551621</v>
      </c>
      <c r="Z110" s="1">
        <v>1405.7244290000001</v>
      </c>
      <c r="AA110" s="1">
        <v>2340.8470870000001</v>
      </c>
    </row>
    <row r="113" spans="1:25" s="21" customFormat="1" ht="15" customHeight="1">
      <c r="B113" s="22" t="s">
        <v>125</v>
      </c>
      <c r="C113" s="23">
        <f>SUM(C9:C110)</f>
        <v>1274.2574314640005</v>
      </c>
      <c r="D113" s="23">
        <f>SUM(D9:D110)</f>
        <v>6117791.8527199971</v>
      </c>
      <c r="E113" s="23">
        <f>SUM(E9:E110)</f>
        <v>172715.34677946998</v>
      </c>
      <c r="F113" s="22"/>
      <c r="K113" s="22" t="s">
        <v>125</v>
      </c>
      <c r="L113" s="23">
        <f>SUM(L9:L110)</f>
        <v>1274.2574314640005</v>
      </c>
      <c r="M113" s="23">
        <f>SUM(M9:M110)</f>
        <v>6117791.8527199971</v>
      </c>
      <c r="N113" s="23">
        <f>SUM(N9:N110)</f>
        <v>172715.34677946998</v>
      </c>
      <c r="T113" s="22" t="s">
        <v>125</v>
      </c>
      <c r="U113" s="23">
        <f>SUM(U9:U110)</f>
        <v>1265.3073748100003</v>
      </c>
      <c r="V113" s="23">
        <f>SUM(V9:V110)</f>
        <v>6077696.1835600045</v>
      </c>
      <c r="W113" s="23">
        <f>SUM(W9:W110)</f>
        <v>170859.21349445998</v>
      </c>
    </row>
    <row r="114" spans="1:25" s="21" customFormat="1" ht="15" customHeight="1">
      <c r="C114" s="21" t="s">
        <v>127</v>
      </c>
      <c r="D114" s="21" t="s">
        <v>127</v>
      </c>
      <c r="E114" s="21" t="s">
        <v>128</v>
      </c>
      <c r="G114" s="21" t="s">
        <v>133</v>
      </c>
      <c r="L114" s="21" t="s">
        <v>127</v>
      </c>
      <c r="M114" s="21" t="s">
        <v>127</v>
      </c>
      <c r="N114" s="21" t="s">
        <v>128</v>
      </c>
      <c r="P114" s="21" t="s">
        <v>133</v>
      </c>
      <c r="U114" s="21" t="s">
        <v>127</v>
      </c>
      <c r="V114" s="21" t="s">
        <v>127</v>
      </c>
      <c r="W114" s="21" t="s">
        <v>128</v>
      </c>
      <c r="Y114" s="21" t="s">
        <v>133</v>
      </c>
    </row>
    <row r="115" spans="1:25" s="21" customFormat="1" ht="15" customHeight="1">
      <c r="C115" s="24">
        <f>(C113/10^6)*8.131200445</f>
        <v>1.0361242593764638E-2</v>
      </c>
      <c r="D115" s="23">
        <f>(D113/10^6)*8.131200445</f>
        <v>49.744991835254211</v>
      </c>
      <c r="E115" s="24">
        <f>(E113/10^6)*8.131200445</f>
        <v>1.4043831045915556</v>
      </c>
      <c r="G115" s="25">
        <f>D115/D1</f>
        <v>0.1673281705918605</v>
      </c>
      <c r="L115" s="23">
        <f>(L113/10^6)*8.34</f>
        <v>1.0627306978409764E-2</v>
      </c>
      <c r="M115" s="23">
        <f>(M113/10^6)*8.34</f>
        <v>51.022384051684774</v>
      </c>
      <c r="N115" s="23">
        <f>(N113/10^6)*8.34</f>
        <v>1.4404459921407795</v>
      </c>
      <c r="P115" s="25">
        <f>M115/M1</f>
        <v>0.17162495896829619</v>
      </c>
      <c r="U115" s="23">
        <f>(U113/10^6)*8.155687575</f>
        <v>1.0319451635293788E-2</v>
      </c>
      <c r="V115" s="23">
        <f>(V113/10^6)*8.155687575</f>
        <v>49.567791248885243</v>
      </c>
      <c r="W115" s="23">
        <f>(W113/10^6)*8.155687575</f>
        <v>1.3934743645710397</v>
      </c>
      <c r="Y115" s="25">
        <f>V115/V1</f>
        <v>0.16673211762550116</v>
      </c>
    </row>
    <row r="116" spans="1:25" s="21" customFormat="1" ht="15" customHeight="1">
      <c r="C116" s="22" t="s">
        <v>129</v>
      </c>
      <c r="D116" s="22" t="s">
        <v>129</v>
      </c>
      <c r="E116" s="22" t="s">
        <v>130</v>
      </c>
      <c r="L116" s="22" t="s">
        <v>129</v>
      </c>
      <c r="M116" s="22" t="s">
        <v>129</v>
      </c>
      <c r="N116" s="22" t="s">
        <v>130</v>
      </c>
      <c r="U116" s="22" t="s">
        <v>129</v>
      </c>
      <c r="V116" s="22" t="s">
        <v>129</v>
      </c>
      <c r="W116" s="22" t="s">
        <v>130</v>
      </c>
    </row>
    <row r="120" spans="1:25" ht="15" customHeight="1">
      <c r="B120" s="37" t="s">
        <v>135</v>
      </c>
      <c r="C120" s="37"/>
      <c r="D120" s="37"/>
      <c r="L120" s="37" t="s">
        <v>135</v>
      </c>
      <c r="M120" s="37"/>
      <c r="N120" s="37"/>
      <c r="U120" s="37" t="s">
        <v>135</v>
      </c>
      <c r="V120" s="37"/>
      <c r="W120" s="37"/>
    </row>
    <row r="121" spans="1:25" ht="15" customHeight="1">
      <c r="A121" s="10" t="s">
        <v>136</v>
      </c>
      <c r="B121" s="10" t="s">
        <v>137</v>
      </c>
      <c r="C121" s="10" t="s">
        <v>138</v>
      </c>
      <c r="D121" s="10" t="s">
        <v>139</v>
      </c>
      <c r="K121" s="10" t="s">
        <v>136</v>
      </c>
      <c r="L121" s="10" t="s">
        <v>137</v>
      </c>
      <c r="M121" s="10" t="s">
        <v>138</v>
      </c>
      <c r="N121" s="10" t="s">
        <v>139</v>
      </c>
      <c r="T121" s="10" t="s">
        <v>136</v>
      </c>
      <c r="U121" s="10" t="s">
        <v>137</v>
      </c>
      <c r="V121" s="10" t="s">
        <v>138</v>
      </c>
      <c r="W121" s="10" t="s">
        <v>139</v>
      </c>
    </row>
    <row r="122" spans="1:25" ht="15" customHeight="1">
      <c r="A122" t="s">
        <v>140</v>
      </c>
      <c r="B122">
        <v>12631076.2801116</v>
      </c>
      <c r="C122">
        <v>914699680.21136498</v>
      </c>
      <c r="D122">
        <v>3675.6219484466601</v>
      </c>
      <c r="K122" t="s">
        <v>140</v>
      </c>
      <c r="L122">
        <v>12592496.4046546</v>
      </c>
      <c r="M122">
        <v>886808854.28552997</v>
      </c>
      <c r="N122">
        <v>3634.16214943774</v>
      </c>
      <c r="T122" t="s">
        <v>140</v>
      </c>
      <c r="U122">
        <v>12111546.562472301</v>
      </c>
      <c r="V122">
        <v>878705828.66361201</v>
      </c>
      <c r="W122">
        <v>3530.4712441083002</v>
      </c>
    </row>
    <row r="123" spans="1:25" ht="15" customHeight="1">
      <c r="A123" t="s">
        <v>141</v>
      </c>
      <c r="B123">
        <v>12467760.4890239</v>
      </c>
      <c r="C123">
        <v>859548062.93921006</v>
      </c>
      <c r="D123">
        <v>3585.4406186914298</v>
      </c>
      <c r="K123" t="s">
        <v>141</v>
      </c>
      <c r="L123">
        <v>12712126.9763704</v>
      </c>
      <c r="M123">
        <v>899973903.60342896</v>
      </c>
      <c r="N123">
        <v>3677.9102583907902</v>
      </c>
      <c r="T123" t="s">
        <v>141</v>
      </c>
      <c r="U123">
        <v>12525638.4917097</v>
      </c>
      <c r="V123">
        <v>901190123.42603505</v>
      </c>
      <c r="W123">
        <v>3642.0860219512601</v>
      </c>
    </row>
    <row r="124" spans="1:25" ht="15" customHeight="1">
      <c r="A124" t="s">
        <v>142</v>
      </c>
      <c r="B124">
        <v>12058656.8084486</v>
      </c>
      <c r="C124">
        <v>845646873.52188301</v>
      </c>
      <c r="D124">
        <v>3483.7087499103</v>
      </c>
      <c r="K124" t="s">
        <v>142</v>
      </c>
      <c r="L124">
        <v>13003138.5311743</v>
      </c>
      <c r="M124">
        <v>916126363.87220395</v>
      </c>
      <c r="N124">
        <v>3767.0597886333298</v>
      </c>
      <c r="T124" t="s">
        <v>142</v>
      </c>
      <c r="U124">
        <v>12060147.523332199</v>
      </c>
      <c r="V124">
        <v>864424817.68605697</v>
      </c>
      <c r="W124">
        <v>3505.0096055673998</v>
      </c>
    </row>
    <row r="125" spans="1:25" ht="15" customHeight="1">
      <c r="A125" t="s">
        <v>143</v>
      </c>
      <c r="B125">
        <v>12499864.503494</v>
      </c>
      <c r="C125">
        <v>892586969.00986695</v>
      </c>
      <c r="D125">
        <v>3626.3676913161698</v>
      </c>
      <c r="K125" t="s">
        <v>143</v>
      </c>
      <c r="L125">
        <v>12551695.4992682</v>
      </c>
      <c r="M125">
        <v>865550528.74694705</v>
      </c>
      <c r="N125">
        <v>3611.5665520221801</v>
      </c>
      <c r="T125" t="s">
        <v>143</v>
      </c>
      <c r="U125">
        <v>12691702.680268301</v>
      </c>
      <c r="V125">
        <v>923683632.38032305</v>
      </c>
      <c r="W125">
        <v>3700.0737916113599</v>
      </c>
    </row>
    <row r="127" spans="1:25" ht="15" customHeight="1">
      <c r="A127" s="18" t="s">
        <v>125</v>
      </c>
      <c r="B127" s="17">
        <f>SUM(B122:B125)</f>
        <v>49657358.081078097</v>
      </c>
      <c r="C127" s="17">
        <f t="shared" ref="C127:D127" si="6">SUM(C122:C125)</f>
        <v>3512481585.6823254</v>
      </c>
      <c r="D127" s="17">
        <f t="shared" si="6"/>
        <v>14371.13900836456</v>
      </c>
      <c r="K127" s="18" t="s">
        <v>125</v>
      </c>
      <c r="L127" s="17">
        <f>SUM(L122:L125)</f>
        <v>50859457.411467507</v>
      </c>
      <c r="M127" s="17">
        <f t="shared" ref="M127:N127" si="7">SUM(M122:M125)</f>
        <v>3568459650.50811</v>
      </c>
      <c r="N127" s="17">
        <f t="shared" si="7"/>
        <v>14690.698748484039</v>
      </c>
      <c r="T127" s="18" t="s">
        <v>125</v>
      </c>
      <c r="U127" s="17">
        <f>SUM(U122:U125)</f>
        <v>49389035.257782504</v>
      </c>
      <c r="V127" s="17">
        <f t="shared" ref="V127:W127" si="8">SUM(V122:V125)</f>
        <v>3568004402.1560268</v>
      </c>
      <c r="W127" s="17">
        <f t="shared" si="8"/>
        <v>14377.64066323832</v>
      </c>
    </row>
  </sheetData>
  <mergeCells count="15">
    <mergeCell ref="B120:D120"/>
    <mergeCell ref="L120:N120"/>
    <mergeCell ref="U120:W120"/>
    <mergeCell ref="U7:Y7"/>
    <mergeCell ref="Q7:R7"/>
    <mergeCell ref="Z7:AA7"/>
    <mergeCell ref="B6:B8"/>
    <mergeCell ref="C6:I6"/>
    <mergeCell ref="K6:K8"/>
    <mergeCell ref="L6:R6"/>
    <mergeCell ref="T6:T8"/>
    <mergeCell ref="U6:AA6"/>
    <mergeCell ref="C7:G7"/>
    <mergeCell ref="H7:I7"/>
    <mergeCell ref="L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Khoirul Latif</dc:creator>
  <cp:keywords/>
  <dc:description/>
  <cp:lastModifiedBy/>
  <cp:revision/>
  <dcterms:created xsi:type="dcterms:W3CDTF">2025-03-04T02:51:42Z</dcterms:created>
  <dcterms:modified xsi:type="dcterms:W3CDTF">2025-03-06T00:46:46Z</dcterms:modified>
  <cp:category/>
  <cp:contentStatus/>
</cp:coreProperties>
</file>