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Users\Ivan\Dropbox\Public\"/>
    </mc:Choice>
  </mc:AlternateContent>
  <workbookProtection lockWindows="1"/>
  <bookViews>
    <workbookView xWindow="0" yWindow="0" windowWidth="16380" windowHeight="8190" tabRatio="329"/>
  </bookViews>
  <sheets>
    <sheet name="AMS-Daten" sheetId="1" r:id="rId1"/>
    <sheet name="Statistik" sheetId="2" r:id="rId2"/>
    <sheet name="Vorstand" sheetId="3" r:id="rId3"/>
    <sheet name="AMS-Daten_Alt" sheetId="4" r:id="rId4"/>
  </sheets>
  <definedNames>
    <definedName name="_xlnm._FilterDatabase" localSheetId="0" hidden="1">'AMS-Daten'!$A$1:$AG$222</definedName>
    <definedName name="_xlnm._FilterDatabase" localSheetId="3">'AMS-Daten_Alt'!$A$1:$AS$1002</definedName>
  </definedNames>
  <calcPr calcId="162913"/>
</workbook>
</file>

<file path=xl/calcChain.xml><?xml version="1.0" encoding="utf-8"?>
<calcChain xmlns="http://schemas.openxmlformats.org/spreadsheetml/2006/main">
  <c r="AC1001" i="4" l="1"/>
  <c r="AB1001" i="4"/>
  <c r="AA1001" i="4"/>
  <c r="H1001" i="4"/>
  <c r="C1001" i="4"/>
  <c r="A1001" i="4"/>
  <c r="I1001" i="4" s="1"/>
  <c r="AC1000" i="4"/>
  <c r="AB1000" i="4"/>
  <c r="AA1000" i="4"/>
  <c r="H1000" i="4"/>
  <c r="C1000" i="4"/>
  <c r="B1000" i="4"/>
  <c r="A1000" i="4" s="1"/>
  <c r="AC999" i="4"/>
  <c r="AB999" i="4"/>
  <c r="AA999" i="4"/>
  <c r="H999" i="4"/>
  <c r="C999" i="4"/>
  <c r="B999" i="4"/>
  <c r="A999" i="4" s="1"/>
  <c r="AC998" i="4"/>
  <c r="AB998" i="4"/>
  <c r="AA998" i="4"/>
  <c r="H998" i="4"/>
  <c r="C998" i="4"/>
  <c r="B998" i="4"/>
  <c r="A998" i="4" s="1"/>
  <c r="AC997" i="4"/>
  <c r="AB997" i="4"/>
  <c r="AA997" i="4"/>
  <c r="H997" i="4"/>
  <c r="C997" i="4"/>
  <c r="B997" i="4"/>
  <c r="A997" i="4" s="1"/>
  <c r="I997" i="4" s="1"/>
  <c r="AC996" i="4"/>
  <c r="AB996" i="4"/>
  <c r="AA996" i="4"/>
  <c r="H996" i="4"/>
  <c r="C996" i="4"/>
  <c r="B996" i="4"/>
  <c r="A996" i="4" s="1"/>
  <c r="F996" i="4" s="1"/>
  <c r="AC995" i="4"/>
  <c r="AB995" i="4"/>
  <c r="AA995" i="4"/>
  <c r="H995" i="4"/>
  <c r="C995" i="4"/>
  <c r="B995" i="4"/>
  <c r="A995" i="4" s="1"/>
  <c r="I995" i="4" s="1"/>
  <c r="AC994" i="4"/>
  <c r="AB994" i="4"/>
  <c r="AA994" i="4"/>
  <c r="H994" i="4"/>
  <c r="C994" i="4"/>
  <c r="B994" i="4"/>
  <c r="A994" i="4" s="1"/>
  <c r="AC993" i="4"/>
  <c r="AB993" i="4"/>
  <c r="AA993" i="4"/>
  <c r="H993" i="4"/>
  <c r="C993" i="4"/>
  <c r="B993" i="4"/>
  <c r="A993" i="4" s="1"/>
  <c r="F993" i="4" s="1"/>
  <c r="AC992" i="4"/>
  <c r="AB992" i="4"/>
  <c r="AA992" i="4"/>
  <c r="H992" i="4"/>
  <c r="C992" i="4"/>
  <c r="B992" i="4"/>
  <c r="A992" i="4" s="1"/>
  <c r="F992" i="4" s="1"/>
  <c r="AC991" i="4"/>
  <c r="AB991" i="4"/>
  <c r="AA991" i="4"/>
  <c r="H991" i="4"/>
  <c r="C991" i="4"/>
  <c r="B991" i="4"/>
  <c r="A991" i="4" s="1"/>
  <c r="D991" i="4" s="1"/>
  <c r="AC990" i="4"/>
  <c r="AB990" i="4"/>
  <c r="AA990" i="4"/>
  <c r="H990" i="4"/>
  <c r="C990" i="4"/>
  <c r="B990" i="4"/>
  <c r="A990" i="4" s="1"/>
  <c r="AC989" i="4"/>
  <c r="AB989" i="4"/>
  <c r="AA989" i="4"/>
  <c r="H989" i="4"/>
  <c r="C989" i="4"/>
  <c r="B989" i="4"/>
  <c r="A989" i="4" s="1"/>
  <c r="AC988" i="4"/>
  <c r="AB988" i="4"/>
  <c r="AA988" i="4"/>
  <c r="H988" i="4"/>
  <c r="C988" i="4"/>
  <c r="B988" i="4"/>
  <c r="A988" i="4"/>
  <c r="AC987" i="4"/>
  <c r="AB987" i="4"/>
  <c r="AA987" i="4"/>
  <c r="H987" i="4"/>
  <c r="C987" i="4"/>
  <c r="B987" i="4"/>
  <c r="A987" i="4" s="1"/>
  <c r="I987" i="4" s="1"/>
  <c r="AC986" i="4"/>
  <c r="AB986" i="4"/>
  <c r="AA986" i="4"/>
  <c r="H986" i="4"/>
  <c r="C986" i="4"/>
  <c r="B986" i="4"/>
  <c r="A986" i="4" s="1"/>
  <c r="AC985" i="4"/>
  <c r="AB985" i="4"/>
  <c r="AA985" i="4"/>
  <c r="H985" i="4"/>
  <c r="C985" i="4"/>
  <c r="B985" i="4"/>
  <c r="A985" i="4" s="1"/>
  <c r="D985" i="4" s="1"/>
  <c r="AC984" i="4"/>
  <c r="AB984" i="4"/>
  <c r="AA984" i="4"/>
  <c r="H984" i="4"/>
  <c r="C984" i="4"/>
  <c r="B984" i="4"/>
  <c r="A984" i="4" s="1"/>
  <c r="AC983" i="4"/>
  <c r="AB983" i="4"/>
  <c r="AA983" i="4"/>
  <c r="H983" i="4"/>
  <c r="C983" i="4"/>
  <c r="B983" i="4"/>
  <c r="A983" i="4" s="1"/>
  <c r="AC982" i="4"/>
  <c r="AB982" i="4"/>
  <c r="AA982" i="4"/>
  <c r="H982" i="4"/>
  <c r="C982" i="4"/>
  <c r="B982" i="4"/>
  <c r="A982" i="4" s="1"/>
  <c r="AC981" i="4"/>
  <c r="AB981" i="4"/>
  <c r="AA981" i="4"/>
  <c r="H981" i="4"/>
  <c r="C981" i="4"/>
  <c r="B981" i="4"/>
  <c r="A981" i="4" s="1"/>
  <c r="D981" i="4" s="1"/>
  <c r="AC980" i="4"/>
  <c r="AB980" i="4"/>
  <c r="AA980" i="4"/>
  <c r="H980" i="4"/>
  <c r="C980" i="4"/>
  <c r="B980" i="4"/>
  <c r="A980" i="4" s="1"/>
  <c r="AC979" i="4"/>
  <c r="AB979" i="4"/>
  <c r="AA979" i="4"/>
  <c r="H979" i="4"/>
  <c r="C979" i="4"/>
  <c r="B979" i="4"/>
  <c r="A979" i="4" s="1"/>
  <c r="AC978" i="4"/>
  <c r="AB978" i="4"/>
  <c r="AA978" i="4"/>
  <c r="H978" i="4"/>
  <c r="C978" i="4"/>
  <c r="B978" i="4"/>
  <c r="A978" i="4" s="1"/>
  <c r="AC977" i="4"/>
  <c r="AB977" i="4"/>
  <c r="AA977" i="4"/>
  <c r="H977" i="4"/>
  <c r="C977" i="4"/>
  <c r="B977" i="4"/>
  <c r="A977" i="4" s="1"/>
  <c r="D977" i="4" s="1"/>
  <c r="AC976" i="4"/>
  <c r="AB976" i="4"/>
  <c r="AA976" i="4"/>
  <c r="H976" i="4"/>
  <c r="C976" i="4"/>
  <c r="B976" i="4"/>
  <c r="A976" i="4" s="1"/>
  <c r="AC975" i="4"/>
  <c r="AB975" i="4"/>
  <c r="AA975" i="4"/>
  <c r="H975" i="4"/>
  <c r="C975" i="4"/>
  <c r="B975" i="4"/>
  <c r="A975" i="4" s="1"/>
  <c r="AC974" i="4"/>
  <c r="AB974" i="4"/>
  <c r="AA974" i="4"/>
  <c r="H974" i="4"/>
  <c r="C974" i="4"/>
  <c r="B974" i="4"/>
  <c r="A974" i="4"/>
  <c r="D974" i="4" s="1"/>
  <c r="AC973" i="4"/>
  <c r="AB973" i="4"/>
  <c r="AA973" i="4"/>
  <c r="H973" i="4"/>
  <c r="C973" i="4"/>
  <c r="B973" i="4"/>
  <c r="A973" i="4" s="1"/>
  <c r="I973" i="4" s="1"/>
  <c r="AC972" i="4"/>
  <c r="AB972" i="4"/>
  <c r="AA972" i="4"/>
  <c r="H972" i="4"/>
  <c r="C972" i="4"/>
  <c r="B972" i="4"/>
  <c r="A972" i="4" s="1"/>
  <c r="AC971" i="4"/>
  <c r="AB971" i="4"/>
  <c r="AA971" i="4"/>
  <c r="H971" i="4"/>
  <c r="C971" i="4"/>
  <c r="B971" i="4"/>
  <c r="A971" i="4" s="1"/>
  <c r="I971" i="4" s="1"/>
  <c r="AC970" i="4"/>
  <c r="AB970" i="4"/>
  <c r="AA970" i="4"/>
  <c r="H970" i="4"/>
  <c r="C970" i="4"/>
  <c r="B970" i="4"/>
  <c r="A970" i="4" s="1"/>
  <c r="AC969" i="4"/>
  <c r="AB969" i="4"/>
  <c r="AA969" i="4"/>
  <c r="H969" i="4"/>
  <c r="C969" i="4"/>
  <c r="B969" i="4"/>
  <c r="A969" i="4" s="1"/>
  <c r="D969" i="4" s="1"/>
  <c r="AC968" i="4"/>
  <c r="AB968" i="4"/>
  <c r="AA968" i="4"/>
  <c r="H968" i="4"/>
  <c r="C968" i="4"/>
  <c r="B968" i="4"/>
  <c r="A968" i="4" s="1"/>
  <c r="AC967" i="4"/>
  <c r="AB967" i="4"/>
  <c r="AA967" i="4"/>
  <c r="H967" i="4"/>
  <c r="C967" i="4"/>
  <c r="B967" i="4"/>
  <c r="A967" i="4"/>
  <c r="D967" i="4" s="1"/>
  <c r="AC966" i="4"/>
  <c r="AB966" i="4"/>
  <c r="AA966" i="4"/>
  <c r="H966" i="4"/>
  <c r="C966" i="4"/>
  <c r="B966" i="4"/>
  <c r="A966" i="4" s="1"/>
  <c r="I966" i="4" s="1"/>
  <c r="AC965" i="4"/>
  <c r="AB965" i="4"/>
  <c r="AA965" i="4"/>
  <c r="H965" i="4"/>
  <c r="C965" i="4"/>
  <c r="B965" i="4"/>
  <c r="A965" i="4" s="1"/>
  <c r="AC964" i="4"/>
  <c r="AB964" i="4"/>
  <c r="AA964" i="4"/>
  <c r="H964" i="4"/>
  <c r="C964" i="4"/>
  <c r="B964" i="4"/>
  <c r="A964" i="4" s="1"/>
  <c r="D964" i="4" s="1"/>
  <c r="I964" i="4"/>
  <c r="AC963" i="4"/>
  <c r="AB963" i="4"/>
  <c r="AA963" i="4"/>
  <c r="H963" i="4"/>
  <c r="C963" i="4"/>
  <c r="B963" i="4"/>
  <c r="A963" i="4" s="1"/>
  <c r="F963" i="4" s="1"/>
  <c r="AC962" i="4"/>
  <c r="AB962" i="4"/>
  <c r="AA962" i="4"/>
  <c r="H962" i="4"/>
  <c r="C962" i="4"/>
  <c r="B962" i="4"/>
  <c r="A962" i="4" s="1"/>
  <c r="AC961" i="4"/>
  <c r="AB961" i="4"/>
  <c r="AA961" i="4"/>
  <c r="H961" i="4"/>
  <c r="C961" i="4"/>
  <c r="B961" i="4"/>
  <c r="A961" i="4" s="1"/>
  <c r="AC960" i="4"/>
  <c r="AB960" i="4"/>
  <c r="AA960" i="4"/>
  <c r="H960" i="4"/>
  <c r="C960" i="4"/>
  <c r="B960" i="4"/>
  <c r="A960" i="4" s="1"/>
  <c r="AC959" i="4"/>
  <c r="AB959" i="4"/>
  <c r="AA959" i="4"/>
  <c r="H959" i="4"/>
  <c r="C959" i="4"/>
  <c r="B959" i="4"/>
  <c r="A959" i="4"/>
  <c r="D959" i="4" s="1"/>
  <c r="AC958" i="4"/>
  <c r="AB958" i="4"/>
  <c r="AA958" i="4"/>
  <c r="H958" i="4"/>
  <c r="C958" i="4"/>
  <c r="B958" i="4"/>
  <c r="A958" i="4" s="1"/>
  <c r="AC957" i="4"/>
  <c r="AB957" i="4"/>
  <c r="AA957" i="4"/>
  <c r="H957" i="4"/>
  <c r="C957" i="4"/>
  <c r="B957" i="4"/>
  <c r="A957" i="4" s="1"/>
  <c r="AC956" i="4"/>
  <c r="AB956" i="4"/>
  <c r="AA956" i="4"/>
  <c r="H956" i="4"/>
  <c r="C956" i="4"/>
  <c r="B956" i="4"/>
  <c r="A956" i="4" s="1"/>
  <c r="I956" i="4" s="1"/>
  <c r="AC955" i="4"/>
  <c r="AB955" i="4"/>
  <c r="AA955" i="4"/>
  <c r="H955" i="4"/>
  <c r="C955" i="4"/>
  <c r="B955" i="4"/>
  <c r="A955" i="4" s="1"/>
  <c r="F955" i="4" s="1"/>
  <c r="AC954" i="4"/>
  <c r="AB954" i="4"/>
  <c r="AA954" i="4"/>
  <c r="H954" i="4"/>
  <c r="C954" i="4"/>
  <c r="B954" i="4"/>
  <c r="A954" i="4"/>
  <c r="D954" i="4" s="1"/>
  <c r="AC953" i="4"/>
  <c r="AB953" i="4"/>
  <c r="AA953" i="4"/>
  <c r="H953" i="4"/>
  <c r="C953" i="4"/>
  <c r="B953" i="4"/>
  <c r="A953" i="4" s="1"/>
  <c r="AC952" i="4"/>
  <c r="AB952" i="4"/>
  <c r="AA952" i="4"/>
  <c r="H952" i="4"/>
  <c r="C952" i="4"/>
  <c r="B952" i="4"/>
  <c r="A952" i="4" s="1"/>
  <c r="AC951" i="4"/>
  <c r="AB951" i="4"/>
  <c r="AA951" i="4"/>
  <c r="H951" i="4"/>
  <c r="C951" i="4"/>
  <c r="B951" i="4"/>
  <c r="A951" i="4" s="1"/>
  <c r="AC950" i="4"/>
  <c r="AB950" i="4"/>
  <c r="AA950" i="4"/>
  <c r="H950" i="4"/>
  <c r="C950" i="4"/>
  <c r="B950" i="4"/>
  <c r="A950" i="4"/>
  <c r="AC949" i="4"/>
  <c r="AB949" i="4"/>
  <c r="AA949" i="4"/>
  <c r="H949" i="4"/>
  <c r="C949" i="4"/>
  <c r="B949" i="4"/>
  <c r="A949" i="4" s="1"/>
  <c r="I949" i="4" s="1"/>
  <c r="AC948" i="4"/>
  <c r="AB948" i="4"/>
  <c r="AA948" i="4"/>
  <c r="H948" i="4"/>
  <c r="C948" i="4"/>
  <c r="B948" i="4"/>
  <c r="A948" i="4" s="1"/>
  <c r="AC947" i="4"/>
  <c r="AB947" i="4"/>
  <c r="AA947" i="4"/>
  <c r="H947" i="4"/>
  <c r="C947" i="4"/>
  <c r="B947" i="4"/>
  <c r="A947" i="4" s="1"/>
  <c r="F947" i="4" s="1"/>
  <c r="AC946" i="4"/>
  <c r="AB946" i="4"/>
  <c r="AA946" i="4"/>
  <c r="H946" i="4"/>
  <c r="C946" i="4"/>
  <c r="B946" i="4"/>
  <c r="A946" i="4" s="1"/>
  <c r="AC945" i="4"/>
  <c r="AB945" i="4"/>
  <c r="AA945" i="4"/>
  <c r="H945" i="4"/>
  <c r="C945" i="4"/>
  <c r="B945" i="4"/>
  <c r="A945" i="4" s="1"/>
  <c r="I945" i="4" s="1"/>
  <c r="AC944" i="4"/>
  <c r="AB944" i="4"/>
  <c r="AA944" i="4"/>
  <c r="H944" i="4"/>
  <c r="C944" i="4"/>
  <c r="B944" i="4"/>
  <c r="A944" i="4" s="1"/>
  <c r="AC943" i="4"/>
  <c r="AB943" i="4"/>
  <c r="AA943" i="4"/>
  <c r="H943" i="4"/>
  <c r="C943" i="4"/>
  <c r="B943" i="4"/>
  <c r="A943" i="4" s="1"/>
  <c r="AC942" i="4"/>
  <c r="AB942" i="4"/>
  <c r="AA942" i="4"/>
  <c r="H942" i="4"/>
  <c r="C942" i="4"/>
  <c r="B942" i="4"/>
  <c r="A942" i="4" s="1"/>
  <c r="E942" i="4" s="1"/>
  <c r="AC941" i="4"/>
  <c r="AB941" i="4"/>
  <c r="AA941" i="4"/>
  <c r="H941" i="4"/>
  <c r="C941" i="4"/>
  <c r="B941" i="4"/>
  <c r="A941" i="4" s="1"/>
  <c r="AC940" i="4"/>
  <c r="AB940" i="4"/>
  <c r="AA940" i="4"/>
  <c r="H940" i="4"/>
  <c r="C940" i="4"/>
  <c r="B940" i="4"/>
  <c r="A940" i="4"/>
  <c r="AC939" i="4"/>
  <c r="AB939" i="4"/>
  <c r="AA939" i="4"/>
  <c r="H939" i="4"/>
  <c r="C939" i="4"/>
  <c r="B939" i="4"/>
  <c r="A939" i="4" s="1"/>
  <c r="AC938" i="4"/>
  <c r="AB938" i="4"/>
  <c r="AA938" i="4"/>
  <c r="H938" i="4"/>
  <c r="C938" i="4"/>
  <c r="B938" i="4"/>
  <c r="A938" i="4" s="1"/>
  <c r="D938" i="4" s="1"/>
  <c r="AC937" i="4"/>
  <c r="AB937" i="4"/>
  <c r="AA937" i="4"/>
  <c r="H937" i="4"/>
  <c r="C937" i="4"/>
  <c r="B937" i="4"/>
  <c r="A937" i="4" s="1"/>
  <c r="AC936" i="4"/>
  <c r="AB936" i="4"/>
  <c r="AA936" i="4"/>
  <c r="H936" i="4"/>
  <c r="C936" i="4"/>
  <c r="B936" i="4"/>
  <c r="A936" i="4" s="1"/>
  <c r="AC935" i="4"/>
  <c r="AB935" i="4"/>
  <c r="AA935" i="4"/>
  <c r="H935" i="4"/>
  <c r="C935" i="4"/>
  <c r="B935" i="4"/>
  <c r="A935" i="4" s="1"/>
  <c r="AC934" i="4"/>
  <c r="AB934" i="4"/>
  <c r="AA934" i="4"/>
  <c r="H934" i="4"/>
  <c r="C934" i="4"/>
  <c r="B934" i="4"/>
  <c r="A934" i="4" s="1"/>
  <c r="I934" i="4" s="1"/>
  <c r="AC933" i="4"/>
  <c r="AB933" i="4"/>
  <c r="AA933" i="4"/>
  <c r="H933" i="4"/>
  <c r="C933" i="4"/>
  <c r="B933" i="4"/>
  <c r="A933" i="4"/>
  <c r="I933" i="4" s="1"/>
  <c r="AC932" i="4"/>
  <c r="AB932" i="4"/>
  <c r="AA932" i="4"/>
  <c r="H932" i="4"/>
  <c r="C932" i="4"/>
  <c r="B932" i="4"/>
  <c r="A932" i="4" s="1"/>
  <c r="AC931" i="4"/>
  <c r="AB931" i="4"/>
  <c r="AA931" i="4"/>
  <c r="H931" i="4"/>
  <c r="C931" i="4"/>
  <c r="B931" i="4"/>
  <c r="A931" i="4" s="1"/>
  <c r="I931" i="4" s="1"/>
  <c r="AC930" i="4"/>
  <c r="AB930" i="4"/>
  <c r="AA930" i="4"/>
  <c r="H930" i="4"/>
  <c r="C930" i="4"/>
  <c r="B930" i="4"/>
  <c r="A930" i="4" s="1"/>
  <c r="AC929" i="4"/>
  <c r="AB929" i="4"/>
  <c r="AA929" i="4"/>
  <c r="H929" i="4"/>
  <c r="C929" i="4"/>
  <c r="B929" i="4"/>
  <c r="A929" i="4" s="1"/>
  <c r="F929" i="4" s="1"/>
  <c r="AC928" i="4"/>
  <c r="AB928" i="4"/>
  <c r="AA928" i="4"/>
  <c r="H928" i="4"/>
  <c r="C928" i="4"/>
  <c r="B928" i="4"/>
  <c r="A928" i="4" s="1"/>
  <c r="AC927" i="4"/>
  <c r="AB927" i="4"/>
  <c r="AA927" i="4"/>
  <c r="H927" i="4"/>
  <c r="C927" i="4"/>
  <c r="B927" i="4"/>
  <c r="A927" i="4"/>
  <c r="D927" i="4" s="1"/>
  <c r="AC926" i="4"/>
  <c r="AB926" i="4"/>
  <c r="AA926" i="4"/>
  <c r="H926" i="4"/>
  <c r="C926" i="4"/>
  <c r="B926" i="4"/>
  <c r="A926" i="4" s="1"/>
  <c r="I926" i="4" s="1"/>
  <c r="AC925" i="4"/>
  <c r="AB925" i="4"/>
  <c r="AA925" i="4"/>
  <c r="H925" i="4"/>
  <c r="C925" i="4"/>
  <c r="B925" i="4"/>
  <c r="A925" i="4"/>
  <c r="AC924" i="4"/>
  <c r="AB924" i="4"/>
  <c r="AA924" i="4"/>
  <c r="H924" i="4"/>
  <c r="C924" i="4"/>
  <c r="B924" i="4"/>
  <c r="A924" i="4" s="1"/>
  <c r="AC923" i="4"/>
  <c r="AB923" i="4"/>
  <c r="AA923" i="4"/>
  <c r="H923" i="4"/>
  <c r="C923" i="4"/>
  <c r="B923" i="4"/>
  <c r="A923" i="4" s="1"/>
  <c r="I923" i="4" s="1"/>
  <c r="AC922" i="4"/>
  <c r="AB922" i="4"/>
  <c r="AA922" i="4"/>
  <c r="H922" i="4"/>
  <c r="C922" i="4"/>
  <c r="B922" i="4"/>
  <c r="A922" i="4" s="1"/>
  <c r="AC921" i="4"/>
  <c r="AB921" i="4"/>
  <c r="AA921" i="4"/>
  <c r="H921" i="4"/>
  <c r="C921" i="4"/>
  <c r="B921" i="4"/>
  <c r="A921" i="4" s="1"/>
  <c r="D921" i="4" s="1"/>
  <c r="AC920" i="4"/>
  <c r="AB920" i="4"/>
  <c r="AA920" i="4"/>
  <c r="H920" i="4"/>
  <c r="C920" i="4"/>
  <c r="B920" i="4"/>
  <c r="A920" i="4" s="1"/>
  <c r="AC919" i="4"/>
  <c r="AB919" i="4"/>
  <c r="AA919" i="4"/>
  <c r="H919" i="4"/>
  <c r="C919" i="4"/>
  <c r="B919" i="4"/>
  <c r="A919" i="4" s="1"/>
  <c r="AC918" i="4"/>
  <c r="AB918" i="4"/>
  <c r="AA918" i="4"/>
  <c r="H918" i="4"/>
  <c r="C918" i="4"/>
  <c r="B918" i="4"/>
  <c r="A918" i="4" s="1"/>
  <c r="I918" i="4" s="1"/>
  <c r="AC917" i="4"/>
  <c r="AB917" i="4"/>
  <c r="AA917" i="4"/>
  <c r="H917" i="4"/>
  <c r="C917" i="4"/>
  <c r="B917" i="4"/>
  <c r="A917" i="4"/>
  <c r="AC916" i="4"/>
  <c r="AB916" i="4"/>
  <c r="AA916" i="4"/>
  <c r="H916" i="4"/>
  <c r="C916" i="4"/>
  <c r="B916" i="4"/>
  <c r="A916" i="4" s="1"/>
  <c r="AC915" i="4"/>
  <c r="AB915" i="4"/>
  <c r="AA915" i="4"/>
  <c r="H915" i="4"/>
  <c r="C915" i="4"/>
  <c r="B915" i="4"/>
  <c r="A915" i="4" s="1"/>
  <c r="AC914" i="4"/>
  <c r="AB914" i="4"/>
  <c r="AA914" i="4"/>
  <c r="H914" i="4"/>
  <c r="C914" i="4"/>
  <c r="B914" i="4"/>
  <c r="A914" i="4" s="1"/>
  <c r="F914" i="4" s="1"/>
  <c r="AC913" i="4"/>
  <c r="AB913" i="4"/>
  <c r="AA913" i="4"/>
  <c r="H913" i="4"/>
  <c r="C913" i="4"/>
  <c r="B913" i="4"/>
  <c r="A913" i="4" s="1"/>
  <c r="D913" i="4" s="1"/>
  <c r="AC912" i="4"/>
  <c r="AB912" i="4"/>
  <c r="AA912" i="4"/>
  <c r="H912" i="4"/>
  <c r="C912" i="4"/>
  <c r="B912" i="4"/>
  <c r="A912" i="4" s="1"/>
  <c r="AC911" i="4"/>
  <c r="AB911" i="4"/>
  <c r="AA911" i="4"/>
  <c r="H911" i="4"/>
  <c r="C911" i="4"/>
  <c r="B911" i="4"/>
  <c r="A911" i="4" s="1"/>
  <c r="D911" i="4" s="1"/>
  <c r="AC910" i="4"/>
  <c r="AB910" i="4"/>
  <c r="AA910" i="4"/>
  <c r="H910" i="4"/>
  <c r="C910" i="4"/>
  <c r="B910" i="4"/>
  <c r="A910" i="4" s="1"/>
  <c r="AC909" i="4"/>
  <c r="AB909" i="4"/>
  <c r="AA909" i="4"/>
  <c r="H909" i="4"/>
  <c r="C909" i="4"/>
  <c r="B909" i="4"/>
  <c r="A909" i="4" s="1"/>
  <c r="I909" i="4" s="1"/>
  <c r="AC908" i="4"/>
  <c r="AB908" i="4"/>
  <c r="AA908" i="4"/>
  <c r="H908" i="4"/>
  <c r="C908" i="4"/>
  <c r="B908" i="4"/>
  <c r="A908" i="4"/>
  <c r="AC907" i="4"/>
  <c r="AB907" i="4"/>
  <c r="AA907" i="4"/>
  <c r="H907" i="4"/>
  <c r="C907" i="4"/>
  <c r="B907" i="4"/>
  <c r="A907" i="4" s="1"/>
  <c r="I907" i="4" s="1"/>
  <c r="AC906" i="4"/>
  <c r="AB906" i="4"/>
  <c r="AA906" i="4"/>
  <c r="H906" i="4"/>
  <c r="C906" i="4"/>
  <c r="B906" i="4"/>
  <c r="A906" i="4" s="1"/>
  <c r="AC905" i="4"/>
  <c r="AB905" i="4"/>
  <c r="AA905" i="4"/>
  <c r="H905" i="4"/>
  <c r="C905" i="4"/>
  <c r="B905" i="4"/>
  <c r="A905" i="4" s="1"/>
  <c r="AC904" i="4"/>
  <c r="AB904" i="4"/>
  <c r="AA904" i="4"/>
  <c r="H904" i="4"/>
  <c r="C904" i="4"/>
  <c r="B904" i="4"/>
  <c r="A904" i="4" s="1"/>
  <c r="AC903" i="4"/>
  <c r="AB903" i="4"/>
  <c r="AA903" i="4"/>
  <c r="H903" i="4"/>
  <c r="C903" i="4"/>
  <c r="B903" i="4"/>
  <c r="A903" i="4" s="1"/>
  <c r="D903" i="4" s="1"/>
  <c r="AC902" i="4"/>
  <c r="AB902" i="4"/>
  <c r="AA902" i="4"/>
  <c r="H902" i="4"/>
  <c r="C902" i="4"/>
  <c r="B902" i="4"/>
  <c r="A902" i="4" s="1"/>
  <c r="AC901" i="4"/>
  <c r="AB901" i="4"/>
  <c r="AA901" i="4"/>
  <c r="H901" i="4"/>
  <c r="C901" i="4"/>
  <c r="B901" i="4"/>
  <c r="A901" i="4" s="1"/>
  <c r="I901" i="4" s="1"/>
  <c r="AC900" i="4"/>
  <c r="AB900" i="4"/>
  <c r="AA900" i="4"/>
  <c r="H900" i="4"/>
  <c r="C900" i="4"/>
  <c r="B900" i="4"/>
  <c r="A900" i="4"/>
  <c r="AC899" i="4"/>
  <c r="AB899" i="4"/>
  <c r="AA899" i="4"/>
  <c r="H899" i="4"/>
  <c r="C899" i="4"/>
  <c r="B899" i="4"/>
  <c r="A899" i="4" s="1"/>
  <c r="I899" i="4" s="1"/>
  <c r="AC898" i="4"/>
  <c r="AB898" i="4"/>
  <c r="AA898" i="4"/>
  <c r="H898" i="4"/>
  <c r="C898" i="4"/>
  <c r="B898" i="4"/>
  <c r="A898" i="4" s="1"/>
  <c r="E898" i="4" s="1"/>
  <c r="AC897" i="4"/>
  <c r="AB897" i="4"/>
  <c r="AA897" i="4"/>
  <c r="H897" i="4"/>
  <c r="C897" i="4"/>
  <c r="B897" i="4"/>
  <c r="A897" i="4" s="1"/>
  <c r="E897" i="4" s="1"/>
  <c r="AC896" i="4"/>
  <c r="AB896" i="4"/>
  <c r="AA896" i="4"/>
  <c r="H896" i="4"/>
  <c r="C896" i="4"/>
  <c r="B896" i="4"/>
  <c r="A896" i="4"/>
  <c r="I896" i="4" s="1"/>
  <c r="AC895" i="4"/>
  <c r="AB895" i="4"/>
  <c r="AA895" i="4"/>
  <c r="H895" i="4"/>
  <c r="C895" i="4"/>
  <c r="B895" i="4"/>
  <c r="A895" i="4" s="1"/>
  <c r="AC894" i="4"/>
  <c r="AB894" i="4"/>
  <c r="AA894" i="4"/>
  <c r="H894" i="4"/>
  <c r="C894" i="4"/>
  <c r="B894" i="4"/>
  <c r="A894" i="4" s="1"/>
  <c r="AC893" i="4"/>
  <c r="AB893" i="4"/>
  <c r="AA893" i="4"/>
  <c r="H893" i="4"/>
  <c r="C893" i="4"/>
  <c r="B893" i="4"/>
  <c r="A893" i="4" s="1"/>
  <c r="AC892" i="4"/>
  <c r="AB892" i="4"/>
  <c r="AA892" i="4"/>
  <c r="H892" i="4"/>
  <c r="C892" i="4"/>
  <c r="B892" i="4"/>
  <c r="A892" i="4" s="1"/>
  <c r="AC891" i="4"/>
  <c r="AB891" i="4"/>
  <c r="AA891" i="4"/>
  <c r="H891" i="4"/>
  <c r="C891" i="4"/>
  <c r="B891" i="4"/>
  <c r="A891" i="4" s="1"/>
  <c r="F891" i="4" s="1"/>
  <c r="AC890" i="4"/>
  <c r="AB890" i="4"/>
  <c r="AA890" i="4"/>
  <c r="H890" i="4"/>
  <c r="C890" i="4"/>
  <c r="B890" i="4"/>
  <c r="A890" i="4" s="1"/>
  <c r="AC889" i="4"/>
  <c r="AB889" i="4"/>
  <c r="AA889" i="4"/>
  <c r="H889" i="4"/>
  <c r="C889" i="4"/>
  <c r="B889" i="4"/>
  <c r="A889" i="4"/>
  <c r="E889" i="4" s="1"/>
  <c r="AC888" i="4"/>
  <c r="AB888" i="4"/>
  <c r="AA888" i="4"/>
  <c r="H888" i="4"/>
  <c r="C888" i="4"/>
  <c r="B888" i="4"/>
  <c r="A888" i="4" s="1"/>
  <c r="D888" i="4" s="1"/>
  <c r="AC887" i="4"/>
  <c r="AB887" i="4"/>
  <c r="AA887" i="4"/>
  <c r="H887" i="4"/>
  <c r="C887" i="4"/>
  <c r="B887" i="4"/>
  <c r="A887" i="4" s="1"/>
  <c r="AC886" i="4"/>
  <c r="AB886" i="4"/>
  <c r="AA886" i="4"/>
  <c r="H886" i="4"/>
  <c r="C886" i="4"/>
  <c r="B886" i="4"/>
  <c r="A886" i="4" s="1"/>
  <c r="AC885" i="4"/>
  <c r="AB885" i="4"/>
  <c r="AA885" i="4"/>
  <c r="H885" i="4"/>
  <c r="C885" i="4"/>
  <c r="B885" i="4"/>
  <c r="A885" i="4" s="1"/>
  <c r="AC884" i="4"/>
  <c r="AB884" i="4"/>
  <c r="AA884" i="4"/>
  <c r="H884" i="4"/>
  <c r="C884" i="4"/>
  <c r="B884" i="4"/>
  <c r="A884" i="4"/>
  <c r="AC883" i="4"/>
  <c r="AB883" i="4"/>
  <c r="AA883" i="4"/>
  <c r="H883" i="4"/>
  <c r="C883" i="4"/>
  <c r="B883" i="4"/>
  <c r="A883" i="4" s="1"/>
  <c r="E883" i="4" s="1"/>
  <c r="AC882" i="4"/>
  <c r="AB882" i="4"/>
  <c r="AA882" i="4"/>
  <c r="H882" i="4"/>
  <c r="C882" i="4"/>
  <c r="B882" i="4"/>
  <c r="A882" i="4" s="1"/>
  <c r="AC881" i="4"/>
  <c r="AB881" i="4"/>
  <c r="AA881" i="4"/>
  <c r="H881" i="4"/>
  <c r="C881" i="4"/>
  <c r="B881" i="4"/>
  <c r="A881" i="4" s="1"/>
  <c r="AC880" i="4"/>
  <c r="AB880" i="4"/>
  <c r="AA880" i="4"/>
  <c r="H880" i="4"/>
  <c r="C880" i="4"/>
  <c r="B880" i="4"/>
  <c r="A880" i="4" s="1"/>
  <c r="F880" i="4" s="1"/>
  <c r="AC879" i="4"/>
  <c r="AB879" i="4"/>
  <c r="AA879" i="4"/>
  <c r="H879" i="4"/>
  <c r="C879" i="4"/>
  <c r="B879" i="4"/>
  <c r="A879" i="4" s="1"/>
  <c r="AC878" i="4"/>
  <c r="AB878" i="4"/>
  <c r="AA878" i="4"/>
  <c r="H878" i="4"/>
  <c r="C878" i="4"/>
  <c r="B878" i="4"/>
  <c r="A878" i="4" s="1"/>
  <c r="AC877" i="4"/>
  <c r="AB877" i="4"/>
  <c r="AA877" i="4"/>
  <c r="H877" i="4"/>
  <c r="C877" i="4"/>
  <c r="B877" i="4"/>
  <c r="A877" i="4"/>
  <c r="E877" i="4" s="1"/>
  <c r="AC876" i="4"/>
  <c r="AB876" i="4"/>
  <c r="AA876" i="4"/>
  <c r="H876" i="4"/>
  <c r="C876" i="4"/>
  <c r="B876" i="4"/>
  <c r="A876" i="4" s="1"/>
  <c r="AC875" i="4"/>
  <c r="AB875" i="4"/>
  <c r="AA875" i="4"/>
  <c r="H875" i="4"/>
  <c r="C875" i="4"/>
  <c r="B875" i="4"/>
  <c r="A875" i="4" s="1"/>
  <c r="E875" i="4" s="1"/>
  <c r="AC874" i="4"/>
  <c r="AB874" i="4"/>
  <c r="AA874" i="4"/>
  <c r="H874" i="4"/>
  <c r="C874" i="4"/>
  <c r="B874" i="4"/>
  <c r="A874" i="4" s="1"/>
  <c r="AC873" i="4"/>
  <c r="AB873" i="4"/>
  <c r="AA873" i="4"/>
  <c r="H873" i="4"/>
  <c r="C873" i="4"/>
  <c r="B873" i="4"/>
  <c r="A873" i="4" s="1"/>
  <c r="I873" i="4" s="1"/>
  <c r="AC872" i="4"/>
  <c r="AB872" i="4"/>
  <c r="AA872" i="4"/>
  <c r="H872" i="4"/>
  <c r="C872" i="4"/>
  <c r="B872" i="4"/>
  <c r="A872" i="4" s="1"/>
  <c r="AC871" i="4"/>
  <c r="AB871" i="4"/>
  <c r="AA871" i="4"/>
  <c r="H871" i="4"/>
  <c r="C871" i="4"/>
  <c r="B871" i="4"/>
  <c r="A871" i="4" s="1"/>
  <c r="AC870" i="4"/>
  <c r="AB870" i="4"/>
  <c r="AA870" i="4"/>
  <c r="H870" i="4"/>
  <c r="C870" i="4"/>
  <c r="B870" i="4"/>
  <c r="A870" i="4"/>
  <c r="I870" i="4" s="1"/>
  <c r="AC869" i="4"/>
  <c r="AB869" i="4"/>
  <c r="AA869" i="4"/>
  <c r="H869" i="4"/>
  <c r="C869" i="4"/>
  <c r="B869" i="4"/>
  <c r="A869" i="4" s="1"/>
  <c r="AC868" i="4"/>
  <c r="AB868" i="4"/>
  <c r="AA868" i="4"/>
  <c r="H868" i="4"/>
  <c r="C868" i="4"/>
  <c r="B868" i="4"/>
  <c r="A868" i="4" s="1"/>
  <c r="AC867" i="4"/>
  <c r="AB867" i="4"/>
  <c r="AA867" i="4"/>
  <c r="H867" i="4"/>
  <c r="C867" i="4"/>
  <c r="B867" i="4"/>
  <c r="A867" i="4" s="1"/>
  <c r="D867" i="4" s="1"/>
  <c r="AC866" i="4"/>
  <c r="AB866" i="4"/>
  <c r="AA866" i="4"/>
  <c r="H866" i="4"/>
  <c r="C866" i="4"/>
  <c r="B866" i="4"/>
  <c r="A866" i="4" s="1"/>
  <c r="E866" i="4" s="1"/>
  <c r="AC865" i="4"/>
  <c r="AB865" i="4"/>
  <c r="AA865" i="4"/>
  <c r="H865" i="4"/>
  <c r="C865" i="4"/>
  <c r="B865" i="4"/>
  <c r="A865" i="4" s="1"/>
  <c r="AC864" i="4"/>
  <c r="AB864" i="4"/>
  <c r="AA864" i="4"/>
  <c r="H864" i="4"/>
  <c r="C864" i="4"/>
  <c r="B864" i="4"/>
  <c r="A864" i="4" s="1"/>
  <c r="I864" i="4" s="1"/>
  <c r="AC863" i="4"/>
  <c r="AB863" i="4"/>
  <c r="AA863" i="4"/>
  <c r="H863" i="4"/>
  <c r="C863" i="4"/>
  <c r="B863" i="4"/>
  <c r="A863" i="4" s="1"/>
  <c r="AC862" i="4"/>
  <c r="AB862" i="4"/>
  <c r="AA862" i="4"/>
  <c r="H862" i="4"/>
  <c r="C862" i="4"/>
  <c r="B862" i="4"/>
  <c r="A862" i="4" s="1"/>
  <c r="AC861" i="4"/>
  <c r="AB861" i="4"/>
  <c r="AA861" i="4"/>
  <c r="H861" i="4"/>
  <c r="C861" i="4"/>
  <c r="B861" i="4"/>
  <c r="A861" i="4" s="1"/>
  <c r="D861" i="4" s="1"/>
  <c r="AC860" i="4"/>
  <c r="AB860" i="4"/>
  <c r="AA860" i="4"/>
  <c r="H860" i="4"/>
  <c r="C860" i="4"/>
  <c r="B860" i="4"/>
  <c r="A860" i="4" s="1"/>
  <c r="AC859" i="4"/>
  <c r="AB859" i="4"/>
  <c r="AA859" i="4"/>
  <c r="H859" i="4"/>
  <c r="C859" i="4"/>
  <c r="B859" i="4"/>
  <c r="A859" i="4"/>
  <c r="AC858" i="4"/>
  <c r="AB858" i="4"/>
  <c r="AA858" i="4"/>
  <c r="H858" i="4"/>
  <c r="C858" i="4"/>
  <c r="B858" i="4"/>
  <c r="A858" i="4" s="1"/>
  <c r="F858" i="4" s="1"/>
  <c r="AC857" i="4"/>
  <c r="AB857" i="4"/>
  <c r="AA857" i="4"/>
  <c r="H857" i="4"/>
  <c r="C857" i="4"/>
  <c r="B857" i="4"/>
  <c r="A857" i="4" s="1"/>
  <c r="AC856" i="4"/>
  <c r="AB856" i="4"/>
  <c r="AA856" i="4"/>
  <c r="H856" i="4"/>
  <c r="C856" i="4"/>
  <c r="B856" i="4"/>
  <c r="A856" i="4" s="1"/>
  <c r="AC855" i="4"/>
  <c r="AB855" i="4"/>
  <c r="AA855" i="4"/>
  <c r="H855" i="4"/>
  <c r="C855" i="4"/>
  <c r="B855" i="4"/>
  <c r="A855" i="4" s="1"/>
  <c r="AC854" i="4"/>
  <c r="AB854" i="4"/>
  <c r="AA854" i="4"/>
  <c r="H854" i="4"/>
  <c r="C854" i="4"/>
  <c r="B854" i="4"/>
  <c r="A854" i="4"/>
  <c r="AC853" i="4"/>
  <c r="AB853" i="4"/>
  <c r="AA853" i="4"/>
  <c r="H853" i="4"/>
  <c r="C853" i="4"/>
  <c r="B853" i="4"/>
  <c r="A853" i="4" s="1"/>
  <c r="AC852" i="4"/>
  <c r="AB852" i="4"/>
  <c r="AA852" i="4"/>
  <c r="H852" i="4"/>
  <c r="C852" i="4"/>
  <c r="B852" i="4"/>
  <c r="A852" i="4" s="1"/>
  <c r="AC851" i="4"/>
  <c r="AB851" i="4"/>
  <c r="AA851" i="4"/>
  <c r="H851" i="4"/>
  <c r="C851" i="4"/>
  <c r="B851" i="4"/>
  <c r="A851" i="4" s="1"/>
  <c r="AC850" i="4"/>
  <c r="AB850" i="4"/>
  <c r="AA850" i="4"/>
  <c r="H850" i="4"/>
  <c r="C850" i="4"/>
  <c r="B850" i="4"/>
  <c r="A850" i="4" s="1"/>
  <c r="E850" i="4" s="1"/>
  <c r="AC849" i="4"/>
  <c r="AB849" i="4"/>
  <c r="AA849" i="4"/>
  <c r="H849" i="4"/>
  <c r="C849" i="4"/>
  <c r="B849" i="4"/>
  <c r="A849" i="4" s="1"/>
  <c r="AC848" i="4"/>
  <c r="AB848" i="4"/>
  <c r="AA848" i="4"/>
  <c r="H848" i="4"/>
  <c r="C848" i="4"/>
  <c r="B848" i="4"/>
  <c r="A848" i="4" s="1"/>
  <c r="I848" i="4" s="1"/>
  <c r="AC847" i="4"/>
  <c r="AB847" i="4"/>
  <c r="AA847" i="4"/>
  <c r="H847" i="4"/>
  <c r="C847" i="4"/>
  <c r="B847" i="4"/>
  <c r="A847" i="4" s="1"/>
  <c r="AC846" i="4"/>
  <c r="AB846" i="4"/>
  <c r="AA846" i="4"/>
  <c r="H846" i="4"/>
  <c r="C846" i="4"/>
  <c r="B846" i="4"/>
  <c r="A846" i="4" s="1"/>
  <c r="AC845" i="4"/>
  <c r="AB845" i="4"/>
  <c r="AA845" i="4"/>
  <c r="H845" i="4"/>
  <c r="C845" i="4"/>
  <c r="B845" i="4"/>
  <c r="A845" i="4"/>
  <c r="D845" i="4" s="1"/>
  <c r="AC844" i="4"/>
  <c r="AB844" i="4"/>
  <c r="AA844" i="4"/>
  <c r="H844" i="4"/>
  <c r="C844" i="4"/>
  <c r="B844" i="4"/>
  <c r="A844" i="4" s="1"/>
  <c r="AC843" i="4"/>
  <c r="AB843" i="4"/>
  <c r="AA843" i="4"/>
  <c r="H843" i="4"/>
  <c r="C843" i="4"/>
  <c r="B843" i="4"/>
  <c r="A843" i="4" s="1"/>
  <c r="AC842" i="4"/>
  <c r="AB842" i="4"/>
  <c r="AA842" i="4"/>
  <c r="H842" i="4"/>
  <c r="C842" i="4"/>
  <c r="B842" i="4"/>
  <c r="A842" i="4" s="1"/>
  <c r="E842" i="4" s="1"/>
  <c r="AC841" i="4"/>
  <c r="AB841" i="4"/>
  <c r="AA841" i="4"/>
  <c r="H841" i="4"/>
  <c r="C841" i="4"/>
  <c r="B841" i="4"/>
  <c r="A841" i="4" s="1"/>
  <c r="AC840" i="4"/>
  <c r="AB840" i="4"/>
  <c r="AA840" i="4"/>
  <c r="H840" i="4"/>
  <c r="C840" i="4"/>
  <c r="B840" i="4"/>
  <c r="A840" i="4"/>
  <c r="I840" i="4" s="1"/>
  <c r="AC839" i="4"/>
  <c r="AB839" i="4"/>
  <c r="AA839" i="4"/>
  <c r="H839" i="4"/>
  <c r="C839" i="4"/>
  <c r="B839" i="4"/>
  <c r="A839" i="4" s="1"/>
  <c r="AC838" i="4"/>
  <c r="AB838" i="4"/>
  <c r="AA838" i="4"/>
  <c r="H838" i="4"/>
  <c r="C838" i="4"/>
  <c r="B838" i="4"/>
  <c r="A838" i="4" s="1"/>
  <c r="AC837" i="4"/>
  <c r="AB837" i="4"/>
  <c r="AA837" i="4"/>
  <c r="H837" i="4"/>
  <c r="C837" i="4"/>
  <c r="B837" i="4"/>
  <c r="A837" i="4" s="1"/>
  <c r="D837" i="4" s="1"/>
  <c r="AC836" i="4"/>
  <c r="AB836" i="4"/>
  <c r="AA836" i="4"/>
  <c r="H836" i="4"/>
  <c r="C836" i="4"/>
  <c r="B836" i="4"/>
  <c r="A836" i="4" s="1"/>
  <c r="AC835" i="4"/>
  <c r="AB835" i="4"/>
  <c r="AA835" i="4"/>
  <c r="H835" i="4"/>
  <c r="C835" i="4"/>
  <c r="B835" i="4"/>
  <c r="A835" i="4" s="1"/>
  <c r="AC834" i="4"/>
  <c r="AB834" i="4"/>
  <c r="AA834" i="4"/>
  <c r="H834" i="4"/>
  <c r="C834" i="4"/>
  <c r="B834" i="4"/>
  <c r="A834" i="4" s="1"/>
  <c r="E834" i="4" s="1"/>
  <c r="AC833" i="4"/>
  <c r="AB833" i="4"/>
  <c r="AA833" i="4"/>
  <c r="H833" i="4"/>
  <c r="C833" i="4"/>
  <c r="B833" i="4"/>
  <c r="A833" i="4" s="1"/>
  <c r="AC832" i="4"/>
  <c r="AB832" i="4"/>
  <c r="AA832" i="4"/>
  <c r="H832" i="4"/>
  <c r="C832" i="4"/>
  <c r="B832" i="4"/>
  <c r="A832" i="4"/>
  <c r="AC831" i="4"/>
  <c r="AB831" i="4"/>
  <c r="AA831" i="4"/>
  <c r="H831" i="4"/>
  <c r="C831" i="4"/>
  <c r="B831" i="4"/>
  <c r="A831" i="4" s="1"/>
  <c r="AC830" i="4"/>
  <c r="AB830" i="4"/>
  <c r="AA830" i="4"/>
  <c r="H830" i="4"/>
  <c r="C830" i="4"/>
  <c r="B830" i="4"/>
  <c r="A830" i="4" s="1"/>
  <c r="F830" i="4" s="1"/>
  <c r="AC829" i="4"/>
  <c r="AB829" i="4"/>
  <c r="AA829" i="4"/>
  <c r="H829" i="4"/>
  <c r="C829" i="4"/>
  <c r="B829" i="4"/>
  <c r="A829" i="4" s="1"/>
  <c r="D829" i="4" s="1"/>
  <c r="AC828" i="4"/>
  <c r="AB828" i="4"/>
  <c r="AA828" i="4"/>
  <c r="H828" i="4"/>
  <c r="C828" i="4"/>
  <c r="B828" i="4"/>
  <c r="A828" i="4" s="1"/>
  <c r="AC827" i="4"/>
  <c r="AB827" i="4"/>
  <c r="AA827" i="4"/>
  <c r="H827" i="4"/>
  <c r="C827" i="4"/>
  <c r="B827" i="4"/>
  <c r="A827" i="4"/>
  <c r="AC826" i="4"/>
  <c r="AB826" i="4"/>
  <c r="AA826" i="4"/>
  <c r="H826" i="4"/>
  <c r="C826" i="4"/>
  <c r="B826" i="4"/>
  <c r="A826" i="4" s="1"/>
  <c r="E826" i="4" s="1"/>
  <c r="AC825" i="4"/>
  <c r="AB825" i="4"/>
  <c r="AA825" i="4"/>
  <c r="H825" i="4"/>
  <c r="C825" i="4"/>
  <c r="B825" i="4"/>
  <c r="A825" i="4" s="1"/>
  <c r="AC824" i="4"/>
  <c r="AB824" i="4"/>
  <c r="AA824" i="4"/>
  <c r="H824" i="4"/>
  <c r="C824" i="4"/>
  <c r="B824" i="4"/>
  <c r="A824" i="4" s="1"/>
  <c r="AC823" i="4"/>
  <c r="AB823" i="4"/>
  <c r="AA823" i="4"/>
  <c r="H823" i="4"/>
  <c r="C823" i="4"/>
  <c r="B823" i="4"/>
  <c r="A823" i="4" s="1"/>
  <c r="I823" i="4" s="1"/>
  <c r="AC822" i="4"/>
  <c r="AB822" i="4"/>
  <c r="AA822" i="4"/>
  <c r="H822" i="4"/>
  <c r="C822" i="4"/>
  <c r="B822" i="4"/>
  <c r="A822" i="4" s="1"/>
  <c r="AC821" i="4"/>
  <c r="AB821" i="4"/>
  <c r="AA821" i="4"/>
  <c r="H821" i="4"/>
  <c r="C821" i="4"/>
  <c r="B821" i="4"/>
  <c r="A821" i="4" s="1"/>
  <c r="D821" i="4" s="1"/>
  <c r="AC820" i="4"/>
  <c r="AB820" i="4"/>
  <c r="AA820" i="4"/>
  <c r="H820" i="4"/>
  <c r="C820" i="4"/>
  <c r="B820" i="4"/>
  <c r="A820" i="4" s="1"/>
  <c r="AC819" i="4"/>
  <c r="AB819" i="4"/>
  <c r="AA819" i="4"/>
  <c r="H819" i="4"/>
  <c r="C819" i="4"/>
  <c r="B819" i="4"/>
  <c r="A819" i="4" s="1"/>
  <c r="I819" i="4" s="1"/>
  <c r="AC818" i="4"/>
  <c r="AB818" i="4"/>
  <c r="AA818" i="4"/>
  <c r="H818" i="4"/>
  <c r="C818" i="4"/>
  <c r="B818" i="4"/>
  <c r="A818" i="4"/>
  <c r="E818" i="4" s="1"/>
  <c r="AC817" i="4"/>
  <c r="AB817" i="4"/>
  <c r="AA817" i="4"/>
  <c r="H817" i="4"/>
  <c r="C817" i="4"/>
  <c r="B817" i="4"/>
  <c r="A817" i="4" s="1"/>
  <c r="F817" i="4" s="1"/>
  <c r="AC816" i="4"/>
  <c r="AB816" i="4"/>
  <c r="AA816" i="4"/>
  <c r="H816" i="4"/>
  <c r="C816" i="4"/>
  <c r="B816" i="4"/>
  <c r="A816" i="4" s="1"/>
  <c r="AC815" i="4"/>
  <c r="AB815" i="4"/>
  <c r="AA815" i="4"/>
  <c r="H815" i="4"/>
  <c r="C815" i="4"/>
  <c r="B815" i="4"/>
  <c r="A815" i="4" s="1"/>
  <c r="F815" i="4" s="1"/>
  <c r="AC814" i="4"/>
  <c r="AB814" i="4"/>
  <c r="AA814" i="4"/>
  <c r="H814" i="4"/>
  <c r="C814" i="4"/>
  <c r="B814" i="4"/>
  <c r="A814" i="4" s="1"/>
  <c r="AC813" i="4"/>
  <c r="AB813" i="4"/>
  <c r="AA813" i="4"/>
  <c r="H813" i="4"/>
  <c r="C813" i="4"/>
  <c r="B813" i="4"/>
  <c r="A813" i="4"/>
  <c r="D813" i="4" s="1"/>
  <c r="AC812" i="4"/>
  <c r="AB812" i="4"/>
  <c r="AA812" i="4"/>
  <c r="H812" i="4"/>
  <c r="C812" i="4"/>
  <c r="B812" i="4"/>
  <c r="A812" i="4" s="1"/>
  <c r="AC811" i="4"/>
  <c r="AB811" i="4"/>
  <c r="AA811" i="4"/>
  <c r="H811" i="4"/>
  <c r="C811" i="4"/>
  <c r="B811" i="4"/>
  <c r="A811" i="4" s="1"/>
  <c r="AC810" i="4"/>
  <c r="AB810" i="4"/>
  <c r="AA810" i="4"/>
  <c r="H810" i="4"/>
  <c r="C810" i="4"/>
  <c r="B810" i="4"/>
  <c r="A810" i="4" s="1"/>
  <c r="AC809" i="4"/>
  <c r="AB809" i="4"/>
  <c r="AA809" i="4"/>
  <c r="H809" i="4"/>
  <c r="C809" i="4"/>
  <c r="B809" i="4"/>
  <c r="A809" i="4" s="1"/>
  <c r="D809" i="4" s="1"/>
  <c r="AC808" i="4"/>
  <c r="AB808" i="4"/>
  <c r="AA808" i="4"/>
  <c r="H808" i="4"/>
  <c r="C808" i="4"/>
  <c r="B808" i="4"/>
  <c r="A808" i="4"/>
  <c r="D808" i="4" s="1"/>
  <c r="AC807" i="4"/>
  <c r="AB807" i="4"/>
  <c r="AA807" i="4"/>
  <c r="H807" i="4"/>
  <c r="C807" i="4"/>
  <c r="B807" i="4"/>
  <c r="A807" i="4" s="1"/>
  <c r="AC806" i="4"/>
  <c r="AB806" i="4"/>
  <c r="AA806" i="4"/>
  <c r="H806" i="4"/>
  <c r="C806" i="4"/>
  <c r="B806" i="4"/>
  <c r="A806" i="4" s="1"/>
  <c r="AC805" i="4"/>
  <c r="AB805" i="4"/>
  <c r="AA805" i="4"/>
  <c r="H805" i="4"/>
  <c r="C805" i="4"/>
  <c r="B805" i="4"/>
  <c r="A805" i="4" s="1"/>
  <c r="F805" i="4" s="1"/>
  <c r="AC804" i="4"/>
  <c r="AB804" i="4"/>
  <c r="AA804" i="4"/>
  <c r="H804" i="4"/>
  <c r="C804" i="4"/>
  <c r="B804" i="4"/>
  <c r="A804" i="4" s="1"/>
  <c r="AC803" i="4"/>
  <c r="AB803" i="4"/>
  <c r="AA803" i="4"/>
  <c r="H803" i="4"/>
  <c r="C803" i="4"/>
  <c r="B803" i="4"/>
  <c r="A803" i="4" s="1"/>
  <c r="F803" i="4" s="1"/>
  <c r="AC802" i="4"/>
  <c r="AB802" i="4"/>
  <c r="AA802" i="4"/>
  <c r="H802" i="4"/>
  <c r="C802" i="4"/>
  <c r="B802" i="4"/>
  <c r="A802" i="4" s="1"/>
  <c r="E802" i="4" s="1"/>
  <c r="AC801" i="4"/>
  <c r="AB801" i="4"/>
  <c r="AA801" i="4"/>
  <c r="H801" i="4"/>
  <c r="C801" i="4"/>
  <c r="B801" i="4"/>
  <c r="A801" i="4"/>
  <c r="AC800" i="4"/>
  <c r="AB800" i="4"/>
  <c r="AA800" i="4"/>
  <c r="H800" i="4"/>
  <c r="C800" i="4"/>
  <c r="B800" i="4"/>
  <c r="A800" i="4" s="1"/>
  <c r="D800" i="4" s="1"/>
  <c r="AC799" i="4"/>
  <c r="AB799" i="4"/>
  <c r="AA799" i="4"/>
  <c r="H799" i="4"/>
  <c r="C799" i="4"/>
  <c r="B799" i="4"/>
  <c r="A799" i="4" s="1"/>
  <c r="E799" i="4"/>
  <c r="AC798" i="4"/>
  <c r="AB798" i="4"/>
  <c r="AA798" i="4"/>
  <c r="H798" i="4"/>
  <c r="C798" i="4"/>
  <c r="B798" i="4"/>
  <c r="A798" i="4" s="1"/>
  <c r="F798" i="4" s="1"/>
  <c r="AC797" i="4"/>
  <c r="AB797" i="4"/>
  <c r="AA797" i="4"/>
  <c r="H797" i="4"/>
  <c r="C797" i="4"/>
  <c r="B797" i="4"/>
  <c r="A797" i="4" s="1"/>
  <c r="AC796" i="4"/>
  <c r="AB796" i="4"/>
  <c r="AA796" i="4"/>
  <c r="H796" i="4"/>
  <c r="C796" i="4"/>
  <c r="B796" i="4"/>
  <c r="A796" i="4" s="1"/>
  <c r="AC795" i="4"/>
  <c r="AB795" i="4"/>
  <c r="AA795" i="4"/>
  <c r="H795" i="4"/>
  <c r="C795" i="4"/>
  <c r="B795" i="4"/>
  <c r="A795" i="4" s="1"/>
  <c r="AC794" i="4"/>
  <c r="AB794" i="4"/>
  <c r="AA794" i="4"/>
  <c r="H794" i="4"/>
  <c r="C794" i="4"/>
  <c r="B794" i="4"/>
  <c r="A794" i="4"/>
  <c r="I794" i="4" s="1"/>
  <c r="AC793" i="4"/>
  <c r="AB793" i="4"/>
  <c r="AA793" i="4"/>
  <c r="H793" i="4"/>
  <c r="C793" i="4"/>
  <c r="B793" i="4"/>
  <c r="A793" i="4" s="1"/>
  <c r="AC792" i="4"/>
  <c r="AB792" i="4"/>
  <c r="AA792" i="4"/>
  <c r="H792" i="4"/>
  <c r="C792" i="4"/>
  <c r="B792" i="4"/>
  <c r="A792" i="4" s="1"/>
  <c r="AC791" i="4"/>
  <c r="AB791" i="4"/>
  <c r="AA791" i="4"/>
  <c r="H791" i="4"/>
  <c r="C791" i="4"/>
  <c r="B791" i="4"/>
  <c r="A791" i="4" s="1"/>
  <c r="AC790" i="4"/>
  <c r="AB790" i="4"/>
  <c r="AA790" i="4"/>
  <c r="H790" i="4"/>
  <c r="C790" i="4"/>
  <c r="B790" i="4"/>
  <c r="A790" i="4" s="1"/>
  <c r="AC789" i="4"/>
  <c r="AB789" i="4"/>
  <c r="AA789" i="4"/>
  <c r="H789" i="4"/>
  <c r="C789" i="4"/>
  <c r="B789" i="4"/>
  <c r="A789" i="4" s="1"/>
  <c r="AC788" i="4"/>
  <c r="AB788" i="4"/>
  <c r="AA788" i="4"/>
  <c r="H788" i="4"/>
  <c r="C788" i="4"/>
  <c r="B788" i="4"/>
  <c r="A788" i="4"/>
  <c r="AC787" i="4"/>
  <c r="AB787" i="4"/>
  <c r="AA787" i="4"/>
  <c r="H787" i="4"/>
  <c r="C787" i="4"/>
  <c r="B787" i="4"/>
  <c r="A787" i="4" s="1"/>
  <c r="F787" i="4" s="1"/>
  <c r="AC786" i="4"/>
  <c r="AB786" i="4"/>
  <c r="AA786" i="4"/>
  <c r="H786" i="4"/>
  <c r="C786" i="4"/>
  <c r="B786" i="4"/>
  <c r="A786" i="4"/>
  <c r="F786" i="4" s="1"/>
  <c r="AC785" i="4"/>
  <c r="AB785" i="4"/>
  <c r="AA785" i="4"/>
  <c r="H785" i="4"/>
  <c r="C785" i="4"/>
  <c r="B785" i="4"/>
  <c r="A785" i="4" s="1"/>
  <c r="AC784" i="4"/>
  <c r="AB784" i="4"/>
  <c r="AA784" i="4"/>
  <c r="H784" i="4"/>
  <c r="C784" i="4"/>
  <c r="B784" i="4"/>
  <c r="A784" i="4" s="1"/>
  <c r="D784" i="4" s="1"/>
  <c r="AC783" i="4"/>
  <c r="AB783" i="4"/>
  <c r="AA783" i="4"/>
  <c r="H783" i="4"/>
  <c r="C783" i="4"/>
  <c r="B783" i="4"/>
  <c r="A783" i="4" s="1"/>
  <c r="E783" i="4" s="1"/>
  <c r="AC782" i="4"/>
  <c r="AB782" i="4"/>
  <c r="AA782" i="4"/>
  <c r="H782" i="4"/>
  <c r="C782" i="4"/>
  <c r="B782" i="4"/>
  <c r="A782" i="4" s="1"/>
  <c r="AC781" i="4"/>
  <c r="AB781" i="4"/>
  <c r="AA781" i="4"/>
  <c r="H781" i="4"/>
  <c r="C781" i="4"/>
  <c r="B781" i="4"/>
  <c r="A781" i="4" s="1"/>
  <c r="AC780" i="4"/>
  <c r="AB780" i="4"/>
  <c r="AA780" i="4"/>
  <c r="H780" i="4"/>
  <c r="C780" i="4"/>
  <c r="B780" i="4"/>
  <c r="A780" i="4" s="1"/>
  <c r="AC779" i="4"/>
  <c r="AB779" i="4"/>
  <c r="AA779" i="4"/>
  <c r="H779" i="4"/>
  <c r="C779" i="4"/>
  <c r="B779" i="4"/>
  <c r="A779" i="4"/>
  <c r="D779" i="4" s="1"/>
  <c r="AC778" i="4"/>
  <c r="AB778" i="4"/>
  <c r="AA778" i="4"/>
  <c r="H778" i="4"/>
  <c r="C778" i="4"/>
  <c r="B778" i="4"/>
  <c r="A778" i="4" s="1"/>
  <c r="F778" i="4" s="1"/>
  <c r="AC777" i="4"/>
  <c r="AB777" i="4"/>
  <c r="AA777" i="4"/>
  <c r="H777" i="4"/>
  <c r="C777" i="4"/>
  <c r="B777" i="4"/>
  <c r="A777" i="4" s="1"/>
  <c r="AC776" i="4"/>
  <c r="AB776" i="4"/>
  <c r="AA776" i="4"/>
  <c r="H776" i="4"/>
  <c r="C776" i="4"/>
  <c r="B776" i="4"/>
  <c r="A776" i="4" s="1"/>
  <c r="AC775" i="4"/>
  <c r="AB775" i="4"/>
  <c r="AA775" i="4"/>
  <c r="H775" i="4"/>
  <c r="C775" i="4"/>
  <c r="B775" i="4"/>
  <c r="A775" i="4" s="1"/>
  <c r="AC774" i="4"/>
  <c r="AB774" i="4"/>
  <c r="AA774" i="4"/>
  <c r="H774" i="4"/>
  <c r="C774" i="4"/>
  <c r="B774" i="4"/>
  <c r="A774" i="4"/>
  <c r="AC773" i="4"/>
  <c r="AB773" i="4"/>
  <c r="AA773" i="4"/>
  <c r="H773" i="4"/>
  <c r="C773" i="4"/>
  <c r="B773" i="4"/>
  <c r="A773" i="4" s="1"/>
  <c r="E773" i="4" s="1"/>
  <c r="AC772" i="4"/>
  <c r="AB772" i="4"/>
  <c r="AA772" i="4"/>
  <c r="H772" i="4"/>
  <c r="C772" i="4"/>
  <c r="B772" i="4"/>
  <c r="A772" i="4" s="1"/>
  <c r="AC771" i="4"/>
  <c r="AB771" i="4"/>
  <c r="AA771" i="4"/>
  <c r="H771" i="4"/>
  <c r="C771" i="4"/>
  <c r="B771" i="4"/>
  <c r="A771" i="4" s="1"/>
  <c r="AC770" i="4"/>
  <c r="AB770" i="4"/>
  <c r="AA770" i="4"/>
  <c r="H770" i="4"/>
  <c r="C770" i="4"/>
  <c r="B770" i="4"/>
  <c r="A770" i="4" s="1"/>
  <c r="F770" i="4" s="1"/>
  <c r="AC769" i="4"/>
  <c r="AB769" i="4"/>
  <c r="AA769" i="4"/>
  <c r="H769" i="4"/>
  <c r="C769" i="4"/>
  <c r="B769" i="4"/>
  <c r="A769" i="4" s="1"/>
  <c r="F769" i="4" s="1"/>
  <c r="AC768" i="4"/>
  <c r="AB768" i="4"/>
  <c r="AA768" i="4"/>
  <c r="H768" i="4"/>
  <c r="C768" i="4"/>
  <c r="B768" i="4"/>
  <c r="A768" i="4" s="1"/>
  <c r="D768" i="4" s="1"/>
  <c r="AC767" i="4"/>
  <c r="AB767" i="4"/>
  <c r="AA767" i="4"/>
  <c r="H767" i="4"/>
  <c r="C767" i="4"/>
  <c r="B767" i="4"/>
  <c r="A767" i="4"/>
  <c r="D767" i="4" s="1"/>
  <c r="AC766" i="4"/>
  <c r="AB766" i="4"/>
  <c r="AA766" i="4"/>
  <c r="H766" i="4"/>
  <c r="C766" i="4"/>
  <c r="B766" i="4"/>
  <c r="A766" i="4" s="1"/>
  <c r="AC765" i="4"/>
  <c r="AB765" i="4"/>
  <c r="AA765" i="4"/>
  <c r="H765" i="4"/>
  <c r="C765" i="4"/>
  <c r="B765" i="4"/>
  <c r="A765" i="4" s="1"/>
  <c r="AC764" i="4"/>
  <c r="AB764" i="4"/>
  <c r="AA764" i="4"/>
  <c r="H764" i="4"/>
  <c r="C764" i="4"/>
  <c r="B764" i="4"/>
  <c r="A764" i="4" s="1"/>
  <c r="AC763" i="4"/>
  <c r="AB763" i="4"/>
  <c r="AA763" i="4"/>
  <c r="H763" i="4"/>
  <c r="C763" i="4"/>
  <c r="B763" i="4"/>
  <c r="A763" i="4" s="1"/>
  <c r="E763" i="4" s="1"/>
  <c r="AC762" i="4"/>
  <c r="AB762" i="4"/>
  <c r="AA762" i="4"/>
  <c r="H762" i="4"/>
  <c r="C762" i="4"/>
  <c r="B762" i="4"/>
  <c r="A762" i="4"/>
  <c r="AC761" i="4"/>
  <c r="AB761" i="4"/>
  <c r="AA761" i="4"/>
  <c r="H761" i="4"/>
  <c r="C761" i="4"/>
  <c r="B761" i="4"/>
  <c r="A761" i="4" s="1"/>
  <c r="AC760" i="4"/>
  <c r="AB760" i="4"/>
  <c r="AA760" i="4"/>
  <c r="H760" i="4"/>
  <c r="C760" i="4"/>
  <c r="B760" i="4"/>
  <c r="A760" i="4" s="1"/>
  <c r="AC759" i="4"/>
  <c r="AB759" i="4"/>
  <c r="AA759" i="4"/>
  <c r="H759" i="4"/>
  <c r="C759" i="4"/>
  <c r="B759" i="4"/>
  <c r="A759" i="4" s="1"/>
  <c r="AC758" i="4"/>
  <c r="AB758" i="4"/>
  <c r="AA758" i="4"/>
  <c r="H758" i="4"/>
  <c r="C758" i="4"/>
  <c r="B758" i="4"/>
  <c r="A758" i="4" s="1"/>
  <c r="AC757" i="4"/>
  <c r="AB757" i="4"/>
  <c r="AA757" i="4"/>
  <c r="H757" i="4"/>
  <c r="C757" i="4"/>
  <c r="B757" i="4"/>
  <c r="A757" i="4" s="1"/>
  <c r="E757" i="4" s="1"/>
  <c r="AC756" i="4"/>
  <c r="AB756" i="4"/>
  <c r="AA756" i="4"/>
  <c r="H756" i="4"/>
  <c r="C756" i="4"/>
  <c r="B756" i="4"/>
  <c r="A756" i="4" s="1"/>
  <c r="AC755" i="4"/>
  <c r="AB755" i="4"/>
  <c r="AA755" i="4"/>
  <c r="H755" i="4"/>
  <c r="C755" i="4"/>
  <c r="B755" i="4"/>
  <c r="A755" i="4"/>
  <c r="AC754" i="4"/>
  <c r="AB754" i="4"/>
  <c r="AA754" i="4"/>
  <c r="H754" i="4"/>
  <c r="C754" i="4"/>
  <c r="B754" i="4"/>
  <c r="A754" i="4" s="1"/>
  <c r="F754" i="4" s="1"/>
  <c r="AC753" i="4"/>
  <c r="AB753" i="4"/>
  <c r="AA753" i="4"/>
  <c r="H753" i="4"/>
  <c r="C753" i="4"/>
  <c r="B753" i="4"/>
  <c r="A753" i="4" s="1"/>
  <c r="F753" i="4" s="1"/>
  <c r="AC752" i="4"/>
  <c r="AB752" i="4"/>
  <c r="AA752" i="4"/>
  <c r="H752" i="4"/>
  <c r="C752" i="4"/>
  <c r="B752" i="4"/>
  <c r="A752" i="4" s="1"/>
  <c r="D752" i="4" s="1"/>
  <c r="AC751" i="4"/>
  <c r="AB751" i="4"/>
  <c r="AA751" i="4"/>
  <c r="H751" i="4"/>
  <c r="C751" i="4"/>
  <c r="B751" i="4"/>
  <c r="A751" i="4" s="1"/>
  <c r="D751" i="4" s="1"/>
  <c r="AC750" i="4"/>
  <c r="AB750" i="4"/>
  <c r="AA750" i="4"/>
  <c r="H750" i="4"/>
  <c r="C750" i="4"/>
  <c r="B750" i="4"/>
  <c r="A750" i="4" s="1"/>
  <c r="AC749" i="4"/>
  <c r="AB749" i="4"/>
  <c r="AA749" i="4"/>
  <c r="H749" i="4"/>
  <c r="C749" i="4"/>
  <c r="B749" i="4"/>
  <c r="A749" i="4" s="1"/>
  <c r="E749" i="4" s="1"/>
  <c r="AC748" i="4"/>
  <c r="AB748" i="4"/>
  <c r="AA748" i="4"/>
  <c r="H748" i="4"/>
  <c r="C748" i="4"/>
  <c r="B748" i="4"/>
  <c r="A748" i="4" s="1"/>
  <c r="AC747" i="4"/>
  <c r="AB747" i="4"/>
  <c r="AA747" i="4"/>
  <c r="H747" i="4"/>
  <c r="C747" i="4"/>
  <c r="B747" i="4"/>
  <c r="A747" i="4" s="1"/>
  <c r="I747" i="4" s="1"/>
  <c r="AC746" i="4"/>
  <c r="AB746" i="4"/>
  <c r="AA746" i="4"/>
  <c r="H746" i="4"/>
  <c r="C746" i="4"/>
  <c r="B746" i="4"/>
  <c r="A746" i="4" s="1"/>
  <c r="F746" i="4" s="1"/>
  <c r="AC745" i="4"/>
  <c r="AB745" i="4"/>
  <c r="AA745" i="4"/>
  <c r="H745" i="4"/>
  <c r="C745" i="4"/>
  <c r="B745" i="4"/>
  <c r="A745" i="4"/>
  <c r="F745" i="4" s="1"/>
  <c r="AC744" i="4"/>
  <c r="AB744" i="4"/>
  <c r="AA744" i="4"/>
  <c r="H744" i="4"/>
  <c r="C744" i="4"/>
  <c r="B744" i="4"/>
  <c r="A744" i="4" s="1"/>
  <c r="D744" i="4" s="1"/>
  <c r="AC743" i="4"/>
  <c r="AB743" i="4"/>
  <c r="AA743" i="4"/>
  <c r="H743" i="4"/>
  <c r="C743" i="4"/>
  <c r="B743" i="4"/>
  <c r="A743" i="4" s="1"/>
  <c r="D743" i="4" s="1"/>
  <c r="AC742" i="4"/>
  <c r="AB742" i="4"/>
  <c r="AA742" i="4"/>
  <c r="H742" i="4"/>
  <c r="C742" i="4"/>
  <c r="B742" i="4"/>
  <c r="A742" i="4" s="1"/>
  <c r="AC741" i="4"/>
  <c r="AB741" i="4"/>
  <c r="AA741" i="4"/>
  <c r="H741" i="4"/>
  <c r="C741" i="4"/>
  <c r="B741" i="4"/>
  <c r="A741" i="4"/>
  <c r="AC740" i="4"/>
  <c r="AB740" i="4"/>
  <c r="AA740" i="4"/>
  <c r="H740" i="4"/>
  <c r="C740" i="4"/>
  <c r="B740" i="4"/>
  <c r="A740" i="4" s="1"/>
  <c r="AC739" i="4"/>
  <c r="AB739" i="4"/>
  <c r="AA739" i="4"/>
  <c r="H739" i="4"/>
  <c r="C739" i="4"/>
  <c r="B739" i="4"/>
  <c r="A739" i="4" s="1"/>
  <c r="E739" i="4" s="1"/>
  <c r="AC738" i="4"/>
  <c r="AB738" i="4"/>
  <c r="AA738" i="4"/>
  <c r="H738" i="4"/>
  <c r="C738" i="4"/>
  <c r="B738" i="4"/>
  <c r="A738" i="4" s="1"/>
  <c r="AC737" i="4"/>
  <c r="AB737" i="4"/>
  <c r="AA737" i="4"/>
  <c r="H737" i="4"/>
  <c r="C737" i="4"/>
  <c r="B737" i="4"/>
  <c r="A737" i="4" s="1"/>
  <c r="AC736" i="4"/>
  <c r="AB736" i="4"/>
  <c r="AA736" i="4"/>
  <c r="H736" i="4"/>
  <c r="C736" i="4"/>
  <c r="B736" i="4"/>
  <c r="A736" i="4"/>
  <c r="AC735" i="4"/>
  <c r="AB735" i="4"/>
  <c r="AA735" i="4"/>
  <c r="H735" i="4"/>
  <c r="C735" i="4"/>
  <c r="B735" i="4"/>
  <c r="A735" i="4" s="1"/>
  <c r="AC734" i="4"/>
  <c r="AB734" i="4"/>
  <c r="AA734" i="4"/>
  <c r="H734" i="4"/>
  <c r="C734" i="4"/>
  <c r="B734" i="4"/>
  <c r="A734" i="4" s="1"/>
  <c r="AC733" i="4"/>
  <c r="AB733" i="4"/>
  <c r="AA733" i="4"/>
  <c r="H733" i="4"/>
  <c r="C733" i="4"/>
  <c r="B733" i="4"/>
  <c r="A733" i="4" s="1"/>
  <c r="E733" i="4" s="1"/>
  <c r="AC732" i="4"/>
  <c r="AB732" i="4"/>
  <c r="AA732" i="4"/>
  <c r="H732" i="4"/>
  <c r="C732" i="4"/>
  <c r="B732" i="4"/>
  <c r="A732" i="4" s="1"/>
  <c r="D732" i="4" s="1"/>
  <c r="AC731" i="4"/>
  <c r="AB731" i="4"/>
  <c r="AA731" i="4"/>
  <c r="H731" i="4"/>
  <c r="C731" i="4"/>
  <c r="B731" i="4"/>
  <c r="A731" i="4" s="1"/>
  <c r="E731" i="4" s="1"/>
  <c r="AC730" i="4"/>
  <c r="AB730" i="4"/>
  <c r="AA730" i="4"/>
  <c r="H730" i="4"/>
  <c r="C730" i="4"/>
  <c r="B730" i="4"/>
  <c r="A730" i="4" s="1"/>
  <c r="F730" i="4" s="1"/>
  <c r="AC729" i="4"/>
  <c r="AB729" i="4"/>
  <c r="AA729" i="4"/>
  <c r="H729" i="4"/>
  <c r="C729" i="4"/>
  <c r="B729" i="4"/>
  <c r="A729" i="4" s="1"/>
  <c r="F729" i="4"/>
  <c r="AC728" i="4"/>
  <c r="AB728" i="4"/>
  <c r="AA728" i="4"/>
  <c r="H728" i="4"/>
  <c r="C728" i="4"/>
  <c r="B728" i="4"/>
  <c r="A728" i="4" s="1"/>
  <c r="D728" i="4" s="1"/>
  <c r="AC727" i="4"/>
  <c r="AB727" i="4"/>
  <c r="AA727" i="4"/>
  <c r="H727" i="4"/>
  <c r="C727" i="4"/>
  <c r="B727" i="4"/>
  <c r="A727" i="4" s="1"/>
  <c r="D727" i="4" s="1"/>
  <c r="AC726" i="4"/>
  <c r="AB726" i="4"/>
  <c r="AA726" i="4"/>
  <c r="H726" i="4"/>
  <c r="C726" i="4"/>
  <c r="B726" i="4"/>
  <c r="A726" i="4" s="1"/>
  <c r="AC725" i="4"/>
  <c r="AB725" i="4"/>
  <c r="AA725" i="4"/>
  <c r="H725" i="4"/>
  <c r="C725" i="4"/>
  <c r="B725" i="4"/>
  <c r="A725" i="4" s="1"/>
  <c r="AC724" i="4"/>
  <c r="AB724" i="4"/>
  <c r="AA724" i="4"/>
  <c r="H724" i="4"/>
  <c r="C724" i="4"/>
  <c r="B724" i="4"/>
  <c r="A724" i="4" s="1"/>
  <c r="AC723" i="4"/>
  <c r="AB723" i="4"/>
  <c r="AA723" i="4"/>
  <c r="H723" i="4"/>
  <c r="C723" i="4"/>
  <c r="B723" i="4"/>
  <c r="A723" i="4"/>
  <c r="AC722" i="4"/>
  <c r="AB722" i="4"/>
  <c r="AA722" i="4"/>
  <c r="H722" i="4"/>
  <c r="C722" i="4"/>
  <c r="B722" i="4"/>
  <c r="A722" i="4" s="1"/>
  <c r="F722" i="4" s="1"/>
  <c r="AC721" i="4"/>
  <c r="AB721" i="4"/>
  <c r="AA721" i="4"/>
  <c r="H721" i="4"/>
  <c r="C721" i="4"/>
  <c r="B721" i="4"/>
  <c r="A721" i="4" s="1"/>
  <c r="F721" i="4" s="1"/>
  <c r="AC720" i="4"/>
  <c r="AB720" i="4"/>
  <c r="AA720" i="4"/>
  <c r="H720" i="4"/>
  <c r="C720" i="4"/>
  <c r="B720" i="4"/>
  <c r="A720" i="4" s="1"/>
  <c r="D720" i="4" s="1"/>
  <c r="AC719" i="4"/>
  <c r="AB719" i="4"/>
  <c r="AA719" i="4"/>
  <c r="H719" i="4"/>
  <c r="C719" i="4"/>
  <c r="B719" i="4"/>
  <c r="A719" i="4" s="1"/>
  <c r="AC718" i="4"/>
  <c r="AB718" i="4"/>
  <c r="AA718" i="4"/>
  <c r="H718" i="4"/>
  <c r="C718" i="4"/>
  <c r="B718" i="4"/>
  <c r="A718" i="4" s="1"/>
  <c r="AC717" i="4"/>
  <c r="AB717" i="4"/>
  <c r="AA717" i="4"/>
  <c r="H717" i="4"/>
  <c r="C717" i="4"/>
  <c r="B717" i="4"/>
  <c r="A717" i="4" s="1"/>
  <c r="E717" i="4" s="1"/>
  <c r="AC716" i="4"/>
  <c r="AB716" i="4"/>
  <c r="AA716" i="4"/>
  <c r="H716" i="4"/>
  <c r="C716" i="4"/>
  <c r="B716" i="4"/>
  <c r="A716" i="4" s="1"/>
  <c r="AC715" i="4"/>
  <c r="AB715" i="4"/>
  <c r="AA715" i="4"/>
  <c r="H715" i="4"/>
  <c r="C715" i="4"/>
  <c r="B715" i="4"/>
  <c r="A715" i="4" s="1"/>
  <c r="AC714" i="4"/>
  <c r="AB714" i="4"/>
  <c r="AA714" i="4"/>
  <c r="H714" i="4"/>
  <c r="C714" i="4"/>
  <c r="B714" i="4"/>
  <c r="A714" i="4" s="1"/>
  <c r="AC713" i="4"/>
  <c r="AB713" i="4"/>
  <c r="AA713" i="4"/>
  <c r="H713" i="4"/>
  <c r="C713" i="4"/>
  <c r="B713" i="4"/>
  <c r="A713" i="4" s="1"/>
  <c r="AC712" i="4"/>
  <c r="AB712" i="4"/>
  <c r="AA712" i="4"/>
  <c r="H712" i="4"/>
  <c r="C712" i="4"/>
  <c r="B712" i="4"/>
  <c r="A712" i="4"/>
  <c r="AC711" i="4"/>
  <c r="AB711" i="4"/>
  <c r="AA711" i="4"/>
  <c r="H711" i="4"/>
  <c r="C711" i="4"/>
  <c r="B711" i="4"/>
  <c r="A711" i="4" s="1"/>
  <c r="AC710" i="4"/>
  <c r="AB710" i="4"/>
  <c r="AA710" i="4"/>
  <c r="H710" i="4"/>
  <c r="C710" i="4"/>
  <c r="B710" i="4"/>
  <c r="A710" i="4" s="1"/>
  <c r="F710" i="4" s="1"/>
  <c r="AC709" i="4"/>
  <c r="AB709" i="4"/>
  <c r="AA709" i="4"/>
  <c r="H709" i="4"/>
  <c r="C709" i="4"/>
  <c r="B709" i="4"/>
  <c r="A709" i="4" s="1"/>
  <c r="E709" i="4" s="1"/>
  <c r="AC708" i="4"/>
  <c r="AB708" i="4"/>
  <c r="AA708" i="4"/>
  <c r="H708" i="4"/>
  <c r="C708" i="4"/>
  <c r="B708" i="4"/>
  <c r="A708" i="4" s="1"/>
  <c r="AC707" i="4"/>
  <c r="AB707" i="4"/>
  <c r="AA707" i="4"/>
  <c r="H707" i="4"/>
  <c r="C707" i="4"/>
  <c r="B707" i="4"/>
  <c r="A707" i="4"/>
  <c r="I707" i="4" s="1"/>
  <c r="AC706" i="4"/>
  <c r="AB706" i="4"/>
  <c r="AA706" i="4"/>
  <c r="H706" i="4"/>
  <c r="C706" i="4"/>
  <c r="B706" i="4"/>
  <c r="A706" i="4" s="1"/>
  <c r="AC705" i="4"/>
  <c r="AB705" i="4"/>
  <c r="AA705" i="4"/>
  <c r="H705" i="4"/>
  <c r="C705" i="4"/>
  <c r="B705" i="4"/>
  <c r="A705" i="4" s="1"/>
  <c r="AC704" i="4"/>
  <c r="AB704" i="4"/>
  <c r="AA704" i="4"/>
  <c r="H704" i="4"/>
  <c r="C704" i="4"/>
  <c r="B704" i="4"/>
  <c r="A704" i="4" s="1"/>
  <c r="AC703" i="4"/>
  <c r="AB703" i="4"/>
  <c r="AA703" i="4"/>
  <c r="H703" i="4"/>
  <c r="C703" i="4"/>
  <c r="B703" i="4"/>
  <c r="A703" i="4" s="1"/>
  <c r="F703" i="4" s="1"/>
  <c r="AC702" i="4"/>
  <c r="AB702" i="4"/>
  <c r="AA702" i="4"/>
  <c r="H702" i="4"/>
  <c r="C702" i="4"/>
  <c r="B702" i="4"/>
  <c r="A702" i="4" s="1"/>
  <c r="AC701" i="4"/>
  <c r="AB701" i="4"/>
  <c r="AA701" i="4"/>
  <c r="H701" i="4"/>
  <c r="C701" i="4"/>
  <c r="B701" i="4"/>
  <c r="A701" i="4"/>
  <c r="AC700" i="4"/>
  <c r="AB700" i="4"/>
  <c r="AA700" i="4"/>
  <c r="H700" i="4"/>
  <c r="C700" i="4"/>
  <c r="B700" i="4"/>
  <c r="A700" i="4" s="1"/>
  <c r="AC699" i="4"/>
  <c r="AB699" i="4"/>
  <c r="AA699" i="4"/>
  <c r="H699" i="4"/>
  <c r="C699" i="4"/>
  <c r="B699" i="4"/>
  <c r="A699" i="4" s="1"/>
  <c r="I699" i="4" s="1"/>
  <c r="AC698" i="4"/>
  <c r="AB698" i="4"/>
  <c r="AA698" i="4"/>
  <c r="H698" i="4"/>
  <c r="C698" i="4"/>
  <c r="B698" i="4"/>
  <c r="A698" i="4" s="1"/>
  <c r="D698" i="4" s="1"/>
  <c r="AC697" i="4"/>
  <c r="AB697" i="4"/>
  <c r="AA697" i="4"/>
  <c r="H697" i="4"/>
  <c r="C697" i="4"/>
  <c r="B697" i="4"/>
  <c r="A697" i="4" s="1"/>
  <c r="AC696" i="4"/>
  <c r="AB696" i="4"/>
  <c r="AA696" i="4"/>
  <c r="H696" i="4"/>
  <c r="C696" i="4"/>
  <c r="B696" i="4"/>
  <c r="A696" i="4"/>
  <c r="E696" i="4" s="1"/>
  <c r="AC695" i="4"/>
  <c r="AB695" i="4"/>
  <c r="AA695" i="4"/>
  <c r="H695" i="4"/>
  <c r="C695" i="4"/>
  <c r="B695" i="4"/>
  <c r="A695" i="4" s="1"/>
  <c r="F695" i="4" s="1"/>
  <c r="AC694" i="4"/>
  <c r="AB694" i="4"/>
  <c r="AA694" i="4"/>
  <c r="H694" i="4"/>
  <c r="C694" i="4"/>
  <c r="B694" i="4"/>
  <c r="A694" i="4" s="1"/>
  <c r="I694" i="4" s="1"/>
  <c r="AC693" i="4"/>
  <c r="AB693" i="4"/>
  <c r="AA693" i="4"/>
  <c r="H693" i="4"/>
  <c r="C693" i="4"/>
  <c r="B693" i="4"/>
  <c r="A693" i="4" s="1"/>
  <c r="F693" i="4" s="1"/>
  <c r="AC692" i="4"/>
  <c r="AB692" i="4"/>
  <c r="AA692" i="4"/>
  <c r="H692" i="4"/>
  <c r="C692" i="4"/>
  <c r="B692" i="4"/>
  <c r="A692" i="4"/>
  <c r="AC691" i="4"/>
  <c r="AB691" i="4"/>
  <c r="AA691" i="4"/>
  <c r="H691" i="4"/>
  <c r="C691" i="4"/>
  <c r="B691" i="4"/>
  <c r="A691" i="4" s="1"/>
  <c r="I691" i="4" s="1"/>
  <c r="AC690" i="4"/>
  <c r="AB690" i="4"/>
  <c r="AA690" i="4"/>
  <c r="H690" i="4"/>
  <c r="C690" i="4"/>
  <c r="B690" i="4"/>
  <c r="A690" i="4" s="1"/>
  <c r="D690" i="4" s="1"/>
  <c r="AC689" i="4"/>
  <c r="AB689" i="4"/>
  <c r="AA689" i="4"/>
  <c r="H689" i="4"/>
  <c r="C689" i="4"/>
  <c r="B689" i="4"/>
  <c r="A689" i="4" s="1"/>
  <c r="AC688" i="4"/>
  <c r="AB688" i="4"/>
  <c r="AA688" i="4"/>
  <c r="H688" i="4"/>
  <c r="C688" i="4"/>
  <c r="B688" i="4"/>
  <c r="A688" i="4" s="1"/>
  <c r="E688" i="4" s="1"/>
  <c r="AC687" i="4"/>
  <c r="AB687" i="4"/>
  <c r="AA687" i="4"/>
  <c r="H687" i="4"/>
  <c r="C687" i="4"/>
  <c r="B687" i="4"/>
  <c r="A687" i="4" s="1"/>
  <c r="F687" i="4" s="1"/>
  <c r="AC686" i="4"/>
  <c r="AB686" i="4"/>
  <c r="AA686" i="4"/>
  <c r="H686" i="4"/>
  <c r="C686" i="4"/>
  <c r="B686" i="4"/>
  <c r="A686" i="4" s="1"/>
  <c r="AC685" i="4"/>
  <c r="AB685" i="4"/>
  <c r="AA685" i="4"/>
  <c r="H685" i="4"/>
  <c r="C685" i="4"/>
  <c r="B685" i="4"/>
  <c r="A685" i="4" s="1"/>
  <c r="AC684" i="4"/>
  <c r="AB684" i="4"/>
  <c r="AA684" i="4"/>
  <c r="H684" i="4"/>
  <c r="C684" i="4"/>
  <c r="B684" i="4"/>
  <c r="A684" i="4"/>
  <c r="AC683" i="4"/>
  <c r="AB683" i="4"/>
  <c r="AA683" i="4"/>
  <c r="H683" i="4"/>
  <c r="C683" i="4"/>
  <c r="B683" i="4"/>
  <c r="A683" i="4" s="1"/>
  <c r="AC682" i="4"/>
  <c r="AB682" i="4"/>
  <c r="AA682" i="4"/>
  <c r="H682" i="4"/>
  <c r="C682" i="4"/>
  <c r="B682" i="4"/>
  <c r="A682" i="4" s="1"/>
  <c r="D682" i="4" s="1"/>
  <c r="AC681" i="4"/>
  <c r="AB681" i="4"/>
  <c r="AA681" i="4"/>
  <c r="H681" i="4"/>
  <c r="C681" i="4"/>
  <c r="B681" i="4"/>
  <c r="A681" i="4" s="1"/>
  <c r="AC680" i="4"/>
  <c r="AB680" i="4"/>
  <c r="AA680" i="4"/>
  <c r="H680" i="4"/>
  <c r="C680" i="4"/>
  <c r="B680" i="4"/>
  <c r="A680" i="4" s="1"/>
  <c r="E680" i="4"/>
  <c r="AC679" i="4"/>
  <c r="AB679" i="4"/>
  <c r="AA679" i="4"/>
  <c r="H679" i="4"/>
  <c r="C679" i="4"/>
  <c r="B679" i="4"/>
  <c r="A679" i="4" s="1"/>
  <c r="F679" i="4" s="1"/>
  <c r="AC678" i="4"/>
  <c r="AB678" i="4"/>
  <c r="AA678" i="4"/>
  <c r="H678" i="4"/>
  <c r="C678" i="4"/>
  <c r="B678" i="4"/>
  <c r="A678" i="4" s="1"/>
  <c r="I678" i="4" s="1"/>
  <c r="AC677" i="4"/>
  <c r="AB677" i="4"/>
  <c r="AA677" i="4"/>
  <c r="H677" i="4"/>
  <c r="C677" i="4"/>
  <c r="B677" i="4"/>
  <c r="A677" i="4" s="1"/>
  <c r="F677" i="4"/>
  <c r="AC676" i="4"/>
  <c r="AB676" i="4"/>
  <c r="AA676" i="4"/>
  <c r="H676" i="4"/>
  <c r="C676" i="4"/>
  <c r="B676" i="4"/>
  <c r="A676" i="4" s="1"/>
  <c r="I676" i="4" s="1"/>
  <c r="AC675" i="4"/>
  <c r="AB675" i="4"/>
  <c r="AA675" i="4"/>
  <c r="H675" i="4"/>
  <c r="C675" i="4"/>
  <c r="B675" i="4"/>
  <c r="A675" i="4" s="1"/>
  <c r="AC674" i="4"/>
  <c r="AB674" i="4"/>
  <c r="AA674" i="4"/>
  <c r="H674" i="4"/>
  <c r="C674" i="4"/>
  <c r="B674" i="4"/>
  <c r="A674" i="4" s="1"/>
  <c r="AC673" i="4"/>
  <c r="AB673" i="4"/>
  <c r="AA673" i="4"/>
  <c r="H673" i="4"/>
  <c r="C673" i="4"/>
  <c r="B673" i="4"/>
  <c r="A673" i="4"/>
  <c r="AC672" i="4"/>
  <c r="AB672" i="4"/>
  <c r="AA672" i="4"/>
  <c r="H672" i="4"/>
  <c r="C672" i="4"/>
  <c r="B672" i="4"/>
  <c r="A672" i="4" s="1"/>
  <c r="AC671" i="4"/>
  <c r="AB671" i="4"/>
  <c r="AA671" i="4"/>
  <c r="H671" i="4"/>
  <c r="C671" i="4"/>
  <c r="B671" i="4"/>
  <c r="A671" i="4" s="1"/>
  <c r="AC670" i="4"/>
  <c r="AB670" i="4"/>
  <c r="AA670" i="4"/>
  <c r="H670" i="4"/>
  <c r="C670" i="4"/>
  <c r="B670" i="4"/>
  <c r="A670" i="4" s="1"/>
  <c r="AC669" i="4"/>
  <c r="AB669" i="4"/>
  <c r="AA669" i="4"/>
  <c r="H669" i="4"/>
  <c r="C669" i="4"/>
  <c r="B669" i="4"/>
  <c r="A669" i="4" s="1"/>
  <c r="AC668" i="4"/>
  <c r="AB668" i="4"/>
  <c r="AA668" i="4"/>
  <c r="H668" i="4"/>
  <c r="C668" i="4"/>
  <c r="B668" i="4"/>
  <c r="A668" i="4" s="1"/>
  <c r="AC667" i="4"/>
  <c r="AB667" i="4"/>
  <c r="AA667" i="4"/>
  <c r="H667" i="4"/>
  <c r="C667" i="4"/>
  <c r="B667" i="4"/>
  <c r="A667" i="4" s="1"/>
  <c r="AC666" i="4"/>
  <c r="AB666" i="4"/>
  <c r="AA666" i="4"/>
  <c r="H666" i="4"/>
  <c r="C666" i="4"/>
  <c r="B666" i="4"/>
  <c r="A666" i="4"/>
  <c r="D666" i="4" s="1"/>
  <c r="AC665" i="4"/>
  <c r="AB665" i="4"/>
  <c r="AA665" i="4"/>
  <c r="H665" i="4"/>
  <c r="C665" i="4"/>
  <c r="B665" i="4"/>
  <c r="A665" i="4" s="1"/>
  <c r="AC664" i="4"/>
  <c r="AB664" i="4"/>
  <c r="AA664" i="4"/>
  <c r="H664" i="4"/>
  <c r="C664" i="4"/>
  <c r="B664" i="4"/>
  <c r="A664" i="4" s="1"/>
  <c r="AC663" i="4"/>
  <c r="AB663" i="4"/>
  <c r="AA663" i="4"/>
  <c r="H663" i="4"/>
  <c r="C663" i="4"/>
  <c r="B663" i="4"/>
  <c r="A663" i="4" s="1"/>
  <c r="E663" i="4" s="1"/>
  <c r="AC662" i="4"/>
  <c r="AB662" i="4"/>
  <c r="AA662" i="4"/>
  <c r="H662" i="4"/>
  <c r="C662" i="4"/>
  <c r="B662" i="4"/>
  <c r="A662" i="4" s="1"/>
  <c r="I662" i="4" s="1"/>
  <c r="AC661" i="4"/>
  <c r="AB661" i="4"/>
  <c r="AA661" i="4"/>
  <c r="H661" i="4"/>
  <c r="C661" i="4"/>
  <c r="B661" i="4"/>
  <c r="A661" i="4" s="1"/>
  <c r="AC660" i="4"/>
  <c r="AB660" i="4"/>
  <c r="AA660" i="4"/>
  <c r="H660" i="4"/>
  <c r="C660" i="4"/>
  <c r="B660" i="4"/>
  <c r="A660" i="4" s="1"/>
  <c r="I660" i="4"/>
  <c r="AC659" i="4"/>
  <c r="AB659" i="4"/>
  <c r="AA659" i="4"/>
  <c r="H659" i="4"/>
  <c r="C659" i="4"/>
  <c r="B659" i="4"/>
  <c r="A659" i="4" s="1"/>
  <c r="AC658" i="4"/>
  <c r="AB658" i="4"/>
  <c r="AA658" i="4"/>
  <c r="H658" i="4"/>
  <c r="C658" i="4"/>
  <c r="B658" i="4"/>
  <c r="A658" i="4" s="1"/>
  <c r="AC657" i="4"/>
  <c r="AB657" i="4"/>
  <c r="AA657" i="4"/>
  <c r="H657" i="4"/>
  <c r="C657" i="4"/>
  <c r="B657" i="4"/>
  <c r="A657" i="4" s="1"/>
  <c r="AC656" i="4"/>
  <c r="AB656" i="4"/>
  <c r="AA656" i="4"/>
  <c r="H656" i="4"/>
  <c r="C656" i="4"/>
  <c r="B656" i="4"/>
  <c r="A656" i="4" s="1"/>
  <c r="AC655" i="4"/>
  <c r="AB655" i="4"/>
  <c r="AA655" i="4"/>
  <c r="H655" i="4"/>
  <c r="C655" i="4"/>
  <c r="B655" i="4"/>
  <c r="A655" i="4" s="1"/>
  <c r="AC654" i="4"/>
  <c r="AB654" i="4"/>
  <c r="AA654" i="4"/>
  <c r="H654" i="4"/>
  <c r="C654" i="4"/>
  <c r="B654" i="4"/>
  <c r="A654" i="4" s="1"/>
  <c r="E654" i="4"/>
  <c r="AC653" i="4"/>
  <c r="AB653" i="4"/>
  <c r="AA653" i="4"/>
  <c r="H653" i="4"/>
  <c r="C653" i="4"/>
  <c r="B653" i="4"/>
  <c r="A653" i="4" s="1"/>
  <c r="AC652" i="4"/>
  <c r="AB652" i="4"/>
  <c r="AA652" i="4"/>
  <c r="H652" i="4"/>
  <c r="C652" i="4"/>
  <c r="B652" i="4"/>
  <c r="A652" i="4" s="1"/>
  <c r="AC651" i="4"/>
  <c r="AB651" i="4"/>
  <c r="AA651" i="4"/>
  <c r="H651" i="4"/>
  <c r="C651" i="4"/>
  <c r="B651" i="4"/>
  <c r="A651" i="4" s="1"/>
  <c r="AC650" i="4"/>
  <c r="AB650" i="4"/>
  <c r="AA650" i="4"/>
  <c r="H650" i="4"/>
  <c r="C650" i="4"/>
  <c r="B650" i="4"/>
  <c r="A650" i="4" s="1"/>
  <c r="D650" i="4" s="1"/>
  <c r="AC649" i="4"/>
  <c r="AB649" i="4"/>
  <c r="AA649" i="4"/>
  <c r="H649" i="4"/>
  <c r="C649" i="4"/>
  <c r="B649" i="4"/>
  <c r="A649" i="4" s="1"/>
  <c r="D649" i="4" s="1"/>
  <c r="AC648" i="4"/>
  <c r="AB648" i="4"/>
  <c r="AA648" i="4"/>
  <c r="H648" i="4"/>
  <c r="C648" i="4"/>
  <c r="B648" i="4"/>
  <c r="A648" i="4" s="1"/>
  <c r="AC647" i="4"/>
  <c r="AB647" i="4"/>
  <c r="AA647" i="4"/>
  <c r="H647" i="4"/>
  <c r="C647" i="4"/>
  <c r="B647" i="4"/>
  <c r="A647" i="4"/>
  <c r="D647" i="4" s="1"/>
  <c r="AC646" i="4"/>
  <c r="AB646" i="4"/>
  <c r="AA646" i="4"/>
  <c r="H646" i="4"/>
  <c r="C646" i="4"/>
  <c r="B646" i="4"/>
  <c r="A646" i="4" s="1"/>
  <c r="AC645" i="4"/>
  <c r="AB645" i="4"/>
  <c r="AA645" i="4"/>
  <c r="H645" i="4"/>
  <c r="C645" i="4"/>
  <c r="B645" i="4"/>
  <c r="A645" i="4" s="1"/>
  <c r="AC644" i="4"/>
  <c r="AB644" i="4"/>
  <c r="AA644" i="4"/>
  <c r="H644" i="4"/>
  <c r="C644" i="4"/>
  <c r="B644" i="4"/>
  <c r="A644" i="4" s="1"/>
  <c r="AC643" i="4"/>
  <c r="AB643" i="4"/>
  <c r="AA643" i="4"/>
  <c r="H643" i="4"/>
  <c r="C643" i="4"/>
  <c r="B643" i="4"/>
  <c r="A643" i="4" s="1"/>
  <c r="I643" i="4" s="1"/>
  <c r="AC642" i="4"/>
  <c r="AB642" i="4"/>
  <c r="AA642" i="4"/>
  <c r="H642" i="4"/>
  <c r="C642" i="4"/>
  <c r="B642" i="4"/>
  <c r="A642" i="4" s="1"/>
  <c r="AC641" i="4"/>
  <c r="AB641" i="4"/>
  <c r="AA641" i="4"/>
  <c r="H641" i="4"/>
  <c r="C641" i="4"/>
  <c r="B641" i="4"/>
  <c r="A641" i="4"/>
  <c r="AC640" i="4"/>
  <c r="AB640" i="4"/>
  <c r="AA640" i="4"/>
  <c r="H640" i="4"/>
  <c r="C640" i="4"/>
  <c r="B640" i="4"/>
  <c r="A640" i="4" s="1"/>
  <c r="AC639" i="4"/>
  <c r="AB639" i="4"/>
  <c r="AA639" i="4"/>
  <c r="H639" i="4"/>
  <c r="C639" i="4"/>
  <c r="B639" i="4"/>
  <c r="A639" i="4" s="1"/>
  <c r="AC638" i="4"/>
  <c r="AB638" i="4"/>
  <c r="AA638" i="4"/>
  <c r="H638" i="4"/>
  <c r="C638" i="4"/>
  <c r="B638" i="4"/>
  <c r="A638" i="4" s="1"/>
  <c r="AC637" i="4"/>
  <c r="AB637" i="4"/>
  <c r="AA637" i="4"/>
  <c r="H637" i="4"/>
  <c r="C637" i="4"/>
  <c r="B637" i="4"/>
  <c r="A637" i="4" s="1"/>
  <c r="AC636" i="4"/>
  <c r="AB636" i="4"/>
  <c r="AA636" i="4"/>
  <c r="H636" i="4"/>
  <c r="C636" i="4"/>
  <c r="B636" i="4"/>
  <c r="A636" i="4" s="1"/>
  <c r="E636" i="4" s="1"/>
  <c r="AC635" i="4"/>
  <c r="AB635" i="4"/>
  <c r="AA635" i="4"/>
  <c r="H635" i="4"/>
  <c r="C635" i="4"/>
  <c r="B635" i="4"/>
  <c r="A635" i="4" s="1"/>
  <c r="I635" i="4" s="1"/>
  <c r="AC634" i="4"/>
  <c r="AB634" i="4"/>
  <c r="AA634" i="4"/>
  <c r="H634" i="4"/>
  <c r="C634" i="4"/>
  <c r="B634" i="4"/>
  <c r="A634" i="4" s="1"/>
  <c r="D634" i="4" s="1"/>
  <c r="AC633" i="4"/>
  <c r="AB633" i="4"/>
  <c r="AA633" i="4"/>
  <c r="H633" i="4"/>
  <c r="C633" i="4"/>
  <c r="B633" i="4"/>
  <c r="A633" i="4" s="1"/>
  <c r="AC632" i="4"/>
  <c r="AB632" i="4"/>
  <c r="AA632" i="4"/>
  <c r="H632" i="4"/>
  <c r="C632" i="4"/>
  <c r="B632" i="4"/>
  <c r="A632" i="4"/>
  <c r="E632" i="4" s="1"/>
  <c r="AC631" i="4"/>
  <c r="AB631" i="4"/>
  <c r="AA631" i="4"/>
  <c r="H631" i="4"/>
  <c r="C631" i="4"/>
  <c r="B631" i="4"/>
  <c r="A631" i="4" s="1"/>
  <c r="D631" i="4" s="1"/>
  <c r="AC630" i="4"/>
  <c r="AB630" i="4"/>
  <c r="AA630" i="4"/>
  <c r="H630" i="4"/>
  <c r="C630" i="4"/>
  <c r="B630" i="4"/>
  <c r="A630" i="4" s="1"/>
  <c r="AC629" i="4"/>
  <c r="AB629" i="4"/>
  <c r="AA629" i="4"/>
  <c r="H629" i="4"/>
  <c r="C629" i="4"/>
  <c r="B629" i="4"/>
  <c r="A629" i="4" s="1"/>
  <c r="AC628" i="4"/>
  <c r="AB628" i="4"/>
  <c r="AA628" i="4"/>
  <c r="H628" i="4"/>
  <c r="C628" i="4"/>
  <c r="B628" i="4"/>
  <c r="A628" i="4"/>
  <c r="AC627" i="4"/>
  <c r="AB627" i="4"/>
  <c r="AA627" i="4"/>
  <c r="H627" i="4"/>
  <c r="C627" i="4"/>
  <c r="B627" i="4"/>
  <c r="A627" i="4" s="1"/>
  <c r="F627" i="4" s="1"/>
  <c r="AC626" i="4"/>
  <c r="AB626" i="4"/>
  <c r="AA626" i="4"/>
  <c r="H626" i="4"/>
  <c r="C626" i="4"/>
  <c r="B626" i="4"/>
  <c r="A626" i="4" s="1"/>
  <c r="AC625" i="4"/>
  <c r="AB625" i="4"/>
  <c r="AA625" i="4"/>
  <c r="H625" i="4"/>
  <c r="C625" i="4"/>
  <c r="B625" i="4"/>
  <c r="A625" i="4"/>
  <c r="AC624" i="4"/>
  <c r="AB624" i="4"/>
  <c r="AA624" i="4"/>
  <c r="H624" i="4"/>
  <c r="C624" i="4"/>
  <c r="B624" i="4"/>
  <c r="A624" i="4" s="1"/>
  <c r="AC623" i="4"/>
  <c r="AB623" i="4"/>
  <c r="AA623" i="4"/>
  <c r="H623" i="4"/>
  <c r="C623" i="4"/>
  <c r="B623" i="4"/>
  <c r="A623" i="4" s="1"/>
  <c r="AC622" i="4"/>
  <c r="AB622" i="4"/>
  <c r="AA622" i="4"/>
  <c r="H622" i="4"/>
  <c r="C622" i="4"/>
  <c r="B622" i="4"/>
  <c r="A622" i="4"/>
  <c r="AC621" i="4"/>
  <c r="AB621" i="4"/>
  <c r="AA621" i="4"/>
  <c r="H621" i="4"/>
  <c r="C621" i="4"/>
  <c r="B621" i="4"/>
  <c r="A621" i="4" s="1"/>
  <c r="AC620" i="4"/>
  <c r="AB620" i="4"/>
  <c r="AA620" i="4"/>
  <c r="H620" i="4"/>
  <c r="C620" i="4"/>
  <c r="B620" i="4"/>
  <c r="A620" i="4" s="1"/>
  <c r="F620" i="4" s="1"/>
  <c r="AC619" i="4"/>
  <c r="AB619" i="4"/>
  <c r="AA619" i="4"/>
  <c r="H619" i="4"/>
  <c r="C619" i="4"/>
  <c r="B619" i="4"/>
  <c r="A619" i="4"/>
  <c r="AC618" i="4"/>
  <c r="AB618" i="4"/>
  <c r="AA618" i="4"/>
  <c r="H618" i="4"/>
  <c r="C618" i="4"/>
  <c r="B618" i="4"/>
  <c r="A618" i="4" s="1"/>
  <c r="AC617" i="4"/>
  <c r="AB617" i="4"/>
  <c r="AA617" i="4"/>
  <c r="H617" i="4"/>
  <c r="C617" i="4"/>
  <c r="B617" i="4"/>
  <c r="A617" i="4" s="1"/>
  <c r="D617" i="4" s="1"/>
  <c r="AC616" i="4"/>
  <c r="AB616" i="4"/>
  <c r="AA616" i="4"/>
  <c r="H616" i="4"/>
  <c r="C616" i="4"/>
  <c r="B616" i="4"/>
  <c r="A616" i="4" s="1"/>
  <c r="AC615" i="4"/>
  <c r="AB615" i="4"/>
  <c r="AA615" i="4"/>
  <c r="H615" i="4"/>
  <c r="C615" i="4"/>
  <c r="B615" i="4"/>
  <c r="A615" i="4" s="1"/>
  <c r="AC614" i="4"/>
  <c r="AB614" i="4"/>
  <c r="AA614" i="4"/>
  <c r="H614" i="4"/>
  <c r="C614" i="4"/>
  <c r="B614" i="4"/>
  <c r="A614" i="4" s="1"/>
  <c r="AC613" i="4"/>
  <c r="AB613" i="4"/>
  <c r="AA613" i="4"/>
  <c r="H613" i="4"/>
  <c r="C613" i="4"/>
  <c r="B613" i="4"/>
  <c r="A613" i="4" s="1"/>
  <c r="AC612" i="4"/>
  <c r="AB612" i="4"/>
  <c r="AA612" i="4"/>
  <c r="H612" i="4"/>
  <c r="C612" i="4"/>
  <c r="B612" i="4"/>
  <c r="A612" i="4" s="1"/>
  <c r="F612" i="4" s="1"/>
  <c r="AC611" i="4"/>
  <c r="AB611" i="4"/>
  <c r="AA611" i="4"/>
  <c r="H611" i="4"/>
  <c r="C611" i="4"/>
  <c r="B611" i="4"/>
  <c r="A611" i="4" s="1"/>
  <c r="I611" i="4"/>
  <c r="AC610" i="4"/>
  <c r="AB610" i="4"/>
  <c r="AA610" i="4"/>
  <c r="H610" i="4"/>
  <c r="C610" i="4"/>
  <c r="B610" i="4"/>
  <c r="A610" i="4" s="1"/>
  <c r="D610" i="4" s="1"/>
  <c r="AC609" i="4"/>
  <c r="AB609" i="4"/>
  <c r="AA609" i="4"/>
  <c r="H609" i="4"/>
  <c r="C609" i="4"/>
  <c r="B609" i="4"/>
  <c r="A609" i="4" s="1"/>
  <c r="F609" i="4" s="1"/>
  <c r="AC608" i="4"/>
  <c r="AB608" i="4"/>
  <c r="AA608" i="4"/>
  <c r="H608" i="4"/>
  <c r="C608" i="4"/>
  <c r="B608" i="4"/>
  <c r="A608" i="4" s="1"/>
  <c r="AC607" i="4"/>
  <c r="AB607" i="4"/>
  <c r="AA607" i="4"/>
  <c r="H607" i="4"/>
  <c r="C607" i="4"/>
  <c r="B607" i="4"/>
  <c r="A607" i="4" s="1"/>
  <c r="E607" i="4" s="1"/>
  <c r="AC606" i="4"/>
  <c r="AB606" i="4"/>
  <c r="AA606" i="4"/>
  <c r="H606" i="4"/>
  <c r="C606" i="4"/>
  <c r="B606" i="4"/>
  <c r="A606" i="4" s="1"/>
  <c r="E606" i="4" s="1"/>
  <c r="AC605" i="4"/>
  <c r="AB605" i="4"/>
  <c r="AA605" i="4"/>
  <c r="H605" i="4"/>
  <c r="C605" i="4"/>
  <c r="B605" i="4"/>
  <c r="A605" i="4"/>
  <c r="AC604" i="4"/>
  <c r="AB604" i="4"/>
  <c r="AA604" i="4"/>
  <c r="H604" i="4"/>
  <c r="C604" i="4"/>
  <c r="B604" i="4"/>
  <c r="A604" i="4" s="1"/>
  <c r="AC603" i="4"/>
  <c r="AB603" i="4"/>
  <c r="AA603" i="4"/>
  <c r="H603" i="4"/>
  <c r="C603" i="4"/>
  <c r="B603" i="4"/>
  <c r="A603" i="4" s="1"/>
  <c r="AC602" i="4"/>
  <c r="AB602" i="4"/>
  <c r="AA602" i="4"/>
  <c r="H602" i="4"/>
  <c r="C602" i="4"/>
  <c r="B602" i="4"/>
  <c r="A602" i="4" s="1"/>
  <c r="AC601" i="4"/>
  <c r="AB601" i="4"/>
  <c r="AA601" i="4"/>
  <c r="H601" i="4"/>
  <c r="C601" i="4"/>
  <c r="B601" i="4"/>
  <c r="A601" i="4" s="1"/>
  <c r="AC600" i="4"/>
  <c r="AB600" i="4"/>
  <c r="AA600" i="4"/>
  <c r="H600" i="4"/>
  <c r="C600" i="4"/>
  <c r="B600" i="4"/>
  <c r="A600" i="4"/>
  <c r="AC599" i="4"/>
  <c r="AB599" i="4"/>
  <c r="AA599" i="4"/>
  <c r="H599" i="4"/>
  <c r="C599" i="4"/>
  <c r="B599" i="4"/>
  <c r="A599" i="4" s="1"/>
  <c r="AC598" i="4"/>
  <c r="AB598" i="4"/>
  <c r="AA598" i="4"/>
  <c r="H598" i="4"/>
  <c r="C598" i="4"/>
  <c r="B598" i="4"/>
  <c r="A598" i="4" s="1"/>
  <c r="E598" i="4" s="1"/>
  <c r="AC597" i="4"/>
  <c r="AB597" i="4"/>
  <c r="AA597" i="4"/>
  <c r="H597" i="4"/>
  <c r="C597" i="4"/>
  <c r="B597" i="4"/>
  <c r="A597" i="4" s="1"/>
  <c r="AC596" i="4"/>
  <c r="AB596" i="4"/>
  <c r="AA596" i="4"/>
  <c r="H596" i="4"/>
  <c r="C596" i="4"/>
  <c r="B596" i="4"/>
  <c r="A596" i="4"/>
  <c r="E596" i="4" s="1"/>
  <c r="AC595" i="4"/>
  <c r="AB595" i="4"/>
  <c r="AA595" i="4"/>
  <c r="H595" i="4"/>
  <c r="C595" i="4"/>
  <c r="B595" i="4"/>
  <c r="A595" i="4" s="1"/>
  <c r="AC594" i="4"/>
  <c r="AB594" i="4"/>
  <c r="AA594" i="4"/>
  <c r="H594" i="4"/>
  <c r="C594" i="4"/>
  <c r="B594" i="4"/>
  <c r="A594" i="4" s="1"/>
  <c r="D594" i="4" s="1"/>
  <c r="AC593" i="4"/>
  <c r="AB593" i="4"/>
  <c r="AA593" i="4"/>
  <c r="H593" i="4"/>
  <c r="C593" i="4"/>
  <c r="B593" i="4"/>
  <c r="A593" i="4"/>
  <c r="AC592" i="4"/>
  <c r="AB592" i="4"/>
  <c r="AA592" i="4"/>
  <c r="H592" i="4"/>
  <c r="C592" i="4"/>
  <c r="B592" i="4"/>
  <c r="A592" i="4" s="1"/>
  <c r="AC591" i="4"/>
  <c r="AB591" i="4"/>
  <c r="AA591" i="4"/>
  <c r="H591" i="4"/>
  <c r="C591" i="4"/>
  <c r="B591" i="4"/>
  <c r="A591" i="4" s="1"/>
  <c r="D591" i="4" s="1"/>
  <c r="AC590" i="4"/>
  <c r="AB590" i="4"/>
  <c r="AA590" i="4"/>
  <c r="H590" i="4"/>
  <c r="C590" i="4"/>
  <c r="B590" i="4"/>
  <c r="A590" i="4" s="1"/>
  <c r="AC589" i="4"/>
  <c r="AB589" i="4"/>
  <c r="AA589" i="4"/>
  <c r="H589" i="4"/>
  <c r="C589" i="4"/>
  <c r="B589" i="4"/>
  <c r="A589" i="4" s="1"/>
  <c r="AC588" i="4"/>
  <c r="AB588" i="4"/>
  <c r="AA588" i="4"/>
  <c r="H588" i="4"/>
  <c r="C588" i="4"/>
  <c r="B588" i="4"/>
  <c r="A588" i="4" s="1"/>
  <c r="AC587" i="4"/>
  <c r="AB587" i="4"/>
  <c r="AA587" i="4"/>
  <c r="H587" i="4"/>
  <c r="C587" i="4"/>
  <c r="B587" i="4"/>
  <c r="A587" i="4" s="1"/>
  <c r="I587" i="4" s="1"/>
  <c r="AC586" i="4"/>
  <c r="AB586" i="4"/>
  <c r="AA586" i="4"/>
  <c r="H586" i="4"/>
  <c r="C586" i="4"/>
  <c r="B586" i="4"/>
  <c r="A586" i="4" s="1"/>
  <c r="D586" i="4" s="1"/>
  <c r="AC585" i="4"/>
  <c r="AB585" i="4"/>
  <c r="AA585" i="4"/>
  <c r="H585" i="4"/>
  <c r="C585" i="4"/>
  <c r="B585" i="4"/>
  <c r="A585" i="4" s="1"/>
  <c r="AC584" i="4"/>
  <c r="AB584" i="4"/>
  <c r="AA584" i="4"/>
  <c r="H584" i="4"/>
  <c r="C584" i="4"/>
  <c r="B584" i="4"/>
  <c r="A584" i="4" s="1"/>
  <c r="AC583" i="4"/>
  <c r="AB583" i="4"/>
  <c r="AA583" i="4"/>
  <c r="H583" i="4"/>
  <c r="C583" i="4"/>
  <c r="B583" i="4"/>
  <c r="A583" i="4" s="1"/>
  <c r="E583" i="4" s="1"/>
  <c r="AC582" i="4"/>
  <c r="AB582" i="4"/>
  <c r="AA582" i="4"/>
  <c r="H582" i="4"/>
  <c r="C582" i="4"/>
  <c r="B582" i="4"/>
  <c r="A582" i="4" s="1"/>
  <c r="AC581" i="4"/>
  <c r="AB581" i="4"/>
  <c r="AA581" i="4"/>
  <c r="H581" i="4"/>
  <c r="C581" i="4"/>
  <c r="B581" i="4"/>
  <c r="A581" i="4" s="1"/>
  <c r="AC580" i="4"/>
  <c r="AB580" i="4"/>
  <c r="AA580" i="4"/>
  <c r="H580" i="4"/>
  <c r="C580" i="4"/>
  <c r="B580" i="4"/>
  <c r="A580" i="4" s="1"/>
  <c r="AC579" i="4"/>
  <c r="AB579" i="4"/>
  <c r="AA579" i="4"/>
  <c r="H579" i="4"/>
  <c r="C579" i="4"/>
  <c r="B579" i="4"/>
  <c r="A579" i="4" s="1"/>
  <c r="AC578" i="4"/>
  <c r="AB578" i="4"/>
  <c r="AA578" i="4"/>
  <c r="H578" i="4"/>
  <c r="C578" i="4"/>
  <c r="B578" i="4"/>
  <c r="A578" i="4" s="1"/>
  <c r="E578" i="4" s="1"/>
  <c r="AC577" i="4"/>
  <c r="AB577" i="4"/>
  <c r="AA577" i="4"/>
  <c r="H577" i="4"/>
  <c r="C577" i="4"/>
  <c r="B577" i="4"/>
  <c r="A577" i="4" s="1"/>
  <c r="AC576" i="4"/>
  <c r="AB576" i="4"/>
  <c r="AA576" i="4"/>
  <c r="H576" i="4"/>
  <c r="C576" i="4"/>
  <c r="B576" i="4"/>
  <c r="A576" i="4" s="1"/>
  <c r="AC575" i="4"/>
  <c r="AB575" i="4"/>
  <c r="AA575" i="4"/>
  <c r="H575" i="4"/>
  <c r="C575" i="4"/>
  <c r="B575" i="4"/>
  <c r="A575" i="4" s="1"/>
  <c r="I575" i="4" s="1"/>
  <c r="AC574" i="4"/>
  <c r="AB574" i="4"/>
  <c r="AA574" i="4"/>
  <c r="H574" i="4"/>
  <c r="C574" i="4"/>
  <c r="B574" i="4"/>
  <c r="A574" i="4" s="1"/>
  <c r="I574" i="4" s="1"/>
  <c r="AC573" i="4"/>
  <c r="AB573" i="4"/>
  <c r="AA573" i="4"/>
  <c r="H573" i="4"/>
  <c r="C573" i="4"/>
  <c r="B573" i="4"/>
  <c r="A573" i="4" s="1"/>
  <c r="D573" i="4" s="1"/>
  <c r="AC572" i="4"/>
  <c r="AB572" i="4"/>
  <c r="AA572" i="4"/>
  <c r="H572" i="4"/>
  <c r="C572" i="4"/>
  <c r="B572" i="4"/>
  <c r="A572" i="4" s="1"/>
  <c r="AC571" i="4"/>
  <c r="AB571" i="4"/>
  <c r="AA571" i="4"/>
  <c r="H571" i="4"/>
  <c r="C571" i="4"/>
  <c r="B571" i="4"/>
  <c r="A571" i="4" s="1"/>
  <c r="AC570" i="4"/>
  <c r="AB570" i="4"/>
  <c r="AA570" i="4"/>
  <c r="H570" i="4"/>
  <c r="C570" i="4"/>
  <c r="B570" i="4"/>
  <c r="A570" i="4" s="1"/>
  <c r="AC569" i="4"/>
  <c r="AB569" i="4"/>
  <c r="AA569" i="4"/>
  <c r="H569" i="4"/>
  <c r="C569" i="4"/>
  <c r="B569" i="4"/>
  <c r="A569" i="4" s="1"/>
  <c r="AC568" i="4"/>
  <c r="AB568" i="4"/>
  <c r="AA568" i="4"/>
  <c r="H568" i="4"/>
  <c r="C568" i="4"/>
  <c r="B568" i="4"/>
  <c r="A568" i="4" s="1"/>
  <c r="AC567" i="4"/>
  <c r="AB567" i="4"/>
  <c r="AA567" i="4"/>
  <c r="H567" i="4"/>
  <c r="C567" i="4"/>
  <c r="B567" i="4"/>
  <c r="A567" i="4" s="1"/>
  <c r="I567" i="4" s="1"/>
  <c r="AC566" i="4"/>
  <c r="AB566" i="4"/>
  <c r="AA566" i="4"/>
  <c r="H566" i="4"/>
  <c r="C566" i="4"/>
  <c r="B566" i="4"/>
  <c r="A566" i="4" s="1"/>
  <c r="I566" i="4" s="1"/>
  <c r="AC565" i="4"/>
  <c r="AB565" i="4"/>
  <c r="AA565" i="4"/>
  <c r="H565" i="4"/>
  <c r="C565" i="4"/>
  <c r="B565" i="4"/>
  <c r="A565" i="4" s="1"/>
  <c r="E565" i="4" s="1"/>
  <c r="AC564" i="4"/>
  <c r="AB564" i="4"/>
  <c r="AA564" i="4"/>
  <c r="H564" i="4"/>
  <c r="C564" i="4"/>
  <c r="B564" i="4"/>
  <c r="A564" i="4" s="1"/>
  <c r="D564" i="4" s="1"/>
  <c r="AC563" i="4"/>
  <c r="AB563" i="4"/>
  <c r="AA563" i="4"/>
  <c r="H563" i="4"/>
  <c r="C563" i="4"/>
  <c r="B563" i="4"/>
  <c r="A563" i="4" s="1"/>
  <c r="I563" i="4" s="1"/>
  <c r="AC562" i="4"/>
  <c r="AB562" i="4"/>
  <c r="AA562" i="4"/>
  <c r="H562" i="4"/>
  <c r="C562" i="4"/>
  <c r="B562" i="4"/>
  <c r="A562" i="4" s="1"/>
  <c r="I562" i="4" s="1"/>
  <c r="AC561" i="4"/>
  <c r="AB561" i="4"/>
  <c r="AA561" i="4"/>
  <c r="H561" i="4"/>
  <c r="C561" i="4"/>
  <c r="B561" i="4"/>
  <c r="A561" i="4" s="1"/>
  <c r="AC560" i="4"/>
  <c r="AB560" i="4"/>
  <c r="AA560" i="4"/>
  <c r="H560" i="4"/>
  <c r="C560" i="4"/>
  <c r="B560" i="4"/>
  <c r="A560" i="4" s="1"/>
  <c r="AC559" i="4"/>
  <c r="AB559" i="4"/>
  <c r="AA559" i="4"/>
  <c r="H559" i="4"/>
  <c r="C559" i="4"/>
  <c r="B559" i="4"/>
  <c r="A559" i="4" s="1"/>
  <c r="AC558" i="4"/>
  <c r="AB558" i="4"/>
  <c r="AA558" i="4"/>
  <c r="H558" i="4"/>
  <c r="C558" i="4"/>
  <c r="B558" i="4"/>
  <c r="A558" i="4" s="1"/>
  <c r="F558" i="4" s="1"/>
  <c r="AC557" i="4"/>
  <c r="AB557" i="4"/>
  <c r="AA557" i="4"/>
  <c r="H557" i="4"/>
  <c r="C557" i="4"/>
  <c r="B557" i="4"/>
  <c r="A557" i="4" s="1"/>
  <c r="AC556" i="4"/>
  <c r="AB556" i="4"/>
  <c r="AA556" i="4"/>
  <c r="H556" i="4"/>
  <c r="C556" i="4"/>
  <c r="B556" i="4"/>
  <c r="A556" i="4" s="1"/>
  <c r="AC555" i="4"/>
  <c r="AB555" i="4"/>
  <c r="AA555" i="4"/>
  <c r="H555" i="4"/>
  <c r="C555" i="4"/>
  <c r="B555" i="4"/>
  <c r="A555" i="4"/>
  <c r="AC554" i="4"/>
  <c r="AB554" i="4"/>
  <c r="AA554" i="4"/>
  <c r="H554" i="4"/>
  <c r="C554" i="4"/>
  <c r="B554" i="4"/>
  <c r="A554" i="4" s="1"/>
  <c r="AC553" i="4"/>
  <c r="AB553" i="4"/>
  <c r="AA553" i="4"/>
  <c r="H553" i="4"/>
  <c r="C553" i="4"/>
  <c r="B553" i="4"/>
  <c r="A553" i="4" s="1"/>
  <c r="E553" i="4" s="1"/>
  <c r="AC552" i="4"/>
  <c r="AB552" i="4"/>
  <c r="AA552" i="4"/>
  <c r="H552" i="4"/>
  <c r="C552" i="4"/>
  <c r="B552" i="4"/>
  <c r="A552" i="4" s="1"/>
  <c r="AC551" i="4"/>
  <c r="AB551" i="4"/>
  <c r="AA551" i="4"/>
  <c r="H551" i="4"/>
  <c r="C551" i="4"/>
  <c r="B551" i="4"/>
  <c r="A551" i="4" s="1"/>
  <c r="I551" i="4" s="1"/>
  <c r="AC550" i="4"/>
  <c r="AB550" i="4"/>
  <c r="AA550" i="4"/>
  <c r="H550" i="4"/>
  <c r="C550" i="4"/>
  <c r="B550" i="4"/>
  <c r="A550" i="4"/>
  <c r="AC549" i="4"/>
  <c r="AB549" i="4"/>
  <c r="AA549" i="4"/>
  <c r="H549" i="4"/>
  <c r="C549" i="4"/>
  <c r="B549" i="4"/>
  <c r="A549" i="4" s="1"/>
  <c r="AC548" i="4"/>
  <c r="AB548" i="4"/>
  <c r="AA548" i="4"/>
  <c r="H548" i="4"/>
  <c r="C548" i="4"/>
  <c r="B548" i="4"/>
  <c r="A548" i="4" s="1"/>
  <c r="D548" i="4" s="1"/>
  <c r="AC547" i="4"/>
  <c r="AB547" i="4"/>
  <c r="AA547" i="4"/>
  <c r="H547" i="4"/>
  <c r="C547" i="4"/>
  <c r="B547" i="4"/>
  <c r="A547" i="4"/>
  <c r="AC546" i="4"/>
  <c r="AB546" i="4"/>
  <c r="AA546" i="4"/>
  <c r="H546" i="4"/>
  <c r="C546" i="4"/>
  <c r="B546" i="4"/>
  <c r="A546" i="4" s="1"/>
  <c r="AC545" i="4"/>
  <c r="AB545" i="4"/>
  <c r="AA545" i="4"/>
  <c r="H545" i="4"/>
  <c r="C545" i="4"/>
  <c r="B545" i="4"/>
  <c r="A545" i="4" s="1"/>
  <c r="D545" i="4" s="1"/>
  <c r="AC544" i="4"/>
  <c r="AB544" i="4"/>
  <c r="AA544" i="4"/>
  <c r="H544" i="4"/>
  <c r="C544" i="4"/>
  <c r="B544" i="4"/>
  <c r="A544" i="4" s="1"/>
  <c r="AC543" i="4"/>
  <c r="AB543" i="4"/>
  <c r="AA543" i="4"/>
  <c r="H543" i="4"/>
  <c r="C543" i="4"/>
  <c r="B543" i="4"/>
  <c r="A543" i="4" s="1"/>
  <c r="I543" i="4" s="1"/>
  <c r="AC542" i="4"/>
  <c r="AB542" i="4"/>
  <c r="AA542" i="4"/>
  <c r="H542" i="4"/>
  <c r="C542" i="4"/>
  <c r="B542" i="4"/>
  <c r="A542" i="4" s="1"/>
  <c r="AC541" i="4"/>
  <c r="AB541" i="4"/>
  <c r="AA541" i="4"/>
  <c r="H541" i="4"/>
  <c r="C541" i="4"/>
  <c r="B541" i="4"/>
  <c r="A541" i="4" s="1"/>
  <c r="AC540" i="4"/>
  <c r="AB540" i="4"/>
  <c r="AA540" i="4"/>
  <c r="H540" i="4"/>
  <c r="C540" i="4"/>
  <c r="B540" i="4"/>
  <c r="A540" i="4"/>
  <c r="AC539" i="4"/>
  <c r="AB539" i="4"/>
  <c r="AA539" i="4"/>
  <c r="H539" i="4"/>
  <c r="C539" i="4"/>
  <c r="B539" i="4"/>
  <c r="A539" i="4" s="1"/>
  <c r="F539" i="4" s="1"/>
  <c r="AC538" i="4"/>
  <c r="AB538" i="4"/>
  <c r="AA538" i="4"/>
  <c r="H538" i="4"/>
  <c r="C538" i="4"/>
  <c r="B538" i="4"/>
  <c r="A538" i="4" s="1"/>
  <c r="AC537" i="4"/>
  <c r="AB537" i="4"/>
  <c r="AA537" i="4"/>
  <c r="H537" i="4"/>
  <c r="C537" i="4"/>
  <c r="B537" i="4"/>
  <c r="A537" i="4" s="1"/>
  <c r="E537" i="4" s="1"/>
  <c r="AC536" i="4"/>
  <c r="AB536" i="4"/>
  <c r="AA536" i="4"/>
  <c r="H536" i="4"/>
  <c r="C536" i="4"/>
  <c r="B536" i="4"/>
  <c r="A536" i="4" s="1"/>
  <c r="AC535" i="4"/>
  <c r="AB535" i="4"/>
  <c r="AA535" i="4"/>
  <c r="H535" i="4"/>
  <c r="C535" i="4"/>
  <c r="B535" i="4"/>
  <c r="A535" i="4" s="1"/>
  <c r="I535" i="4" s="1"/>
  <c r="AC534" i="4"/>
  <c r="AB534" i="4"/>
  <c r="AA534" i="4"/>
  <c r="H534" i="4"/>
  <c r="C534" i="4"/>
  <c r="B534" i="4"/>
  <c r="A534" i="4" s="1"/>
  <c r="F534" i="4" s="1"/>
  <c r="AC533" i="4"/>
  <c r="AB533" i="4"/>
  <c r="AA533" i="4"/>
  <c r="H533" i="4"/>
  <c r="C533" i="4"/>
  <c r="B533" i="4"/>
  <c r="A533" i="4" s="1"/>
  <c r="AC532" i="4"/>
  <c r="AB532" i="4"/>
  <c r="AA532" i="4"/>
  <c r="H532" i="4"/>
  <c r="C532" i="4"/>
  <c r="B532" i="4"/>
  <c r="A532" i="4" s="1"/>
  <c r="AC531" i="4"/>
  <c r="AB531" i="4"/>
  <c r="AA531" i="4"/>
  <c r="H531" i="4"/>
  <c r="C531" i="4"/>
  <c r="B531" i="4"/>
  <c r="A531" i="4" s="1"/>
  <c r="AC530" i="4"/>
  <c r="AB530" i="4"/>
  <c r="AA530" i="4"/>
  <c r="H530" i="4"/>
  <c r="C530" i="4"/>
  <c r="B530" i="4"/>
  <c r="A530" i="4" s="1"/>
  <c r="AC529" i="4"/>
  <c r="AB529" i="4"/>
  <c r="AA529" i="4"/>
  <c r="H529" i="4"/>
  <c r="C529" i="4"/>
  <c r="B529" i="4"/>
  <c r="A529" i="4" s="1"/>
  <c r="E529" i="4" s="1"/>
  <c r="AC528" i="4"/>
  <c r="AB528" i="4"/>
  <c r="AA528" i="4"/>
  <c r="H528" i="4"/>
  <c r="C528" i="4"/>
  <c r="B528" i="4"/>
  <c r="A528" i="4"/>
  <c r="AC527" i="4"/>
  <c r="AB527" i="4"/>
  <c r="AA527" i="4"/>
  <c r="H527" i="4"/>
  <c r="C527" i="4"/>
  <c r="B527" i="4"/>
  <c r="A527" i="4" s="1"/>
  <c r="I527" i="4" s="1"/>
  <c r="AC526" i="4"/>
  <c r="AB526" i="4"/>
  <c r="AA526" i="4"/>
  <c r="H526" i="4"/>
  <c r="C526" i="4"/>
  <c r="B526" i="4"/>
  <c r="A526" i="4" s="1"/>
  <c r="AC525" i="4"/>
  <c r="AB525" i="4"/>
  <c r="AA525" i="4"/>
  <c r="H525" i="4"/>
  <c r="C525" i="4"/>
  <c r="B525" i="4"/>
  <c r="A525" i="4" s="1"/>
  <c r="D525" i="4" s="1"/>
  <c r="AC524" i="4"/>
  <c r="AB524" i="4"/>
  <c r="AA524" i="4"/>
  <c r="H524" i="4"/>
  <c r="C524" i="4"/>
  <c r="B524" i="4"/>
  <c r="A524" i="4" s="1"/>
  <c r="AC523" i="4"/>
  <c r="AB523" i="4"/>
  <c r="AA523" i="4"/>
  <c r="H523" i="4"/>
  <c r="C523" i="4"/>
  <c r="B523" i="4"/>
  <c r="A523" i="4" s="1"/>
  <c r="F523" i="4" s="1"/>
  <c r="AC522" i="4"/>
  <c r="AB522" i="4"/>
  <c r="AA522" i="4"/>
  <c r="H522" i="4"/>
  <c r="C522" i="4"/>
  <c r="B522" i="4"/>
  <c r="A522" i="4" s="1"/>
  <c r="AC521" i="4"/>
  <c r="AB521" i="4"/>
  <c r="AA521" i="4"/>
  <c r="H521" i="4"/>
  <c r="C521" i="4"/>
  <c r="B521" i="4"/>
  <c r="A521" i="4" s="1"/>
  <c r="AC520" i="4"/>
  <c r="AB520" i="4"/>
  <c r="AA520" i="4"/>
  <c r="H520" i="4"/>
  <c r="C520" i="4"/>
  <c r="B520" i="4"/>
  <c r="A520" i="4"/>
  <c r="D520" i="4" s="1"/>
  <c r="AC519" i="4"/>
  <c r="AB519" i="4"/>
  <c r="AA519" i="4"/>
  <c r="H519" i="4"/>
  <c r="C519" i="4"/>
  <c r="B519" i="4"/>
  <c r="A519" i="4" s="1"/>
  <c r="I519" i="4" s="1"/>
  <c r="AC518" i="4"/>
  <c r="AB518" i="4"/>
  <c r="AA518" i="4"/>
  <c r="H518" i="4"/>
  <c r="C518" i="4"/>
  <c r="B518" i="4"/>
  <c r="A518" i="4" s="1"/>
  <c r="D518" i="4" s="1"/>
  <c r="AC517" i="4"/>
  <c r="AB517" i="4"/>
  <c r="AA517" i="4"/>
  <c r="H517" i="4"/>
  <c r="C517" i="4"/>
  <c r="B517" i="4"/>
  <c r="A517" i="4" s="1"/>
  <c r="AC516" i="4"/>
  <c r="AB516" i="4"/>
  <c r="AA516" i="4"/>
  <c r="H516" i="4"/>
  <c r="C516" i="4"/>
  <c r="B516" i="4"/>
  <c r="A516" i="4" s="1"/>
  <c r="AC515" i="4"/>
  <c r="AB515" i="4"/>
  <c r="AA515" i="4"/>
  <c r="H515" i="4"/>
  <c r="C515" i="4"/>
  <c r="B515" i="4"/>
  <c r="A515" i="4" s="1"/>
  <c r="AC514" i="4"/>
  <c r="AB514" i="4"/>
  <c r="AA514" i="4"/>
  <c r="H514" i="4"/>
  <c r="C514" i="4"/>
  <c r="B514" i="4"/>
  <c r="A514" i="4" s="1"/>
  <c r="AC513" i="4"/>
  <c r="AB513" i="4"/>
  <c r="AA513" i="4"/>
  <c r="H513" i="4"/>
  <c r="C513" i="4"/>
  <c r="B513" i="4"/>
  <c r="A513" i="4" s="1"/>
  <c r="AC512" i="4"/>
  <c r="AB512" i="4"/>
  <c r="AA512" i="4"/>
  <c r="H512" i="4"/>
  <c r="C512" i="4"/>
  <c r="B512" i="4"/>
  <c r="A512" i="4" s="1"/>
  <c r="D512" i="4" s="1"/>
  <c r="AC511" i="4"/>
  <c r="AB511" i="4"/>
  <c r="AA511" i="4"/>
  <c r="H511" i="4"/>
  <c r="C511" i="4"/>
  <c r="B511" i="4"/>
  <c r="A511" i="4" s="1"/>
  <c r="AC510" i="4"/>
  <c r="AB510" i="4"/>
  <c r="AA510" i="4"/>
  <c r="H510" i="4"/>
  <c r="C510" i="4"/>
  <c r="B510" i="4"/>
  <c r="A510" i="4" s="1"/>
  <c r="AC509" i="4"/>
  <c r="AB509" i="4"/>
  <c r="AA509" i="4"/>
  <c r="H509" i="4"/>
  <c r="C509" i="4"/>
  <c r="B509" i="4"/>
  <c r="A509" i="4" s="1"/>
  <c r="AC508" i="4"/>
  <c r="AB508" i="4"/>
  <c r="AA508" i="4"/>
  <c r="H508" i="4"/>
  <c r="C508" i="4"/>
  <c r="B508" i="4"/>
  <c r="A508" i="4"/>
  <c r="AC507" i="4"/>
  <c r="AB507" i="4"/>
  <c r="AA507" i="4"/>
  <c r="H507" i="4"/>
  <c r="C507" i="4"/>
  <c r="B507" i="4"/>
  <c r="A507" i="4" s="1"/>
  <c r="AC506" i="4"/>
  <c r="AB506" i="4"/>
  <c r="AA506" i="4"/>
  <c r="H506" i="4"/>
  <c r="C506" i="4"/>
  <c r="B506" i="4"/>
  <c r="A506" i="4" s="1"/>
  <c r="AC505" i="4"/>
  <c r="AB505" i="4"/>
  <c r="AA505" i="4"/>
  <c r="H505" i="4"/>
  <c r="C505" i="4"/>
  <c r="B505" i="4"/>
  <c r="A505" i="4" s="1"/>
  <c r="AC504" i="4"/>
  <c r="AB504" i="4"/>
  <c r="AA504" i="4"/>
  <c r="H504" i="4"/>
  <c r="C504" i="4"/>
  <c r="B504" i="4"/>
  <c r="A504" i="4" s="1"/>
  <c r="D504" i="4" s="1"/>
  <c r="AC503" i="4"/>
  <c r="AB503" i="4"/>
  <c r="AA503" i="4"/>
  <c r="H503" i="4"/>
  <c r="C503" i="4"/>
  <c r="B503" i="4"/>
  <c r="A503" i="4" s="1"/>
  <c r="AC502" i="4"/>
  <c r="AB502" i="4"/>
  <c r="AA502" i="4"/>
  <c r="H502" i="4"/>
  <c r="C502" i="4"/>
  <c r="B502" i="4"/>
  <c r="A502" i="4" s="1"/>
  <c r="AC501" i="4"/>
  <c r="AB501" i="4"/>
  <c r="AA501" i="4"/>
  <c r="H501" i="4"/>
  <c r="C501" i="4"/>
  <c r="B501" i="4"/>
  <c r="A501" i="4" s="1"/>
  <c r="F501" i="4" s="1"/>
  <c r="AC500" i="4"/>
  <c r="AB500" i="4"/>
  <c r="AA500" i="4"/>
  <c r="H500" i="4"/>
  <c r="C500" i="4"/>
  <c r="B500" i="4"/>
  <c r="A500" i="4" s="1"/>
  <c r="AC499" i="4"/>
  <c r="AB499" i="4"/>
  <c r="AA499" i="4"/>
  <c r="H499" i="4"/>
  <c r="C499" i="4"/>
  <c r="B499" i="4"/>
  <c r="A499" i="4" s="1"/>
  <c r="AC498" i="4"/>
  <c r="AB498" i="4"/>
  <c r="AA498" i="4"/>
  <c r="H498" i="4"/>
  <c r="C498" i="4"/>
  <c r="B498" i="4"/>
  <c r="A498" i="4" s="1"/>
  <c r="AC497" i="4"/>
  <c r="AB497" i="4"/>
  <c r="AA497" i="4"/>
  <c r="H497" i="4"/>
  <c r="C497" i="4"/>
  <c r="B497" i="4"/>
  <c r="A497" i="4" s="1"/>
  <c r="AC496" i="4"/>
  <c r="AB496" i="4"/>
  <c r="AA496" i="4"/>
  <c r="H496" i="4"/>
  <c r="C496" i="4"/>
  <c r="B496" i="4"/>
  <c r="A496" i="4" s="1"/>
  <c r="AC495" i="4"/>
  <c r="AB495" i="4"/>
  <c r="AA495" i="4"/>
  <c r="H495" i="4"/>
  <c r="C495" i="4"/>
  <c r="B495" i="4"/>
  <c r="A495" i="4" s="1"/>
  <c r="AC494" i="4"/>
  <c r="AB494" i="4"/>
  <c r="AA494" i="4"/>
  <c r="H494" i="4"/>
  <c r="C494" i="4"/>
  <c r="B494" i="4"/>
  <c r="A494" i="4" s="1"/>
  <c r="AC493" i="4"/>
  <c r="AB493" i="4"/>
  <c r="AA493" i="4"/>
  <c r="H493" i="4"/>
  <c r="C493" i="4"/>
  <c r="B493" i="4"/>
  <c r="A493" i="4" s="1"/>
  <c r="AC492" i="4"/>
  <c r="AB492" i="4"/>
  <c r="AA492" i="4"/>
  <c r="H492" i="4"/>
  <c r="C492" i="4"/>
  <c r="B492" i="4"/>
  <c r="A492" i="4" s="1"/>
  <c r="AC491" i="4"/>
  <c r="AB491" i="4"/>
  <c r="AA491" i="4"/>
  <c r="H491" i="4"/>
  <c r="C491" i="4"/>
  <c r="B491" i="4"/>
  <c r="A491" i="4" s="1"/>
  <c r="AC490" i="4"/>
  <c r="AB490" i="4"/>
  <c r="AA490" i="4"/>
  <c r="H490" i="4"/>
  <c r="C490" i="4"/>
  <c r="B490" i="4"/>
  <c r="A490" i="4" s="1"/>
  <c r="AC489" i="4"/>
  <c r="AB489" i="4"/>
  <c r="AA489" i="4"/>
  <c r="H489" i="4"/>
  <c r="C489" i="4"/>
  <c r="B489" i="4"/>
  <c r="A489" i="4" s="1"/>
  <c r="AC488" i="4"/>
  <c r="AB488" i="4"/>
  <c r="AA488" i="4"/>
  <c r="H488" i="4"/>
  <c r="C488" i="4"/>
  <c r="B488" i="4"/>
  <c r="A488" i="4" s="1"/>
  <c r="D488" i="4" s="1"/>
  <c r="AC487" i="4"/>
  <c r="AB487" i="4"/>
  <c r="AA487" i="4"/>
  <c r="H487" i="4"/>
  <c r="C487" i="4"/>
  <c r="B487" i="4"/>
  <c r="A487" i="4" s="1"/>
  <c r="AC486" i="4"/>
  <c r="AB486" i="4"/>
  <c r="AA486" i="4"/>
  <c r="H486" i="4"/>
  <c r="C486" i="4"/>
  <c r="B486" i="4"/>
  <c r="A486" i="4"/>
  <c r="AC485" i="4"/>
  <c r="AB485" i="4"/>
  <c r="AA485" i="4"/>
  <c r="H485" i="4"/>
  <c r="C485" i="4"/>
  <c r="B485" i="4"/>
  <c r="A485" i="4" s="1"/>
  <c r="AC484" i="4"/>
  <c r="AB484" i="4"/>
  <c r="AA484" i="4"/>
  <c r="H484" i="4"/>
  <c r="C484" i="4"/>
  <c r="B484" i="4"/>
  <c r="A484" i="4" s="1"/>
  <c r="AC483" i="4"/>
  <c r="AB483" i="4"/>
  <c r="AA483" i="4"/>
  <c r="H483" i="4"/>
  <c r="C483" i="4"/>
  <c r="B483" i="4"/>
  <c r="A483" i="4" s="1"/>
  <c r="AC482" i="4"/>
  <c r="AB482" i="4"/>
  <c r="AA482" i="4"/>
  <c r="H482" i="4"/>
  <c r="C482" i="4"/>
  <c r="B482" i="4"/>
  <c r="A482" i="4" s="1"/>
  <c r="I482" i="4" s="1"/>
  <c r="AC481" i="4"/>
  <c r="AB481" i="4"/>
  <c r="AA481" i="4"/>
  <c r="H481" i="4"/>
  <c r="C481" i="4"/>
  <c r="B481" i="4"/>
  <c r="A481" i="4" s="1"/>
  <c r="AC480" i="4"/>
  <c r="AB480" i="4"/>
  <c r="AA480" i="4"/>
  <c r="H480" i="4"/>
  <c r="C480" i="4"/>
  <c r="B480" i="4"/>
  <c r="A480" i="4" s="1"/>
  <c r="AC479" i="4"/>
  <c r="AB479" i="4"/>
  <c r="AA479" i="4"/>
  <c r="H479" i="4"/>
  <c r="C479" i="4"/>
  <c r="B479" i="4"/>
  <c r="A479" i="4" s="1"/>
  <c r="I479" i="4" s="1"/>
  <c r="AC478" i="4"/>
  <c r="AB478" i="4"/>
  <c r="AA478" i="4"/>
  <c r="H478" i="4"/>
  <c r="C478" i="4"/>
  <c r="B478" i="4"/>
  <c r="A478" i="4" s="1"/>
  <c r="F478" i="4" s="1"/>
  <c r="AC477" i="4"/>
  <c r="AB477" i="4"/>
  <c r="AA477" i="4"/>
  <c r="H477" i="4"/>
  <c r="C477" i="4"/>
  <c r="B477" i="4"/>
  <c r="A477" i="4" s="1"/>
  <c r="F477" i="4" s="1"/>
  <c r="AC476" i="4"/>
  <c r="AB476" i="4"/>
  <c r="AA476" i="4"/>
  <c r="H476" i="4"/>
  <c r="C476" i="4"/>
  <c r="B476" i="4"/>
  <c r="A476" i="4" s="1"/>
  <c r="AC475" i="4"/>
  <c r="AB475" i="4"/>
  <c r="AA475" i="4"/>
  <c r="H475" i="4"/>
  <c r="C475" i="4"/>
  <c r="B475" i="4"/>
  <c r="A475" i="4" s="1"/>
  <c r="AC474" i="4"/>
  <c r="AB474" i="4"/>
  <c r="AA474" i="4"/>
  <c r="H474" i="4"/>
  <c r="C474" i="4"/>
  <c r="B474" i="4"/>
  <c r="A474" i="4"/>
  <c r="AC473" i="4"/>
  <c r="AB473" i="4"/>
  <c r="AA473" i="4"/>
  <c r="H473" i="4"/>
  <c r="C473" i="4"/>
  <c r="B473" i="4"/>
  <c r="A473" i="4" s="1"/>
  <c r="E473" i="4" s="1"/>
  <c r="AC472" i="4"/>
  <c r="AB472" i="4"/>
  <c r="AA472" i="4"/>
  <c r="H472" i="4"/>
  <c r="C472" i="4"/>
  <c r="B472" i="4"/>
  <c r="A472" i="4" s="1"/>
  <c r="D472" i="4" s="1"/>
  <c r="AC471" i="4"/>
  <c r="AB471" i="4"/>
  <c r="AA471" i="4"/>
  <c r="H471" i="4"/>
  <c r="C471" i="4"/>
  <c r="B471" i="4"/>
  <c r="A471" i="4" s="1"/>
  <c r="AC470" i="4"/>
  <c r="AB470" i="4"/>
  <c r="AA470" i="4"/>
  <c r="H470" i="4"/>
  <c r="C470" i="4"/>
  <c r="B470" i="4"/>
  <c r="A470" i="4" s="1"/>
  <c r="I470" i="4" s="1"/>
  <c r="AC469" i="4"/>
  <c r="AB469" i="4"/>
  <c r="AA469" i="4"/>
  <c r="H469" i="4"/>
  <c r="C469" i="4"/>
  <c r="B469" i="4"/>
  <c r="A469" i="4" s="1"/>
  <c r="I469" i="4" s="1"/>
  <c r="AC468" i="4"/>
  <c r="AB468" i="4"/>
  <c r="AA468" i="4"/>
  <c r="H468" i="4"/>
  <c r="C468" i="4"/>
  <c r="B468" i="4"/>
  <c r="A468" i="4" s="1"/>
  <c r="AC467" i="4"/>
  <c r="AB467" i="4"/>
  <c r="AA467" i="4"/>
  <c r="H467" i="4"/>
  <c r="C467" i="4"/>
  <c r="B467" i="4"/>
  <c r="A467" i="4" s="1"/>
  <c r="AC466" i="4"/>
  <c r="AB466" i="4"/>
  <c r="AA466" i="4"/>
  <c r="H466" i="4"/>
  <c r="C466" i="4"/>
  <c r="B466" i="4"/>
  <c r="A466" i="4" s="1"/>
  <c r="I466" i="4" s="1"/>
  <c r="AC465" i="4"/>
  <c r="AB465" i="4"/>
  <c r="AA465" i="4"/>
  <c r="H465" i="4"/>
  <c r="C465" i="4"/>
  <c r="B465" i="4"/>
  <c r="A465" i="4" s="1"/>
  <c r="AC464" i="4"/>
  <c r="AB464" i="4"/>
  <c r="AA464" i="4"/>
  <c r="H464" i="4"/>
  <c r="C464" i="4"/>
  <c r="B464" i="4"/>
  <c r="A464" i="4" s="1"/>
  <c r="AC463" i="4"/>
  <c r="AB463" i="4"/>
  <c r="AA463" i="4"/>
  <c r="H463" i="4"/>
  <c r="C463" i="4"/>
  <c r="B463" i="4"/>
  <c r="A463" i="4" s="1"/>
  <c r="AC462" i="4"/>
  <c r="AB462" i="4"/>
  <c r="AA462" i="4"/>
  <c r="H462" i="4"/>
  <c r="C462" i="4"/>
  <c r="B462" i="4"/>
  <c r="A462" i="4" s="1"/>
  <c r="AC461" i="4"/>
  <c r="AB461" i="4"/>
  <c r="AA461" i="4"/>
  <c r="H461" i="4"/>
  <c r="C461" i="4"/>
  <c r="B461" i="4"/>
  <c r="A461" i="4" s="1"/>
  <c r="I461" i="4" s="1"/>
  <c r="AC460" i="4"/>
  <c r="AB460" i="4"/>
  <c r="AA460" i="4"/>
  <c r="H460" i="4"/>
  <c r="C460" i="4"/>
  <c r="B460" i="4"/>
  <c r="A460" i="4" s="1"/>
  <c r="AC459" i="4"/>
  <c r="AB459" i="4"/>
  <c r="AA459" i="4"/>
  <c r="H459" i="4"/>
  <c r="C459" i="4"/>
  <c r="B459" i="4"/>
  <c r="A459" i="4" s="1"/>
  <c r="AC458" i="4"/>
  <c r="AB458" i="4"/>
  <c r="AA458" i="4"/>
  <c r="H458" i="4"/>
  <c r="C458" i="4"/>
  <c r="B458" i="4"/>
  <c r="A458" i="4" s="1"/>
  <c r="E458" i="4" s="1"/>
  <c r="AC457" i="4"/>
  <c r="AB457" i="4"/>
  <c r="AA457" i="4"/>
  <c r="H457" i="4"/>
  <c r="C457" i="4"/>
  <c r="B457" i="4"/>
  <c r="A457" i="4" s="1"/>
  <c r="AC456" i="4"/>
  <c r="AB456" i="4"/>
  <c r="AA456" i="4"/>
  <c r="H456" i="4"/>
  <c r="C456" i="4"/>
  <c r="B456" i="4"/>
  <c r="A456" i="4" s="1"/>
  <c r="AC455" i="4"/>
  <c r="AB455" i="4"/>
  <c r="AA455" i="4"/>
  <c r="H455" i="4"/>
  <c r="C455" i="4"/>
  <c r="B455" i="4"/>
  <c r="A455" i="4" s="1"/>
  <c r="E455" i="4" s="1"/>
  <c r="AC454" i="4"/>
  <c r="AB454" i="4"/>
  <c r="AA454" i="4"/>
  <c r="H454" i="4"/>
  <c r="C454" i="4"/>
  <c r="B454" i="4"/>
  <c r="A454" i="4" s="1"/>
  <c r="F454" i="4" s="1"/>
  <c r="AC453" i="4"/>
  <c r="AB453" i="4"/>
  <c r="AA453" i="4"/>
  <c r="H453" i="4"/>
  <c r="C453" i="4"/>
  <c r="B453" i="4"/>
  <c r="A453" i="4" s="1"/>
  <c r="E453" i="4" s="1"/>
  <c r="AC452" i="4"/>
  <c r="AB452" i="4"/>
  <c r="AA452" i="4"/>
  <c r="H452" i="4"/>
  <c r="C452" i="4"/>
  <c r="B452" i="4"/>
  <c r="A452" i="4" s="1"/>
  <c r="AC451" i="4"/>
  <c r="AB451" i="4"/>
  <c r="AA451" i="4"/>
  <c r="H451" i="4"/>
  <c r="C451" i="4"/>
  <c r="B451" i="4"/>
  <c r="A451" i="4" s="1"/>
  <c r="AC450" i="4"/>
  <c r="AB450" i="4"/>
  <c r="AA450" i="4"/>
  <c r="H450" i="4"/>
  <c r="C450" i="4"/>
  <c r="B450" i="4"/>
  <c r="A450" i="4" s="1"/>
  <c r="AC449" i="4"/>
  <c r="AB449" i="4"/>
  <c r="AA449" i="4"/>
  <c r="H449" i="4"/>
  <c r="C449" i="4"/>
  <c r="B449" i="4"/>
  <c r="A449" i="4" s="1"/>
  <c r="AC448" i="4"/>
  <c r="AB448" i="4"/>
  <c r="AA448" i="4"/>
  <c r="H448" i="4"/>
  <c r="C448" i="4"/>
  <c r="B448" i="4"/>
  <c r="A448" i="4" s="1"/>
  <c r="AC447" i="4"/>
  <c r="AB447" i="4"/>
  <c r="AA447" i="4"/>
  <c r="H447" i="4"/>
  <c r="C447" i="4"/>
  <c r="B447" i="4"/>
  <c r="A447" i="4"/>
  <c r="AC446" i="4"/>
  <c r="AB446" i="4"/>
  <c r="AA446" i="4"/>
  <c r="H446" i="4"/>
  <c r="C446" i="4"/>
  <c r="B446" i="4"/>
  <c r="A446" i="4" s="1"/>
  <c r="AC445" i="4"/>
  <c r="AB445" i="4"/>
  <c r="AA445" i="4"/>
  <c r="H445" i="4"/>
  <c r="C445" i="4"/>
  <c r="B445" i="4"/>
  <c r="A445" i="4" s="1"/>
  <c r="AC444" i="4"/>
  <c r="AB444" i="4"/>
  <c r="AA444" i="4"/>
  <c r="H444" i="4"/>
  <c r="C444" i="4"/>
  <c r="B444" i="4"/>
  <c r="A444" i="4" s="1"/>
  <c r="AC443" i="4"/>
  <c r="AB443" i="4"/>
  <c r="AA443" i="4"/>
  <c r="H443" i="4"/>
  <c r="C443" i="4"/>
  <c r="B443" i="4"/>
  <c r="A443" i="4" s="1"/>
  <c r="AC442" i="4"/>
  <c r="AB442" i="4"/>
  <c r="AA442" i="4"/>
  <c r="H442" i="4"/>
  <c r="C442" i="4"/>
  <c r="B442" i="4"/>
  <c r="A442" i="4" s="1"/>
  <c r="AC441" i="4"/>
  <c r="AB441" i="4"/>
  <c r="AA441" i="4"/>
  <c r="H441" i="4"/>
  <c r="C441" i="4"/>
  <c r="B441" i="4"/>
  <c r="A441" i="4" s="1"/>
  <c r="AC440" i="4"/>
  <c r="AB440" i="4"/>
  <c r="AA440" i="4"/>
  <c r="H440" i="4"/>
  <c r="C440" i="4"/>
  <c r="B440" i="4"/>
  <c r="A440" i="4" s="1"/>
  <c r="AC439" i="4"/>
  <c r="AB439" i="4"/>
  <c r="AA439" i="4"/>
  <c r="H439" i="4"/>
  <c r="C439" i="4"/>
  <c r="B439" i="4"/>
  <c r="A439" i="4"/>
  <c r="AC438" i="4"/>
  <c r="AB438" i="4"/>
  <c r="AA438" i="4"/>
  <c r="H438" i="4"/>
  <c r="C438" i="4"/>
  <c r="B438" i="4"/>
  <c r="A438" i="4" s="1"/>
  <c r="AC437" i="4"/>
  <c r="AB437" i="4"/>
  <c r="AA437" i="4"/>
  <c r="H437" i="4"/>
  <c r="C437" i="4"/>
  <c r="B437" i="4"/>
  <c r="A437" i="4" s="1"/>
  <c r="AC436" i="4"/>
  <c r="AB436" i="4"/>
  <c r="AA436" i="4"/>
  <c r="H436" i="4"/>
  <c r="C436" i="4"/>
  <c r="B436" i="4"/>
  <c r="A436" i="4" s="1"/>
  <c r="F436" i="4" s="1"/>
  <c r="AC435" i="4"/>
  <c r="AB435" i="4"/>
  <c r="AA435" i="4"/>
  <c r="H435" i="4"/>
  <c r="C435" i="4"/>
  <c r="B435" i="4"/>
  <c r="A435" i="4" s="1"/>
  <c r="I435" i="4" s="1"/>
  <c r="AC434" i="4"/>
  <c r="AB434" i="4"/>
  <c r="AA434" i="4"/>
  <c r="H434" i="4"/>
  <c r="C434" i="4"/>
  <c r="B434" i="4"/>
  <c r="A434" i="4" s="1"/>
  <c r="AC433" i="4"/>
  <c r="AB433" i="4"/>
  <c r="AA433" i="4"/>
  <c r="H433" i="4"/>
  <c r="C433" i="4"/>
  <c r="B433" i="4"/>
  <c r="A433" i="4" s="1"/>
  <c r="I433" i="4" s="1"/>
  <c r="AC432" i="4"/>
  <c r="AB432" i="4"/>
  <c r="AA432" i="4"/>
  <c r="H432" i="4"/>
  <c r="C432" i="4"/>
  <c r="B432" i="4"/>
  <c r="A432" i="4" s="1"/>
  <c r="AC431" i="4"/>
  <c r="AB431" i="4"/>
  <c r="AA431" i="4"/>
  <c r="H431" i="4"/>
  <c r="C431" i="4"/>
  <c r="B431" i="4"/>
  <c r="A431" i="4"/>
  <c r="AC430" i="4"/>
  <c r="AB430" i="4"/>
  <c r="AA430" i="4"/>
  <c r="H430" i="4"/>
  <c r="C430" i="4"/>
  <c r="B430" i="4"/>
  <c r="A430" i="4" s="1"/>
  <c r="AC429" i="4"/>
  <c r="AB429" i="4"/>
  <c r="AA429" i="4"/>
  <c r="H429" i="4"/>
  <c r="C429" i="4"/>
  <c r="B429" i="4"/>
  <c r="A429" i="4" s="1"/>
  <c r="AC428" i="4"/>
  <c r="AB428" i="4"/>
  <c r="AA428" i="4"/>
  <c r="H428" i="4"/>
  <c r="C428" i="4"/>
  <c r="B428" i="4"/>
  <c r="A428" i="4" s="1"/>
  <c r="AC427" i="4"/>
  <c r="AB427" i="4"/>
  <c r="AA427" i="4"/>
  <c r="H427" i="4"/>
  <c r="C427" i="4"/>
  <c r="B427" i="4"/>
  <c r="A427" i="4" s="1"/>
  <c r="I427" i="4" s="1"/>
  <c r="AC426" i="4"/>
  <c r="AB426" i="4"/>
  <c r="AA426" i="4"/>
  <c r="H426" i="4"/>
  <c r="C426" i="4"/>
  <c r="B426" i="4"/>
  <c r="A426" i="4"/>
  <c r="AC425" i="4"/>
  <c r="AB425" i="4"/>
  <c r="AA425" i="4"/>
  <c r="H425" i="4"/>
  <c r="C425" i="4"/>
  <c r="B425" i="4"/>
  <c r="A425" i="4" s="1"/>
  <c r="AC424" i="4"/>
  <c r="AB424" i="4"/>
  <c r="AA424" i="4"/>
  <c r="H424" i="4"/>
  <c r="C424" i="4"/>
  <c r="B424" i="4"/>
  <c r="A424" i="4"/>
  <c r="AC423" i="4"/>
  <c r="AB423" i="4"/>
  <c r="AA423" i="4"/>
  <c r="H423" i="4"/>
  <c r="C423" i="4"/>
  <c r="B423" i="4"/>
  <c r="A423" i="4" s="1"/>
  <c r="AC422" i="4"/>
  <c r="AB422" i="4"/>
  <c r="AA422" i="4"/>
  <c r="H422" i="4"/>
  <c r="C422" i="4"/>
  <c r="B422" i="4"/>
  <c r="A422" i="4" s="1"/>
  <c r="AC421" i="4"/>
  <c r="AB421" i="4"/>
  <c r="AA421" i="4"/>
  <c r="H421" i="4"/>
  <c r="C421" i="4"/>
  <c r="B421" i="4"/>
  <c r="A421" i="4" s="1"/>
  <c r="AC420" i="4"/>
  <c r="AB420" i="4"/>
  <c r="AA420" i="4"/>
  <c r="H420" i="4"/>
  <c r="C420" i="4"/>
  <c r="B420" i="4"/>
  <c r="A420" i="4" s="1"/>
  <c r="F420" i="4" s="1"/>
  <c r="AC419" i="4"/>
  <c r="AB419" i="4"/>
  <c r="AA419" i="4"/>
  <c r="H419" i="4"/>
  <c r="C419" i="4"/>
  <c r="B419" i="4"/>
  <c r="A419" i="4" s="1"/>
  <c r="I419" i="4" s="1"/>
  <c r="AC418" i="4"/>
  <c r="AB418" i="4"/>
  <c r="AA418" i="4"/>
  <c r="H418" i="4"/>
  <c r="C418" i="4"/>
  <c r="B418" i="4"/>
  <c r="A418" i="4"/>
  <c r="D418" i="4" s="1"/>
  <c r="AC417" i="4"/>
  <c r="AB417" i="4"/>
  <c r="AA417" i="4"/>
  <c r="H417" i="4"/>
  <c r="C417" i="4"/>
  <c r="B417" i="4"/>
  <c r="A417" i="4" s="1"/>
  <c r="AC416" i="4"/>
  <c r="AB416" i="4"/>
  <c r="AA416" i="4"/>
  <c r="H416" i="4"/>
  <c r="C416" i="4"/>
  <c r="B416" i="4"/>
  <c r="A416" i="4" s="1"/>
  <c r="AC415" i="4"/>
  <c r="AB415" i="4"/>
  <c r="AA415" i="4"/>
  <c r="H415" i="4"/>
  <c r="C415" i="4"/>
  <c r="B415" i="4"/>
  <c r="A415" i="4" s="1"/>
  <c r="F415" i="4" s="1"/>
  <c r="AC414" i="4"/>
  <c r="AB414" i="4"/>
  <c r="AA414" i="4"/>
  <c r="H414" i="4"/>
  <c r="C414" i="4"/>
  <c r="B414" i="4"/>
  <c r="A414" i="4" s="1"/>
  <c r="AC413" i="4"/>
  <c r="AB413" i="4"/>
  <c r="AA413" i="4"/>
  <c r="H413" i="4"/>
  <c r="C413" i="4"/>
  <c r="B413" i="4"/>
  <c r="A413" i="4" s="1"/>
  <c r="AC412" i="4"/>
  <c r="AB412" i="4"/>
  <c r="AA412" i="4"/>
  <c r="H412" i="4"/>
  <c r="C412" i="4"/>
  <c r="B412" i="4"/>
  <c r="A412" i="4" s="1"/>
  <c r="AC411" i="4"/>
  <c r="AB411" i="4"/>
  <c r="AA411" i="4"/>
  <c r="H411" i="4"/>
  <c r="C411" i="4"/>
  <c r="B411" i="4"/>
  <c r="A411" i="4" s="1"/>
  <c r="I411" i="4" s="1"/>
  <c r="AC410" i="4"/>
  <c r="AB410" i="4"/>
  <c r="AA410" i="4"/>
  <c r="H410" i="4"/>
  <c r="C410" i="4"/>
  <c r="B410" i="4"/>
  <c r="A410" i="4" s="1"/>
  <c r="AC409" i="4"/>
  <c r="AB409" i="4"/>
  <c r="AA409" i="4"/>
  <c r="H409" i="4"/>
  <c r="C409" i="4"/>
  <c r="B409" i="4"/>
  <c r="A409" i="4" s="1"/>
  <c r="I409" i="4" s="1"/>
  <c r="AC408" i="4"/>
  <c r="AB408" i="4"/>
  <c r="AA408" i="4"/>
  <c r="H408" i="4"/>
  <c r="C408" i="4"/>
  <c r="B408" i="4"/>
  <c r="A408" i="4" s="1"/>
  <c r="AC407" i="4"/>
  <c r="AB407" i="4"/>
  <c r="AA407" i="4"/>
  <c r="H407" i="4"/>
  <c r="C407" i="4"/>
  <c r="B407" i="4"/>
  <c r="A407" i="4" s="1"/>
  <c r="D407" i="4" s="1"/>
  <c r="AC406" i="4"/>
  <c r="AB406" i="4"/>
  <c r="AA406" i="4"/>
  <c r="H406" i="4"/>
  <c r="C406" i="4"/>
  <c r="B406" i="4"/>
  <c r="A406" i="4" s="1"/>
  <c r="D406" i="4" s="1"/>
  <c r="AC405" i="4"/>
  <c r="AB405" i="4"/>
  <c r="AA405" i="4"/>
  <c r="H405" i="4"/>
  <c r="C405" i="4"/>
  <c r="B405" i="4"/>
  <c r="A405" i="4" s="1"/>
  <c r="AC404" i="4"/>
  <c r="AB404" i="4"/>
  <c r="AA404" i="4"/>
  <c r="H404" i="4"/>
  <c r="C404" i="4"/>
  <c r="B404" i="4"/>
  <c r="A404" i="4" s="1"/>
  <c r="E404" i="4" s="1"/>
  <c r="AC403" i="4"/>
  <c r="AB403" i="4"/>
  <c r="AA403" i="4"/>
  <c r="H403" i="4"/>
  <c r="C403" i="4"/>
  <c r="B403" i="4"/>
  <c r="A403" i="4" s="1"/>
  <c r="F403" i="4" s="1"/>
  <c r="AC402" i="4"/>
  <c r="AB402" i="4"/>
  <c r="AA402" i="4"/>
  <c r="H402" i="4"/>
  <c r="C402" i="4"/>
  <c r="B402" i="4"/>
  <c r="A402" i="4" s="1"/>
  <c r="AC401" i="4"/>
  <c r="AB401" i="4"/>
  <c r="AA401" i="4"/>
  <c r="H401" i="4"/>
  <c r="C401" i="4"/>
  <c r="B401" i="4"/>
  <c r="A401" i="4" s="1"/>
  <c r="AC400" i="4"/>
  <c r="AB400" i="4"/>
  <c r="AA400" i="4"/>
  <c r="H400" i="4"/>
  <c r="C400" i="4"/>
  <c r="B400" i="4"/>
  <c r="A400" i="4" s="1"/>
  <c r="AC399" i="4"/>
  <c r="AB399" i="4"/>
  <c r="AA399" i="4"/>
  <c r="H399" i="4"/>
  <c r="C399" i="4"/>
  <c r="B399" i="4"/>
  <c r="A399" i="4" s="1"/>
  <c r="AC398" i="4"/>
  <c r="AB398" i="4"/>
  <c r="AA398" i="4"/>
  <c r="H398" i="4"/>
  <c r="C398" i="4"/>
  <c r="B398" i="4"/>
  <c r="A398" i="4" s="1"/>
  <c r="F398" i="4" s="1"/>
  <c r="AC397" i="4"/>
  <c r="AB397" i="4"/>
  <c r="AA397" i="4"/>
  <c r="H397" i="4"/>
  <c r="C397" i="4"/>
  <c r="B397" i="4"/>
  <c r="A397" i="4" s="1"/>
  <c r="AC396" i="4"/>
  <c r="AB396" i="4"/>
  <c r="AA396" i="4"/>
  <c r="H396" i="4"/>
  <c r="C396" i="4"/>
  <c r="B396" i="4"/>
  <c r="A396" i="4" s="1"/>
  <c r="AC395" i="4"/>
  <c r="AB395" i="4"/>
  <c r="AA395" i="4"/>
  <c r="H395" i="4"/>
  <c r="C395" i="4"/>
  <c r="B395" i="4"/>
  <c r="A395" i="4" s="1"/>
  <c r="AC394" i="4"/>
  <c r="AB394" i="4"/>
  <c r="AA394" i="4"/>
  <c r="H394" i="4"/>
  <c r="C394" i="4"/>
  <c r="B394" i="4"/>
  <c r="A394" i="4" s="1"/>
  <c r="D394" i="4" s="1"/>
  <c r="AC393" i="4"/>
  <c r="AB393" i="4"/>
  <c r="AA393" i="4"/>
  <c r="H393" i="4"/>
  <c r="C393" i="4"/>
  <c r="B393" i="4"/>
  <c r="A393" i="4" s="1"/>
  <c r="AC392" i="4"/>
  <c r="AB392" i="4"/>
  <c r="AA392" i="4"/>
  <c r="H392" i="4"/>
  <c r="C392" i="4"/>
  <c r="B392" i="4"/>
  <c r="A392" i="4" s="1"/>
  <c r="AC391" i="4"/>
  <c r="AB391" i="4"/>
  <c r="AA391" i="4"/>
  <c r="H391" i="4"/>
  <c r="C391" i="4"/>
  <c r="B391" i="4"/>
  <c r="A391" i="4" s="1"/>
  <c r="D391" i="4" s="1"/>
  <c r="AC390" i="4"/>
  <c r="AB390" i="4"/>
  <c r="AA390" i="4"/>
  <c r="H390" i="4"/>
  <c r="C390" i="4"/>
  <c r="B390" i="4"/>
  <c r="A390" i="4" s="1"/>
  <c r="F390" i="4" s="1"/>
  <c r="AC389" i="4"/>
  <c r="AB389" i="4"/>
  <c r="AA389" i="4"/>
  <c r="H389" i="4"/>
  <c r="C389" i="4"/>
  <c r="B389" i="4"/>
  <c r="A389" i="4" s="1"/>
  <c r="AC388" i="4"/>
  <c r="AB388" i="4"/>
  <c r="AA388" i="4"/>
  <c r="H388" i="4"/>
  <c r="C388" i="4"/>
  <c r="B388" i="4"/>
  <c r="A388" i="4" s="1"/>
  <c r="AC387" i="4"/>
  <c r="AB387" i="4"/>
  <c r="AA387" i="4"/>
  <c r="H387" i="4"/>
  <c r="C387" i="4"/>
  <c r="B387" i="4"/>
  <c r="A387" i="4" s="1"/>
  <c r="AC386" i="4"/>
  <c r="AB386" i="4"/>
  <c r="AA386" i="4"/>
  <c r="H386" i="4"/>
  <c r="C386" i="4"/>
  <c r="B386" i="4"/>
  <c r="A386" i="4" s="1"/>
  <c r="AC385" i="4"/>
  <c r="AB385" i="4"/>
  <c r="AA385" i="4"/>
  <c r="H385" i="4"/>
  <c r="C385" i="4"/>
  <c r="B385" i="4"/>
  <c r="A385" i="4" s="1"/>
  <c r="AC384" i="4"/>
  <c r="AB384" i="4"/>
  <c r="AA384" i="4"/>
  <c r="H384" i="4"/>
  <c r="C384" i="4"/>
  <c r="B384" i="4"/>
  <c r="A384" i="4" s="1"/>
  <c r="AC383" i="4"/>
  <c r="AB383" i="4"/>
  <c r="AA383" i="4"/>
  <c r="H383" i="4"/>
  <c r="C383" i="4"/>
  <c r="B383" i="4"/>
  <c r="A383" i="4" s="1"/>
  <c r="AC382" i="4"/>
  <c r="AB382" i="4"/>
  <c r="AA382" i="4"/>
  <c r="H382" i="4"/>
  <c r="C382" i="4"/>
  <c r="B382" i="4"/>
  <c r="A382" i="4"/>
  <c r="F382" i="4" s="1"/>
  <c r="AC381" i="4"/>
  <c r="AB381" i="4"/>
  <c r="AA381" i="4"/>
  <c r="H381" i="4"/>
  <c r="C381" i="4"/>
  <c r="B381" i="4"/>
  <c r="A381" i="4" s="1"/>
  <c r="AC380" i="4"/>
  <c r="AB380" i="4"/>
  <c r="AA380" i="4"/>
  <c r="H380" i="4"/>
  <c r="C380" i="4"/>
  <c r="B380" i="4"/>
  <c r="A380" i="4" s="1"/>
  <c r="AC379" i="4"/>
  <c r="AB379" i="4"/>
  <c r="AA379" i="4"/>
  <c r="H379" i="4"/>
  <c r="C379" i="4"/>
  <c r="B379" i="4"/>
  <c r="A379" i="4" s="1"/>
  <c r="AC378" i="4"/>
  <c r="AB378" i="4"/>
  <c r="AA378" i="4"/>
  <c r="H378" i="4"/>
  <c r="C378" i="4"/>
  <c r="B378" i="4"/>
  <c r="A378" i="4" s="1"/>
  <c r="AC377" i="4"/>
  <c r="AB377" i="4"/>
  <c r="AA377" i="4"/>
  <c r="H377" i="4"/>
  <c r="C377" i="4"/>
  <c r="B377" i="4"/>
  <c r="A377" i="4" s="1"/>
  <c r="AC376" i="4"/>
  <c r="AB376" i="4"/>
  <c r="AA376" i="4"/>
  <c r="H376" i="4"/>
  <c r="C376" i="4"/>
  <c r="B376" i="4"/>
  <c r="A376" i="4" s="1"/>
  <c r="I376" i="4" s="1"/>
  <c r="AC375" i="4"/>
  <c r="AB375" i="4"/>
  <c r="AA375" i="4"/>
  <c r="H375" i="4"/>
  <c r="C375" i="4"/>
  <c r="B375" i="4"/>
  <c r="A375" i="4"/>
  <c r="AC374" i="4"/>
  <c r="AB374" i="4"/>
  <c r="AA374" i="4"/>
  <c r="H374" i="4"/>
  <c r="C374" i="4"/>
  <c r="B374" i="4"/>
  <c r="A374" i="4" s="1"/>
  <c r="F374" i="4" s="1"/>
  <c r="AC373" i="4"/>
  <c r="AB373" i="4"/>
  <c r="AA373" i="4"/>
  <c r="H373" i="4"/>
  <c r="C373" i="4"/>
  <c r="B373" i="4"/>
  <c r="A373" i="4" s="1"/>
  <c r="AC372" i="4"/>
  <c r="AB372" i="4"/>
  <c r="AA372" i="4"/>
  <c r="H372" i="4"/>
  <c r="C372" i="4"/>
  <c r="B372" i="4"/>
  <c r="A372" i="4" s="1"/>
  <c r="AC371" i="4"/>
  <c r="AB371" i="4"/>
  <c r="AA371" i="4"/>
  <c r="H371" i="4"/>
  <c r="C371" i="4"/>
  <c r="B371" i="4"/>
  <c r="A371" i="4" s="1"/>
  <c r="E371" i="4" s="1"/>
  <c r="AC370" i="4"/>
  <c r="AB370" i="4"/>
  <c r="AA370" i="4"/>
  <c r="H370" i="4"/>
  <c r="C370" i="4"/>
  <c r="B370" i="4"/>
  <c r="A370" i="4"/>
  <c r="AC369" i="4"/>
  <c r="AB369" i="4"/>
  <c r="AA369" i="4"/>
  <c r="H369" i="4"/>
  <c r="C369" i="4"/>
  <c r="B369" i="4"/>
  <c r="A369" i="4" s="1"/>
  <c r="AC368" i="4"/>
  <c r="AB368" i="4"/>
  <c r="AA368" i="4"/>
  <c r="H368" i="4"/>
  <c r="C368" i="4"/>
  <c r="B368" i="4"/>
  <c r="A368" i="4" s="1"/>
  <c r="F368" i="4" s="1"/>
  <c r="AC367" i="4"/>
  <c r="AB367" i="4"/>
  <c r="AA367" i="4"/>
  <c r="H367" i="4"/>
  <c r="C367" i="4"/>
  <c r="B367" i="4"/>
  <c r="A367" i="4" s="1"/>
  <c r="AC366" i="4"/>
  <c r="AB366" i="4"/>
  <c r="AA366" i="4"/>
  <c r="H366" i="4"/>
  <c r="C366" i="4"/>
  <c r="B366" i="4"/>
  <c r="A366" i="4" s="1"/>
  <c r="F366" i="4" s="1"/>
  <c r="AC365" i="4"/>
  <c r="AB365" i="4"/>
  <c r="AA365" i="4"/>
  <c r="H365" i="4"/>
  <c r="C365" i="4"/>
  <c r="B365" i="4"/>
  <c r="A365" i="4" s="1"/>
  <c r="AC364" i="4"/>
  <c r="AB364" i="4"/>
  <c r="AA364" i="4"/>
  <c r="H364" i="4"/>
  <c r="C364" i="4"/>
  <c r="B364" i="4"/>
  <c r="A364" i="4" s="1"/>
  <c r="AC363" i="4"/>
  <c r="AB363" i="4"/>
  <c r="AA363" i="4"/>
  <c r="H363" i="4"/>
  <c r="C363" i="4"/>
  <c r="B363" i="4"/>
  <c r="A363" i="4" s="1"/>
  <c r="AC362" i="4"/>
  <c r="AB362" i="4"/>
  <c r="AA362" i="4"/>
  <c r="H362" i="4"/>
  <c r="C362" i="4"/>
  <c r="B362" i="4"/>
  <c r="A362" i="4" s="1"/>
  <c r="AC361" i="4"/>
  <c r="AB361" i="4"/>
  <c r="AA361" i="4"/>
  <c r="H361" i="4"/>
  <c r="C361" i="4"/>
  <c r="B361" i="4"/>
  <c r="A361" i="4"/>
  <c r="AC360" i="4"/>
  <c r="AB360" i="4"/>
  <c r="AA360" i="4"/>
  <c r="H360" i="4"/>
  <c r="C360" i="4"/>
  <c r="B360" i="4"/>
  <c r="A360" i="4" s="1"/>
  <c r="AC359" i="4"/>
  <c r="AB359" i="4"/>
  <c r="AA359" i="4"/>
  <c r="H359" i="4"/>
  <c r="C359" i="4"/>
  <c r="B359" i="4"/>
  <c r="A359" i="4" s="1"/>
  <c r="AC358" i="4"/>
  <c r="AB358" i="4"/>
  <c r="AA358" i="4"/>
  <c r="H358" i="4"/>
  <c r="C358" i="4"/>
  <c r="B358" i="4"/>
  <c r="A358" i="4" s="1"/>
  <c r="AC357" i="4"/>
  <c r="AB357" i="4"/>
  <c r="AA357" i="4"/>
  <c r="H357" i="4"/>
  <c r="C357" i="4"/>
  <c r="B357" i="4"/>
  <c r="A357" i="4" s="1"/>
  <c r="D357" i="4" s="1"/>
  <c r="AC356" i="4"/>
  <c r="AB356" i="4"/>
  <c r="AA356" i="4"/>
  <c r="H356" i="4"/>
  <c r="C356" i="4"/>
  <c r="B356" i="4"/>
  <c r="A356" i="4" s="1"/>
  <c r="E356" i="4" s="1"/>
  <c r="AC355" i="4"/>
  <c r="AB355" i="4"/>
  <c r="AA355" i="4"/>
  <c r="H355" i="4"/>
  <c r="C355" i="4"/>
  <c r="B355" i="4"/>
  <c r="A355" i="4" s="1"/>
  <c r="AC354" i="4"/>
  <c r="AB354" i="4"/>
  <c r="AA354" i="4"/>
  <c r="H354" i="4"/>
  <c r="C354" i="4"/>
  <c r="B354" i="4"/>
  <c r="A354" i="4" s="1"/>
  <c r="I354" i="4" s="1"/>
  <c r="AC353" i="4"/>
  <c r="AB353" i="4"/>
  <c r="AA353" i="4"/>
  <c r="H353" i="4"/>
  <c r="C353" i="4"/>
  <c r="B353" i="4"/>
  <c r="A353" i="4" s="1"/>
  <c r="AC352" i="4"/>
  <c r="AB352" i="4"/>
  <c r="AA352" i="4"/>
  <c r="H352" i="4"/>
  <c r="C352" i="4"/>
  <c r="B352" i="4"/>
  <c r="A352" i="4"/>
  <c r="AC351" i="4"/>
  <c r="AB351" i="4"/>
  <c r="AA351" i="4"/>
  <c r="H351" i="4"/>
  <c r="C351" i="4"/>
  <c r="B351" i="4"/>
  <c r="A351" i="4" s="1"/>
  <c r="AC350" i="4"/>
  <c r="AB350" i="4"/>
  <c r="AA350" i="4"/>
  <c r="H350" i="4"/>
  <c r="C350" i="4"/>
  <c r="B350" i="4"/>
  <c r="A350" i="4" s="1"/>
  <c r="AC349" i="4"/>
  <c r="AB349" i="4"/>
  <c r="AA349" i="4"/>
  <c r="H349" i="4"/>
  <c r="C349" i="4"/>
  <c r="B349" i="4"/>
  <c r="A349" i="4" s="1"/>
  <c r="AC348" i="4"/>
  <c r="AB348" i="4"/>
  <c r="AA348" i="4"/>
  <c r="H348" i="4"/>
  <c r="C348" i="4"/>
  <c r="B348" i="4"/>
  <c r="A348" i="4" s="1"/>
  <c r="E348" i="4" s="1"/>
  <c r="AC347" i="4"/>
  <c r="AB347" i="4"/>
  <c r="AA347" i="4"/>
  <c r="H347" i="4"/>
  <c r="C347" i="4"/>
  <c r="B347" i="4"/>
  <c r="A347" i="4" s="1"/>
  <c r="AC346" i="4"/>
  <c r="AB346" i="4"/>
  <c r="AA346" i="4"/>
  <c r="H346" i="4"/>
  <c r="C346" i="4"/>
  <c r="B346" i="4"/>
  <c r="A346" i="4" s="1"/>
  <c r="AC345" i="4"/>
  <c r="AB345" i="4"/>
  <c r="AA345" i="4"/>
  <c r="H345" i="4"/>
  <c r="C345" i="4"/>
  <c r="B345" i="4"/>
  <c r="A345" i="4" s="1"/>
  <c r="AC344" i="4"/>
  <c r="AB344" i="4"/>
  <c r="AA344" i="4"/>
  <c r="H344" i="4"/>
  <c r="C344" i="4"/>
  <c r="B344" i="4"/>
  <c r="A344" i="4" s="1"/>
  <c r="AC343" i="4"/>
  <c r="AB343" i="4"/>
  <c r="AA343" i="4"/>
  <c r="H343" i="4"/>
  <c r="C343" i="4"/>
  <c r="B343" i="4"/>
  <c r="A343" i="4" s="1"/>
  <c r="AC342" i="4"/>
  <c r="AB342" i="4"/>
  <c r="AA342" i="4"/>
  <c r="H342" i="4"/>
  <c r="C342" i="4"/>
  <c r="B342" i="4"/>
  <c r="A342" i="4" s="1"/>
  <c r="AC341" i="4"/>
  <c r="AB341" i="4"/>
  <c r="AA341" i="4"/>
  <c r="H341" i="4"/>
  <c r="C341" i="4"/>
  <c r="B341" i="4"/>
  <c r="A341" i="4" s="1"/>
  <c r="AC340" i="4"/>
  <c r="AB340" i="4"/>
  <c r="AA340" i="4"/>
  <c r="H340" i="4"/>
  <c r="C340" i="4"/>
  <c r="B340" i="4"/>
  <c r="A340" i="4" s="1"/>
  <c r="AC339" i="4"/>
  <c r="AB339" i="4"/>
  <c r="AA339" i="4"/>
  <c r="H339" i="4"/>
  <c r="C339" i="4"/>
  <c r="B339" i="4"/>
  <c r="A339" i="4" s="1"/>
  <c r="AC338" i="4"/>
  <c r="AB338" i="4"/>
  <c r="AA338" i="4"/>
  <c r="H338" i="4"/>
  <c r="C338" i="4"/>
  <c r="B338" i="4"/>
  <c r="A338" i="4"/>
  <c r="I338" i="4" s="1"/>
  <c r="AC337" i="4"/>
  <c r="AB337" i="4"/>
  <c r="AA337" i="4"/>
  <c r="H337" i="4"/>
  <c r="C337" i="4"/>
  <c r="B337" i="4"/>
  <c r="A337" i="4" s="1"/>
  <c r="AC336" i="4"/>
  <c r="AB336" i="4"/>
  <c r="AA336" i="4"/>
  <c r="H336" i="4"/>
  <c r="C336" i="4"/>
  <c r="B336" i="4"/>
  <c r="A336" i="4" s="1"/>
  <c r="F336" i="4" s="1"/>
  <c r="AC335" i="4"/>
  <c r="AB335" i="4"/>
  <c r="AA335" i="4"/>
  <c r="H335" i="4"/>
  <c r="C335" i="4"/>
  <c r="B335" i="4"/>
  <c r="A335" i="4" s="1"/>
  <c r="E335" i="4" s="1"/>
  <c r="AC334" i="4"/>
  <c r="AB334" i="4"/>
  <c r="AA334" i="4"/>
  <c r="H334" i="4"/>
  <c r="C334" i="4"/>
  <c r="B334" i="4"/>
  <c r="A334" i="4" s="1"/>
  <c r="AC333" i="4"/>
  <c r="AB333" i="4"/>
  <c r="AA333" i="4"/>
  <c r="H333" i="4"/>
  <c r="C333" i="4"/>
  <c r="B333" i="4"/>
  <c r="A333" i="4" s="1"/>
  <c r="AC332" i="4"/>
  <c r="AB332" i="4"/>
  <c r="AA332" i="4"/>
  <c r="H332" i="4"/>
  <c r="C332" i="4"/>
  <c r="B332" i="4"/>
  <c r="A332" i="4"/>
  <c r="F332" i="4" s="1"/>
  <c r="AC331" i="4"/>
  <c r="AB331" i="4"/>
  <c r="AA331" i="4"/>
  <c r="H331" i="4"/>
  <c r="C331" i="4"/>
  <c r="B331" i="4"/>
  <c r="A331" i="4" s="1"/>
  <c r="I331" i="4" s="1"/>
  <c r="AC330" i="4"/>
  <c r="AB330" i="4"/>
  <c r="AA330" i="4"/>
  <c r="H330" i="4"/>
  <c r="C330" i="4"/>
  <c r="B330" i="4"/>
  <c r="A330" i="4"/>
  <c r="I330" i="4" s="1"/>
  <c r="AC329" i="4"/>
  <c r="AB329" i="4"/>
  <c r="AA329" i="4"/>
  <c r="H329" i="4"/>
  <c r="C329" i="4"/>
  <c r="B329" i="4"/>
  <c r="A329" i="4" s="1"/>
  <c r="AC328" i="4"/>
  <c r="AB328" i="4"/>
  <c r="AA328" i="4"/>
  <c r="H328" i="4"/>
  <c r="C328" i="4"/>
  <c r="B328" i="4"/>
  <c r="A328" i="4"/>
  <c r="AC327" i="4"/>
  <c r="AB327" i="4"/>
  <c r="AA327" i="4"/>
  <c r="H327" i="4"/>
  <c r="C327" i="4"/>
  <c r="B327" i="4"/>
  <c r="A327" i="4" s="1"/>
  <c r="AC326" i="4"/>
  <c r="AB326" i="4"/>
  <c r="AA326" i="4"/>
  <c r="H326" i="4"/>
  <c r="C326" i="4"/>
  <c r="B326" i="4"/>
  <c r="A326" i="4" s="1"/>
  <c r="AC325" i="4"/>
  <c r="AB325" i="4"/>
  <c r="AA325" i="4"/>
  <c r="H325" i="4"/>
  <c r="C325" i="4"/>
  <c r="B325" i="4"/>
  <c r="A325" i="4" s="1"/>
  <c r="AC324" i="4"/>
  <c r="AB324" i="4"/>
  <c r="AA324" i="4"/>
  <c r="H324" i="4"/>
  <c r="C324" i="4"/>
  <c r="B324" i="4"/>
  <c r="A324" i="4" s="1"/>
  <c r="AC323" i="4"/>
  <c r="AB323" i="4"/>
  <c r="AA323" i="4"/>
  <c r="H323" i="4"/>
  <c r="C323" i="4"/>
  <c r="B323" i="4"/>
  <c r="A323" i="4" s="1"/>
  <c r="AC322" i="4"/>
  <c r="AB322" i="4"/>
  <c r="AA322" i="4"/>
  <c r="H322" i="4"/>
  <c r="C322" i="4"/>
  <c r="B322" i="4"/>
  <c r="A322" i="4" s="1"/>
  <c r="AC321" i="4"/>
  <c r="AB321" i="4"/>
  <c r="AA321" i="4"/>
  <c r="H321" i="4"/>
  <c r="C321" i="4"/>
  <c r="B321" i="4"/>
  <c r="A321" i="4" s="1"/>
  <c r="AC320" i="4"/>
  <c r="AB320" i="4"/>
  <c r="AA320" i="4"/>
  <c r="H320" i="4"/>
  <c r="C320" i="4"/>
  <c r="B320" i="4"/>
  <c r="A320" i="4"/>
  <c r="AC319" i="4"/>
  <c r="AB319" i="4"/>
  <c r="AA319" i="4"/>
  <c r="H319" i="4"/>
  <c r="C319" i="4"/>
  <c r="B319" i="4"/>
  <c r="A319" i="4" s="1"/>
  <c r="AC318" i="4"/>
  <c r="AB318" i="4"/>
  <c r="AA318" i="4"/>
  <c r="H318" i="4"/>
  <c r="C318" i="4"/>
  <c r="B318" i="4"/>
  <c r="A318" i="4" s="1"/>
  <c r="F318" i="4" s="1"/>
  <c r="AC317" i="4"/>
  <c r="AB317" i="4"/>
  <c r="AA317" i="4"/>
  <c r="H317" i="4"/>
  <c r="C317" i="4"/>
  <c r="B317" i="4"/>
  <c r="A317" i="4" s="1"/>
  <c r="AC316" i="4"/>
  <c r="AB316" i="4"/>
  <c r="AA316" i="4"/>
  <c r="H316" i="4"/>
  <c r="C316" i="4"/>
  <c r="B316" i="4"/>
  <c r="A316" i="4" s="1"/>
  <c r="E316" i="4" s="1"/>
  <c r="AC315" i="4"/>
  <c r="AB315" i="4"/>
  <c r="AA315" i="4"/>
  <c r="H315" i="4"/>
  <c r="C315" i="4"/>
  <c r="B315" i="4"/>
  <c r="A315" i="4" s="1"/>
  <c r="AC314" i="4"/>
  <c r="AB314" i="4"/>
  <c r="AA314" i="4"/>
  <c r="H314" i="4"/>
  <c r="C314" i="4"/>
  <c r="B314" i="4"/>
  <c r="A314" i="4"/>
  <c r="AC313" i="4"/>
  <c r="AB313" i="4"/>
  <c r="AA313" i="4"/>
  <c r="H313" i="4"/>
  <c r="C313" i="4"/>
  <c r="B313" i="4"/>
  <c r="A313" i="4" s="1"/>
  <c r="I313" i="4" s="1"/>
  <c r="AC312" i="4"/>
  <c r="AB312" i="4"/>
  <c r="AA312" i="4"/>
  <c r="H312" i="4"/>
  <c r="C312" i="4"/>
  <c r="B312" i="4"/>
  <c r="A312" i="4" s="1"/>
  <c r="AC311" i="4"/>
  <c r="AB311" i="4"/>
  <c r="AA311" i="4"/>
  <c r="H311" i="4"/>
  <c r="C311" i="4"/>
  <c r="B311" i="4"/>
  <c r="A311" i="4" s="1"/>
  <c r="AC310" i="4"/>
  <c r="AB310" i="4"/>
  <c r="AA310" i="4"/>
  <c r="H310" i="4"/>
  <c r="C310" i="4"/>
  <c r="B310" i="4"/>
  <c r="A310" i="4" s="1"/>
  <c r="F310" i="4" s="1"/>
  <c r="AC309" i="4"/>
  <c r="AB309" i="4"/>
  <c r="AA309" i="4"/>
  <c r="H309" i="4"/>
  <c r="C309" i="4"/>
  <c r="B309" i="4"/>
  <c r="A309" i="4" s="1"/>
  <c r="AC308" i="4"/>
  <c r="AB308" i="4"/>
  <c r="AA308" i="4"/>
  <c r="H308" i="4"/>
  <c r="C308" i="4"/>
  <c r="B308" i="4"/>
  <c r="A308" i="4" s="1"/>
  <c r="AC307" i="4"/>
  <c r="AB307" i="4"/>
  <c r="AA307" i="4"/>
  <c r="H307" i="4"/>
  <c r="C307" i="4"/>
  <c r="B307" i="4"/>
  <c r="A307" i="4" s="1"/>
  <c r="I307" i="4" s="1"/>
  <c r="AC306" i="4"/>
  <c r="AB306" i="4"/>
  <c r="AA306" i="4"/>
  <c r="H306" i="4"/>
  <c r="C306" i="4"/>
  <c r="B306" i="4"/>
  <c r="A306" i="4" s="1"/>
  <c r="D306" i="4" s="1"/>
  <c r="AC305" i="4"/>
  <c r="AB305" i="4"/>
  <c r="AA305" i="4"/>
  <c r="H305" i="4"/>
  <c r="C305" i="4"/>
  <c r="B305" i="4"/>
  <c r="A305" i="4" s="1"/>
  <c r="AC304" i="4"/>
  <c r="AB304" i="4"/>
  <c r="AA304" i="4"/>
  <c r="H304" i="4"/>
  <c r="C304" i="4"/>
  <c r="B304" i="4"/>
  <c r="A304" i="4" s="1"/>
  <c r="AC303" i="4"/>
  <c r="AB303" i="4"/>
  <c r="AA303" i="4"/>
  <c r="H303" i="4"/>
  <c r="C303" i="4"/>
  <c r="B303" i="4"/>
  <c r="A303" i="4" s="1"/>
  <c r="AC302" i="4"/>
  <c r="AB302" i="4"/>
  <c r="AA302" i="4"/>
  <c r="H302" i="4"/>
  <c r="C302" i="4"/>
  <c r="B302" i="4"/>
  <c r="A302" i="4" s="1"/>
  <c r="D302" i="4" s="1"/>
  <c r="AC301" i="4"/>
  <c r="AB301" i="4"/>
  <c r="AA301" i="4"/>
  <c r="H301" i="4"/>
  <c r="C301" i="4"/>
  <c r="B301" i="4"/>
  <c r="A301" i="4" s="1"/>
  <c r="AC300" i="4"/>
  <c r="AB300" i="4"/>
  <c r="AA300" i="4"/>
  <c r="H300" i="4"/>
  <c r="C300" i="4"/>
  <c r="B300" i="4"/>
  <c r="A300" i="4"/>
  <c r="I300" i="4" s="1"/>
  <c r="AC299" i="4"/>
  <c r="AB299" i="4"/>
  <c r="AA299" i="4"/>
  <c r="H299" i="4"/>
  <c r="C299" i="4"/>
  <c r="B299" i="4"/>
  <c r="A299" i="4" s="1"/>
  <c r="AC298" i="4"/>
  <c r="AB298" i="4"/>
  <c r="AA298" i="4"/>
  <c r="H298" i="4"/>
  <c r="C298" i="4"/>
  <c r="B298" i="4"/>
  <c r="A298" i="4" s="1"/>
  <c r="AC297" i="4"/>
  <c r="AB297" i="4"/>
  <c r="AA297" i="4"/>
  <c r="H297" i="4"/>
  <c r="C297" i="4"/>
  <c r="B297" i="4"/>
  <c r="A297" i="4" s="1"/>
  <c r="AC296" i="4"/>
  <c r="AB296" i="4"/>
  <c r="AA296" i="4"/>
  <c r="H296" i="4"/>
  <c r="C296" i="4"/>
  <c r="B296" i="4"/>
  <c r="A296" i="4"/>
  <c r="AC295" i="4"/>
  <c r="AB295" i="4"/>
  <c r="AA295" i="4"/>
  <c r="H295" i="4"/>
  <c r="C295" i="4"/>
  <c r="B295" i="4"/>
  <c r="A295" i="4" s="1"/>
  <c r="AC294" i="4"/>
  <c r="AB294" i="4"/>
  <c r="AA294" i="4"/>
  <c r="H294" i="4"/>
  <c r="C294" i="4"/>
  <c r="B294" i="4"/>
  <c r="A294" i="4" s="1"/>
  <c r="E294" i="4" s="1"/>
  <c r="AC293" i="4"/>
  <c r="AB293" i="4"/>
  <c r="AA293" i="4"/>
  <c r="H293" i="4"/>
  <c r="C293" i="4"/>
  <c r="B293" i="4"/>
  <c r="A293" i="4" s="1"/>
  <c r="AC292" i="4"/>
  <c r="AB292" i="4"/>
  <c r="AA292" i="4"/>
  <c r="H292" i="4"/>
  <c r="C292" i="4"/>
  <c r="B292" i="4"/>
  <c r="A292" i="4" s="1"/>
  <c r="I292" i="4" s="1"/>
  <c r="AC291" i="4"/>
  <c r="AB291" i="4"/>
  <c r="AA291" i="4"/>
  <c r="H291" i="4"/>
  <c r="C291" i="4"/>
  <c r="B291" i="4"/>
  <c r="A291" i="4"/>
  <c r="AC290" i="4"/>
  <c r="AB290" i="4"/>
  <c r="AA290" i="4"/>
  <c r="H290" i="4"/>
  <c r="C290" i="4"/>
  <c r="B290" i="4"/>
  <c r="A290" i="4" s="1"/>
  <c r="F290" i="4" s="1"/>
  <c r="AC289" i="4"/>
  <c r="AB289" i="4"/>
  <c r="AA289" i="4"/>
  <c r="H289" i="4"/>
  <c r="C289" i="4"/>
  <c r="B289" i="4"/>
  <c r="A289" i="4" s="1"/>
  <c r="AC288" i="4"/>
  <c r="AB288" i="4"/>
  <c r="AA288" i="4"/>
  <c r="H288" i="4"/>
  <c r="C288" i="4"/>
  <c r="B288" i="4"/>
  <c r="A288" i="4"/>
  <c r="D288" i="4" s="1"/>
  <c r="AC287" i="4"/>
  <c r="AB287" i="4"/>
  <c r="AA287" i="4"/>
  <c r="H287" i="4"/>
  <c r="C287" i="4"/>
  <c r="B287" i="4"/>
  <c r="A287" i="4" s="1"/>
  <c r="AC286" i="4"/>
  <c r="AB286" i="4"/>
  <c r="AA286" i="4"/>
  <c r="H286" i="4"/>
  <c r="C286" i="4"/>
  <c r="B286" i="4"/>
  <c r="A286" i="4" s="1"/>
  <c r="E286" i="4" s="1"/>
  <c r="AC285" i="4"/>
  <c r="AB285" i="4"/>
  <c r="AA285" i="4"/>
  <c r="H285" i="4"/>
  <c r="C285" i="4"/>
  <c r="B285" i="4"/>
  <c r="A285" i="4" s="1"/>
  <c r="I285" i="4" s="1"/>
  <c r="AC284" i="4"/>
  <c r="AB284" i="4"/>
  <c r="AA284" i="4"/>
  <c r="H284" i="4"/>
  <c r="C284" i="4"/>
  <c r="B284" i="4"/>
  <c r="A284" i="4" s="1"/>
  <c r="I284" i="4" s="1"/>
  <c r="AC283" i="4"/>
  <c r="AB283" i="4"/>
  <c r="AA283" i="4"/>
  <c r="H283" i="4"/>
  <c r="C283" i="4"/>
  <c r="B283" i="4"/>
  <c r="A283" i="4" s="1"/>
  <c r="AC282" i="4"/>
  <c r="AB282" i="4"/>
  <c r="AA282" i="4"/>
  <c r="H282" i="4"/>
  <c r="C282" i="4"/>
  <c r="B282" i="4"/>
  <c r="A282" i="4" s="1"/>
  <c r="F282" i="4" s="1"/>
  <c r="AC281" i="4"/>
  <c r="AB281" i="4"/>
  <c r="AA281" i="4"/>
  <c r="H281" i="4"/>
  <c r="C281" i="4"/>
  <c r="B281" i="4"/>
  <c r="A281" i="4" s="1"/>
  <c r="D281" i="4" s="1"/>
  <c r="AC280" i="4"/>
  <c r="AB280" i="4"/>
  <c r="AA280" i="4"/>
  <c r="H280" i="4"/>
  <c r="C280" i="4"/>
  <c r="B280" i="4"/>
  <c r="A280" i="4"/>
  <c r="E280" i="4" s="1"/>
  <c r="AC279" i="4"/>
  <c r="AB279" i="4"/>
  <c r="AA279" i="4"/>
  <c r="H279" i="4"/>
  <c r="C279" i="4"/>
  <c r="B279" i="4"/>
  <c r="A279" i="4" s="1"/>
  <c r="AC278" i="4"/>
  <c r="AB278" i="4"/>
  <c r="AA278" i="4"/>
  <c r="H278" i="4"/>
  <c r="C278" i="4"/>
  <c r="B278" i="4"/>
  <c r="A278" i="4" s="1"/>
  <c r="AC277" i="4"/>
  <c r="AB277" i="4"/>
  <c r="AA277" i="4"/>
  <c r="H277" i="4"/>
  <c r="C277" i="4"/>
  <c r="B277" i="4"/>
  <c r="A277" i="4" s="1"/>
  <c r="AC276" i="4"/>
  <c r="AB276" i="4"/>
  <c r="AA276" i="4"/>
  <c r="H276" i="4"/>
  <c r="C276" i="4"/>
  <c r="B276" i="4"/>
  <c r="A276" i="4" s="1"/>
  <c r="I276" i="4" s="1"/>
  <c r="AC275" i="4"/>
  <c r="AB275" i="4"/>
  <c r="AA275" i="4"/>
  <c r="H275" i="4"/>
  <c r="C275" i="4"/>
  <c r="B275" i="4"/>
  <c r="A275" i="4" s="1"/>
  <c r="AC274" i="4"/>
  <c r="AB274" i="4"/>
  <c r="AA274" i="4"/>
  <c r="H274" i="4"/>
  <c r="C274" i="4"/>
  <c r="B274" i="4"/>
  <c r="A274" i="4"/>
  <c r="F274" i="4" s="1"/>
  <c r="AC273" i="4"/>
  <c r="AB273" i="4"/>
  <c r="AA273" i="4"/>
  <c r="H273" i="4"/>
  <c r="C273" i="4"/>
  <c r="B273" i="4"/>
  <c r="A273" i="4"/>
  <c r="AC272" i="4"/>
  <c r="AB272" i="4"/>
  <c r="AA272" i="4"/>
  <c r="H272" i="4"/>
  <c r="C272" i="4"/>
  <c r="B272" i="4"/>
  <c r="A272" i="4" s="1"/>
  <c r="AC271" i="4"/>
  <c r="AB271" i="4"/>
  <c r="AA271" i="4"/>
  <c r="H271" i="4"/>
  <c r="C271" i="4"/>
  <c r="B271" i="4"/>
  <c r="A271" i="4" s="1"/>
  <c r="I271" i="4" s="1"/>
  <c r="AC270" i="4"/>
  <c r="AB270" i="4"/>
  <c r="AA270" i="4"/>
  <c r="H270" i="4"/>
  <c r="C270" i="4"/>
  <c r="B270" i="4"/>
  <c r="A270" i="4" s="1"/>
  <c r="AC269" i="4"/>
  <c r="AB269" i="4"/>
  <c r="AA269" i="4"/>
  <c r="H269" i="4"/>
  <c r="C269" i="4"/>
  <c r="B269" i="4"/>
  <c r="A269" i="4" s="1"/>
  <c r="AC268" i="4"/>
  <c r="AB268" i="4"/>
  <c r="AA268" i="4"/>
  <c r="H268" i="4"/>
  <c r="C268" i="4"/>
  <c r="B268" i="4"/>
  <c r="A268" i="4" s="1"/>
  <c r="F268" i="4" s="1"/>
  <c r="AC267" i="4"/>
  <c r="AB267" i="4"/>
  <c r="AA267" i="4"/>
  <c r="H267" i="4"/>
  <c r="C267" i="4"/>
  <c r="B267" i="4"/>
  <c r="A267" i="4" s="1"/>
  <c r="D267" i="4" s="1"/>
  <c r="AC266" i="4"/>
  <c r="AB266" i="4"/>
  <c r="AA266" i="4"/>
  <c r="H266" i="4"/>
  <c r="C266" i="4"/>
  <c r="B266" i="4"/>
  <c r="A266" i="4" s="1"/>
  <c r="AC265" i="4"/>
  <c r="AB265" i="4"/>
  <c r="AA265" i="4"/>
  <c r="H265" i="4"/>
  <c r="C265" i="4"/>
  <c r="B265" i="4"/>
  <c r="A265" i="4" s="1"/>
  <c r="E265" i="4" s="1"/>
  <c r="AC264" i="4"/>
  <c r="AB264" i="4"/>
  <c r="AA264" i="4"/>
  <c r="H264" i="4"/>
  <c r="C264" i="4"/>
  <c r="B264" i="4"/>
  <c r="A264" i="4" s="1"/>
  <c r="AC263" i="4"/>
  <c r="AB263" i="4"/>
  <c r="AA263" i="4"/>
  <c r="H263" i="4"/>
  <c r="C263" i="4"/>
  <c r="B263" i="4"/>
  <c r="A263" i="4" s="1"/>
  <c r="AC262" i="4"/>
  <c r="AB262" i="4"/>
  <c r="AA262" i="4"/>
  <c r="H262" i="4"/>
  <c r="C262" i="4"/>
  <c r="B262" i="4"/>
  <c r="A262" i="4" s="1"/>
  <c r="I262" i="4" s="1"/>
  <c r="AC261" i="4"/>
  <c r="AB261" i="4"/>
  <c r="AA261" i="4"/>
  <c r="H261" i="4"/>
  <c r="C261" i="4"/>
  <c r="B261" i="4"/>
  <c r="A261" i="4" s="1"/>
  <c r="AC260" i="4"/>
  <c r="AB260" i="4"/>
  <c r="AA260" i="4"/>
  <c r="H260" i="4"/>
  <c r="C260" i="4"/>
  <c r="B260" i="4"/>
  <c r="A260" i="4" s="1"/>
  <c r="D260" i="4" s="1"/>
  <c r="AC259" i="4"/>
  <c r="AB259" i="4"/>
  <c r="AA259" i="4"/>
  <c r="H259" i="4"/>
  <c r="C259" i="4"/>
  <c r="B259" i="4"/>
  <c r="A259" i="4" s="1"/>
  <c r="F259" i="4" s="1"/>
  <c r="AC258" i="4"/>
  <c r="AB258" i="4"/>
  <c r="AA258" i="4"/>
  <c r="H258" i="4"/>
  <c r="C258" i="4"/>
  <c r="B258" i="4"/>
  <c r="A258" i="4" s="1"/>
  <c r="AC257" i="4"/>
  <c r="AB257" i="4"/>
  <c r="AA257" i="4"/>
  <c r="H257" i="4"/>
  <c r="C257" i="4"/>
  <c r="B257" i="4"/>
  <c r="A257" i="4" s="1"/>
  <c r="E257" i="4" s="1"/>
  <c r="AC256" i="4"/>
  <c r="AB256" i="4"/>
  <c r="AA256" i="4"/>
  <c r="H256" i="4"/>
  <c r="C256" i="4"/>
  <c r="B256" i="4"/>
  <c r="A256" i="4" s="1"/>
  <c r="AC255" i="4"/>
  <c r="AB255" i="4"/>
  <c r="AA255" i="4"/>
  <c r="H255" i="4"/>
  <c r="C255" i="4"/>
  <c r="B255" i="4"/>
  <c r="A255" i="4" s="1"/>
  <c r="I255" i="4" s="1"/>
  <c r="AC254" i="4"/>
  <c r="AB254" i="4"/>
  <c r="AA254" i="4"/>
  <c r="H254" i="4"/>
  <c r="C254" i="4"/>
  <c r="B254" i="4"/>
  <c r="A254" i="4" s="1"/>
  <c r="F254" i="4" s="1"/>
  <c r="AC253" i="4"/>
  <c r="AB253" i="4"/>
  <c r="AA253" i="4"/>
  <c r="H253" i="4"/>
  <c r="C253" i="4"/>
  <c r="B253" i="4"/>
  <c r="A253" i="4" s="1"/>
  <c r="AC252" i="4"/>
  <c r="AB252" i="4"/>
  <c r="AA252" i="4"/>
  <c r="H252" i="4"/>
  <c r="C252" i="4"/>
  <c r="B252" i="4"/>
  <c r="A252" i="4"/>
  <c r="D252" i="4" s="1"/>
  <c r="AC251" i="4"/>
  <c r="AB251" i="4"/>
  <c r="AA251" i="4"/>
  <c r="H251" i="4"/>
  <c r="C251" i="4"/>
  <c r="B251" i="4"/>
  <c r="A251" i="4" s="1"/>
  <c r="F251" i="4" s="1"/>
  <c r="AC250" i="4"/>
  <c r="AB250" i="4"/>
  <c r="AA250" i="4"/>
  <c r="H250" i="4"/>
  <c r="C250" i="4"/>
  <c r="B250" i="4"/>
  <c r="A250" i="4" s="1"/>
  <c r="AC249" i="4"/>
  <c r="AB249" i="4"/>
  <c r="AA249" i="4"/>
  <c r="H249" i="4"/>
  <c r="C249" i="4"/>
  <c r="B249" i="4"/>
  <c r="A249" i="4"/>
  <c r="AC248" i="4"/>
  <c r="AB248" i="4"/>
  <c r="AA248" i="4"/>
  <c r="H248" i="4"/>
  <c r="C248" i="4"/>
  <c r="B248" i="4"/>
  <c r="A248" i="4" s="1"/>
  <c r="AC247" i="4"/>
  <c r="AB247" i="4"/>
  <c r="AA247" i="4"/>
  <c r="H247" i="4"/>
  <c r="C247" i="4"/>
  <c r="B247" i="4"/>
  <c r="A247" i="4" s="1"/>
  <c r="AC246" i="4"/>
  <c r="AB246" i="4"/>
  <c r="AA246" i="4"/>
  <c r="H246" i="4"/>
  <c r="C246" i="4"/>
  <c r="B246" i="4"/>
  <c r="A246" i="4"/>
  <c r="F246" i="4" s="1"/>
  <c r="AC245" i="4"/>
  <c r="AB245" i="4"/>
  <c r="AA245" i="4"/>
  <c r="H245" i="4"/>
  <c r="C245" i="4"/>
  <c r="B245" i="4"/>
  <c r="A245" i="4" s="1"/>
  <c r="AC244" i="4"/>
  <c r="AB244" i="4"/>
  <c r="AA244" i="4"/>
  <c r="H244" i="4"/>
  <c r="C244" i="4"/>
  <c r="B244" i="4"/>
  <c r="A244" i="4" s="1"/>
  <c r="E244" i="4" s="1"/>
  <c r="AC243" i="4"/>
  <c r="AB243" i="4"/>
  <c r="AA243" i="4"/>
  <c r="H243" i="4"/>
  <c r="C243" i="4"/>
  <c r="B243" i="4"/>
  <c r="A243" i="4" s="1"/>
  <c r="F243" i="4" s="1"/>
  <c r="AC242" i="4"/>
  <c r="AB242" i="4"/>
  <c r="AA242" i="4"/>
  <c r="H242" i="4"/>
  <c r="C242" i="4"/>
  <c r="B242" i="4"/>
  <c r="A242" i="4" s="1"/>
  <c r="AC241" i="4"/>
  <c r="AB241" i="4"/>
  <c r="AA241" i="4"/>
  <c r="H241" i="4"/>
  <c r="C241" i="4"/>
  <c r="B241" i="4"/>
  <c r="A241" i="4" s="1"/>
  <c r="AC240" i="4"/>
  <c r="AB240" i="4"/>
  <c r="AA240" i="4"/>
  <c r="H240" i="4"/>
  <c r="C240" i="4"/>
  <c r="B240" i="4"/>
  <c r="A240" i="4"/>
  <c r="AC239" i="4"/>
  <c r="AB239" i="4"/>
  <c r="AA239" i="4"/>
  <c r="H239" i="4"/>
  <c r="C239" i="4"/>
  <c r="B239" i="4"/>
  <c r="A239" i="4" s="1"/>
  <c r="I239" i="4" s="1"/>
  <c r="AC238" i="4"/>
  <c r="AB238" i="4"/>
  <c r="AA238" i="4"/>
  <c r="H238" i="4"/>
  <c r="C238" i="4"/>
  <c r="B238" i="4"/>
  <c r="A238" i="4" s="1"/>
  <c r="AC237" i="4"/>
  <c r="AB237" i="4"/>
  <c r="AA237" i="4"/>
  <c r="H237" i="4"/>
  <c r="C237" i="4"/>
  <c r="B237" i="4"/>
  <c r="A237" i="4" s="1"/>
  <c r="AC236" i="4"/>
  <c r="AB236" i="4"/>
  <c r="AA236" i="4"/>
  <c r="H236" i="4"/>
  <c r="C236" i="4"/>
  <c r="B236" i="4"/>
  <c r="A236" i="4" s="1"/>
  <c r="AC235" i="4"/>
  <c r="AB235" i="4"/>
  <c r="AA235" i="4"/>
  <c r="H235" i="4"/>
  <c r="C235" i="4"/>
  <c r="B235" i="4"/>
  <c r="A235" i="4" s="1"/>
  <c r="F235" i="4" s="1"/>
  <c r="AC234" i="4"/>
  <c r="AB234" i="4"/>
  <c r="AA234" i="4"/>
  <c r="H234" i="4"/>
  <c r="C234" i="4"/>
  <c r="B234" i="4"/>
  <c r="A234" i="4"/>
  <c r="AC233" i="4"/>
  <c r="AB233" i="4"/>
  <c r="AA233" i="4"/>
  <c r="H233" i="4"/>
  <c r="C233" i="4"/>
  <c r="B233" i="4"/>
  <c r="A233" i="4" s="1"/>
  <c r="AC232" i="4"/>
  <c r="AB232" i="4"/>
  <c r="AA232" i="4"/>
  <c r="H232" i="4"/>
  <c r="C232" i="4"/>
  <c r="B232" i="4"/>
  <c r="A232" i="4" s="1"/>
  <c r="AC231" i="4"/>
  <c r="AB231" i="4"/>
  <c r="AA231" i="4"/>
  <c r="H231" i="4"/>
  <c r="C231" i="4"/>
  <c r="B231" i="4"/>
  <c r="A231" i="4" s="1"/>
  <c r="I231" i="4" s="1"/>
  <c r="AC230" i="4"/>
  <c r="AB230" i="4"/>
  <c r="AA230" i="4"/>
  <c r="H230" i="4"/>
  <c r="C230" i="4"/>
  <c r="B230" i="4"/>
  <c r="A230" i="4"/>
  <c r="F230" i="4" s="1"/>
  <c r="AC229" i="4"/>
  <c r="AB229" i="4"/>
  <c r="AA229" i="4"/>
  <c r="H229" i="4"/>
  <c r="C229" i="4"/>
  <c r="B229" i="4"/>
  <c r="A229" i="4" s="1"/>
  <c r="E229" i="4" s="1"/>
  <c r="AC228" i="4"/>
  <c r="AB228" i="4"/>
  <c r="AA228" i="4"/>
  <c r="H228" i="4"/>
  <c r="C228" i="4"/>
  <c r="B228" i="4"/>
  <c r="A228" i="4" s="1"/>
  <c r="D228" i="4"/>
  <c r="AC227" i="4"/>
  <c r="AB227" i="4"/>
  <c r="AA227" i="4"/>
  <c r="H227" i="4"/>
  <c r="C227" i="4"/>
  <c r="B227" i="4"/>
  <c r="A227" i="4" s="1"/>
  <c r="F227" i="4" s="1"/>
  <c r="AC226" i="4"/>
  <c r="AB226" i="4"/>
  <c r="AA226" i="4"/>
  <c r="H226" i="4"/>
  <c r="C226" i="4"/>
  <c r="B226" i="4"/>
  <c r="A226" i="4" s="1"/>
  <c r="AC225" i="4"/>
  <c r="AB225" i="4"/>
  <c r="AA225" i="4"/>
  <c r="H225" i="4"/>
  <c r="C225" i="4"/>
  <c r="B225" i="4"/>
  <c r="A225" i="4" s="1"/>
  <c r="AC224" i="4"/>
  <c r="AB224" i="4"/>
  <c r="AA224" i="4"/>
  <c r="H224" i="4"/>
  <c r="C224" i="4"/>
  <c r="B224" i="4"/>
  <c r="A224" i="4"/>
  <c r="AC223" i="4"/>
  <c r="AB223" i="4"/>
  <c r="AA223" i="4"/>
  <c r="H223" i="4"/>
  <c r="C223" i="4"/>
  <c r="B223" i="4"/>
  <c r="A223" i="4" s="1"/>
  <c r="AC222" i="4"/>
  <c r="AB222" i="4"/>
  <c r="AA222" i="4"/>
  <c r="H222" i="4"/>
  <c r="C222" i="4"/>
  <c r="B222" i="4"/>
  <c r="B221" i="4"/>
  <c r="B220" i="4"/>
  <c r="B219" i="4"/>
  <c r="B218" i="4"/>
  <c r="B217" i="4"/>
  <c r="B216" i="4"/>
  <c r="A216" i="4" s="1"/>
  <c r="AC221" i="4"/>
  <c r="AB221" i="4"/>
  <c r="AA221" i="4"/>
  <c r="H221" i="4"/>
  <c r="C221" i="4"/>
  <c r="AC220" i="4"/>
  <c r="AB220" i="4"/>
  <c r="AA220" i="4"/>
  <c r="H220" i="4"/>
  <c r="C220" i="4"/>
  <c r="AC219" i="4"/>
  <c r="AB219" i="4"/>
  <c r="AA219" i="4"/>
  <c r="H219" i="4"/>
  <c r="C219" i="4"/>
  <c r="AC218" i="4"/>
  <c r="AB218" i="4"/>
  <c r="AA218" i="4"/>
  <c r="H218" i="4"/>
  <c r="C218" i="4"/>
  <c r="AC217" i="4"/>
  <c r="AB217" i="4"/>
  <c r="AA217" i="4"/>
  <c r="H217" i="4"/>
  <c r="C217" i="4"/>
  <c r="AC216" i="4"/>
  <c r="AB216" i="4"/>
  <c r="AA216" i="4"/>
  <c r="H216" i="4"/>
  <c r="C216" i="4"/>
  <c r="AC215" i="4"/>
  <c r="AB215" i="4"/>
  <c r="AA215" i="4"/>
  <c r="H215" i="4"/>
  <c r="C215" i="4"/>
  <c r="B215" i="4"/>
  <c r="A215" i="4" s="1"/>
  <c r="AC214" i="4"/>
  <c r="AB214" i="4"/>
  <c r="AA214" i="4"/>
  <c r="H214" i="4"/>
  <c r="C214" i="4"/>
  <c r="B214" i="4"/>
  <c r="A214" i="4" s="1"/>
  <c r="F214" i="4" s="1"/>
  <c r="AC213" i="4"/>
  <c r="AB213" i="4"/>
  <c r="AA213" i="4"/>
  <c r="H213" i="4"/>
  <c r="C213" i="4"/>
  <c r="B213" i="4"/>
  <c r="AC212" i="4"/>
  <c r="AB212" i="4"/>
  <c r="AA212" i="4"/>
  <c r="H212" i="4"/>
  <c r="C212" i="4"/>
  <c r="B212" i="4"/>
  <c r="AC211" i="4"/>
  <c r="AB211" i="4"/>
  <c r="AA211" i="4"/>
  <c r="H211" i="4"/>
  <c r="C211" i="4"/>
  <c r="B211" i="4"/>
  <c r="AC210" i="4"/>
  <c r="AB210" i="4"/>
  <c r="AA210" i="4"/>
  <c r="H210" i="4"/>
  <c r="C210" i="4"/>
  <c r="B210" i="4"/>
  <c r="AC209" i="4"/>
  <c r="AB209" i="4"/>
  <c r="AA209" i="4"/>
  <c r="H209" i="4"/>
  <c r="C209" i="4"/>
  <c r="B209" i="4"/>
  <c r="AC208" i="4"/>
  <c r="AB208" i="4"/>
  <c r="AA208" i="4"/>
  <c r="H208" i="4"/>
  <c r="C208" i="4"/>
  <c r="B208" i="4"/>
  <c r="AC207" i="4"/>
  <c r="AB207" i="4"/>
  <c r="AA207" i="4"/>
  <c r="H207" i="4"/>
  <c r="C207" i="4"/>
  <c r="B207" i="4"/>
  <c r="AC206" i="4"/>
  <c r="AB206" i="4"/>
  <c r="AA206" i="4"/>
  <c r="H206" i="4"/>
  <c r="C206" i="4"/>
  <c r="B206" i="4"/>
  <c r="AC205" i="4"/>
  <c r="AB205" i="4"/>
  <c r="AA205" i="4"/>
  <c r="AC204" i="4"/>
  <c r="AB204" i="4"/>
  <c r="AA204" i="4"/>
  <c r="AC203" i="4"/>
  <c r="AB203" i="4"/>
  <c r="AA203" i="4"/>
  <c r="AC202" i="4"/>
  <c r="AB202" i="4"/>
  <c r="AA202" i="4"/>
  <c r="AC201" i="4"/>
  <c r="AB201" i="4"/>
  <c r="AA201" i="4"/>
  <c r="AC200" i="4"/>
  <c r="AB200" i="4"/>
  <c r="AA200" i="4"/>
  <c r="AC199" i="4"/>
  <c r="AB199" i="4"/>
  <c r="AA199" i="4"/>
  <c r="AC198" i="4"/>
  <c r="AB198" i="4"/>
  <c r="AA198" i="4"/>
  <c r="AC197" i="4"/>
  <c r="AB197" i="4"/>
  <c r="AA197" i="4"/>
  <c r="AC196" i="4"/>
  <c r="AB196" i="4"/>
  <c r="AA196" i="4"/>
  <c r="AC195" i="4"/>
  <c r="AB195" i="4"/>
  <c r="AA195" i="4"/>
  <c r="A195" i="4"/>
  <c r="E195" i="4"/>
  <c r="D195" i="4"/>
  <c r="AC194" i="4"/>
  <c r="AB194" i="4"/>
  <c r="AA194" i="4"/>
  <c r="I194" i="4"/>
  <c r="F194" i="4"/>
  <c r="E194" i="4"/>
  <c r="D194" i="4"/>
  <c r="AC193" i="4"/>
  <c r="AB193" i="4"/>
  <c r="AA193" i="4"/>
  <c r="I193" i="4"/>
  <c r="F193" i="4"/>
  <c r="E193" i="4"/>
  <c r="D193" i="4"/>
  <c r="AC192" i="4"/>
  <c r="AB192" i="4"/>
  <c r="AA192" i="4"/>
  <c r="I192" i="4"/>
  <c r="F192" i="4"/>
  <c r="E192" i="4"/>
  <c r="D192" i="4"/>
  <c r="AC191" i="4"/>
  <c r="AB191" i="4"/>
  <c r="AA191" i="4"/>
  <c r="I191" i="4"/>
  <c r="F191" i="4"/>
  <c r="E191" i="4"/>
  <c r="D191" i="4"/>
  <c r="I190" i="4"/>
  <c r="F190" i="4"/>
  <c r="E190" i="4"/>
  <c r="D190" i="4"/>
  <c r="AC189" i="4"/>
  <c r="AB189" i="4"/>
  <c r="AA189" i="4"/>
  <c r="I189" i="4"/>
  <c r="F189" i="4"/>
  <c r="E189" i="4"/>
  <c r="D189" i="4"/>
  <c r="AC188" i="4"/>
  <c r="AB188" i="4"/>
  <c r="AA188" i="4"/>
  <c r="I188" i="4"/>
  <c r="F188" i="4"/>
  <c r="E188" i="4"/>
  <c r="D188" i="4"/>
  <c r="AC187" i="4"/>
  <c r="AB187" i="4"/>
  <c r="AA187" i="4"/>
  <c r="I187" i="4"/>
  <c r="F187" i="4"/>
  <c r="E187" i="4"/>
  <c r="D187" i="4"/>
  <c r="AC186" i="4"/>
  <c r="AB186" i="4"/>
  <c r="AA186" i="4"/>
  <c r="I186" i="4"/>
  <c r="F186" i="4"/>
  <c r="E186" i="4"/>
  <c r="D186" i="4"/>
  <c r="AC185" i="4"/>
  <c r="AB185" i="4"/>
  <c r="AA185" i="4"/>
  <c r="I185" i="4"/>
  <c r="F185" i="4"/>
  <c r="E185" i="4"/>
  <c r="D185" i="4"/>
  <c r="AC184" i="4"/>
  <c r="AB184" i="4"/>
  <c r="AA184" i="4"/>
  <c r="I184" i="4"/>
  <c r="F184" i="4"/>
  <c r="E184" i="4"/>
  <c r="D184" i="4"/>
  <c r="AC183" i="4"/>
  <c r="AB183" i="4"/>
  <c r="AA183" i="4"/>
  <c r="I183" i="4"/>
  <c r="F183" i="4"/>
  <c r="E183" i="4"/>
  <c r="D183" i="4"/>
  <c r="AC182" i="4"/>
  <c r="AB182" i="4"/>
  <c r="AA182" i="4"/>
  <c r="I182" i="4"/>
  <c r="F182" i="4"/>
  <c r="E182" i="4"/>
  <c r="D182" i="4"/>
  <c r="AC181" i="4"/>
  <c r="AB181" i="4"/>
  <c r="AA181" i="4"/>
  <c r="I181" i="4"/>
  <c r="F181" i="4"/>
  <c r="E181" i="4"/>
  <c r="D181" i="4"/>
  <c r="AC180" i="4"/>
  <c r="AB180" i="4"/>
  <c r="AA180" i="4"/>
  <c r="I180" i="4"/>
  <c r="F180" i="4"/>
  <c r="E180" i="4"/>
  <c r="D180" i="4"/>
  <c r="AC179" i="4"/>
  <c r="AB179" i="4"/>
  <c r="AA179" i="4"/>
  <c r="I179" i="4"/>
  <c r="F179" i="4"/>
  <c r="E179" i="4"/>
  <c r="D179" i="4"/>
  <c r="AC178" i="4"/>
  <c r="AB178" i="4"/>
  <c r="AA178" i="4"/>
  <c r="I178" i="4"/>
  <c r="F178" i="4"/>
  <c r="E178" i="4"/>
  <c r="D178" i="4"/>
  <c r="AC177" i="4"/>
  <c r="AB177" i="4"/>
  <c r="AA177" i="4"/>
  <c r="I177" i="4"/>
  <c r="F177" i="4"/>
  <c r="E177" i="4"/>
  <c r="D177" i="4"/>
  <c r="AC176" i="4"/>
  <c r="AB176" i="4"/>
  <c r="AA176" i="4"/>
  <c r="I176" i="4"/>
  <c r="F176" i="4"/>
  <c r="E176" i="4"/>
  <c r="D176" i="4"/>
  <c r="AC175" i="4"/>
  <c r="AB175" i="4"/>
  <c r="AA175" i="4"/>
  <c r="I175" i="4"/>
  <c r="F175" i="4"/>
  <c r="E175" i="4"/>
  <c r="D175" i="4"/>
  <c r="AC174" i="4"/>
  <c r="AB174" i="4"/>
  <c r="AA174" i="4"/>
  <c r="I174" i="4"/>
  <c r="F174" i="4"/>
  <c r="E174" i="4"/>
  <c r="D174" i="4"/>
  <c r="AC173" i="4"/>
  <c r="AB173" i="4"/>
  <c r="AA173" i="4"/>
  <c r="I173" i="4"/>
  <c r="F173" i="4"/>
  <c r="E173" i="4"/>
  <c r="D173" i="4"/>
  <c r="AC172" i="4"/>
  <c r="AB172" i="4"/>
  <c r="AA172" i="4"/>
  <c r="I172" i="4"/>
  <c r="F172" i="4"/>
  <c r="E172" i="4"/>
  <c r="D172" i="4"/>
  <c r="AC171" i="4"/>
  <c r="AB171" i="4"/>
  <c r="AA171" i="4"/>
  <c r="I171" i="4"/>
  <c r="F171" i="4"/>
  <c r="E171" i="4"/>
  <c r="D171" i="4"/>
  <c r="AC170" i="4"/>
  <c r="AB170" i="4"/>
  <c r="AA170" i="4"/>
  <c r="I170" i="4"/>
  <c r="F170" i="4"/>
  <c r="E170" i="4"/>
  <c r="D170" i="4"/>
  <c r="AC169" i="4"/>
  <c r="AB169" i="4"/>
  <c r="AA169" i="4"/>
  <c r="I169" i="4"/>
  <c r="F169" i="4"/>
  <c r="E169" i="4"/>
  <c r="D169" i="4"/>
  <c r="AC168" i="4"/>
  <c r="AB168" i="4"/>
  <c r="AA168" i="4"/>
  <c r="I168" i="4"/>
  <c r="F168" i="4"/>
  <c r="E168" i="4"/>
  <c r="D168" i="4"/>
  <c r="AC167" i="4"/>
  <c r="AB167" i="4"/>
  <c r="AA167" i="4"/>
  <c r="I167" i="4"/>
  <c r="F167" i="4"/>
  <c r="E167" i="4"/>
  <c r="D167" i="4"/>
  <c r="AC166" i="4"/>
  <c r="AB166" i="4"/>
  <c r="AA166" i="4"/>
  <c r="I166" i="4"/>
  <c r="F166" i="4"/>
  <c r="E166" i="4"/>
  <c r="D166" i="4"/>
  <c r="AC165" i="4"/>
  <c r="AB165" i="4"/>
  <c r="AA165" i="4"/>
  <c r="I165" i="4"/>
  <c r="F165" i="4"/>
  <c r="E165" i="4"/>
  <c r="D165" i="4"/>
  <c r="AC164" i="4"/>
  <c r="AB164" i="4"/>
  <c r="AA164" i="4"/>
  <c r="I164" i="4"/>
  <c r="F164" i="4"/>
  <c r="E164" i="4"/>
  <c r="D164" i="4"/>
  <c r="AC163" i="4"/>
  <c r="AB163" i="4"/>
  <c r="AA163" i="4"/>
  <c r="I163" i="4"/>
  <c r="F163" i="4"/>
  <c r="E163" i="4"/>
  <c r="D163" i="4"/>
  <c r="AC162" i="4"/>
  <c r="AB162" i="4"/>
  <c r="AA162" i="4"/>
  <c r="I162" i="4"/>
  <c r="F162" i="4"/>
  <c r="E162" i="4"/>
  <c r="D162" i="4"/>
  <c r="AC161" i="4"/>
  <c r="AB161" i="4"/>
  <c r="AA161" i="4"/>
  <c r="I161" i="4"/>
  <c r="F161" i="4"/>
  <c r="E161" i="4"/>
  <c r="D161" i="4"/>
  <c r="AC160" i="4"/>
  <c r="AB160" i="4"/>
  <c r="AA160" i="4"/>
  <c r="I160" i="4"/>
  <c r="E160" i="4"/>
  <c r="D160" i="4"/>
  <c r="AC159" i="4"/>
  <c r="AB159" i="4"/>
  <c r="AA159" i="4"/>
  <c r="I159" i="4"/>
  <c r="F159" i="4"/>
  <c r="E159" i="4"/>
  <c r="D159" i="4"/>
  <c r="AC158" i="4"/>
  <c r="AB158" i="4"/>
  <c r="AA158" i="4"/>
  <c r="I158" i="4"/>
  <c r="F158" i="4"/>
  <c r="E158" i="4"/>
  <c r="D158" i="4"/>
  <c r="AC157" i="4"/>
  <c r="AB157" i="4"/>
  <c r="AA157" i="4"/>
  <c r="I157" i="4"/>
  <c r="E157" i="4"/>
  <c r="D157" i="4"/>
  <c r="AC156" i="4"/>
  <c r="AB156" i="4"/>
  <c r="AA156" i="4"/>
  <c r="I156" i="4"/>
  <c r="F156" i="4"/>
  <c r="E156" i="4"/>
  <c r="D156" i="4"/>
  <c r="AC155" i="4"/>
  <c r="AB155" i="4"/>
  <c r="AA155" i="4"/>
  <c r="I155" i="4"/>
  <c r="F155" i="4"/>
  <c r="E155" i="4"/>
  <c r="D155" i="4"/>
  <c r="AC154" i="4"/>
  <c r="AB154" i="4"/>
  <c r="AA154" i="4"/>
  <c r="I154" i="4"/>
  <c r="F154" i="4"/>
  <c r="E154" i="4"/>
  <c r="D154" i="4"/>
  <c r="AC153" i="4"/>
  <c r="AB153" i="4"/>
  <c r="AA153" i="4"/>
  <c r="I153" i="4"/>
  <c r="F153" i="4"/>
  <c r="E153" i="4"/>
  <c r="D153" i="4"/>
  <c r="AC152" i="4"/>
  <c r="AB152" i="4"/>
  <c r="AA152" i="4"/>
  <c r="I152" i="4"/>
  <c r="F152" i="4"/>
  <c r="E152" i="4"/>
  <c r="D152" i="4"/>
  <c r="AC151" i="4"/>
  <c r="AB151" i="4"/>
  <c r="AA151" i="4"/>
  <c r="I151" i="4"/>
  <c r="F151" i="4"/>
  <c r="E151" i="4"/>
  <c r="D151" i="4"/>
  <c r="AC150" i="4"/>
  <c r="AB150" i="4"/>
  <c r="AA150" i="4"/>
  <c r="I150" i="4"/>
  <c r="F150" i="4"/>
  <c r="E150" i="4"/>
  <c r="D150" i="4"/>
  <c r="AC149" i="4"/>
  <c r="AB149" i="4"/>
  <c r="AA149" i="4"/>
  <c r="I149" i="4"/>
  <c r="E149" i="4"/>
  <c r="D149" i="4"/>
  <c r="AC148" i="4"/>
  <c r="AB148" i="4"/>
  <c r="AA148" i="4"/>
  <c r="I148" i="4"/>
  <c r="F148" i="4"/>
  <c r="E148" i="4"/>
  <c r="D148" i="4"/>
  <c r="AC147" i="4"/>
  <c r="AB147" i="4"/>
  <c r="AA147" i="4"/>
  <c r="I147" i="4"/>
  <c r="F147" i="4"/>
  <c r="E147" i="4"/>
  <c r="D147" i="4"/>
  <c r="AC146" i="4"/>
  <c r="AB146" i="4"/>
  <c r="AA146" i="4"/>
  <c r="I146" i="4"/>
  <c r="E146" i="4"/>
  <c r="D146" i="4"/>
  <c r="AC145" i="4"/>
  <c r="AB145" i="4"/>
  <c r="AA145" i="4"/>
  <c r="I145" i="4"/>
  <c r="E145" i="4"/>
  <c r="D145" i="4"/>
  <c r="AC144" i="4"/>
  <c r="AB144" i="4"/>
  <c r="AA144" i="4"/>
  <c r="I144" i="4"/>
  <c r="F144" i="4"/>
  <c r="E144" i="4"/>
  <c r="D144" i="4"/>
  <c r="AC143" i="4"/>
  <c r="AB143" i="4"/>
  <c r="AA143" i="4"/>
  <c r="I143" i="4"/>
  <c r="E143" i="4"/>
  <c r="D143" i="4"/>
  <c r="AC142" i="4"/>
  <c r="AB142" i="4"/>
  <c r="AA142" i="4"/>
  <c r="I142" i="4"/>
  <c r="F142" i="4"/>
  <c r="E142" i="4"/>
  <c r="D142" i="4"/>
  <c r="AC141" i="4"/>
  <c r="AB141" i="4"/>
  <c r="AA141" i="4"/>
  <c r="I141" i="4"/>
  <c r="F141" i="4"/>
  <c r="E141" i="4"/>
  <c r="D141" i="4"/>
  <c r="AC140" i="4"/>
  <c r="AB140" i="4"/>
  <c r="AA140" i="4"/>
  <c r="I140" i="4"/>
  <c r="E140" i="4"/>
  <c r="D140" i="4"/>
  <c r="AC139" i="4"/>
  <c r="AB139" i="4"/>
  <c r="AA139" i="4"/>
  <c r="I139" i="4"/>
  <c r="F139" i="4"/>
  <c r="E139" i="4"/>
  <c r="D139" i="4"/>
  <c r="AC138" i="4"/>
  <c r="AB138" i="4"/>
  <c r="AA138" i="4"/>
  <c r="I138" i="4"/>
  <c r="E138" i="4"/>
  <c r="D138" i="4"/>
  <c r="AC137" i="4"/>
  <c r="AB137" i="4"/>
  <c r="AA137" i="4"/>
  <c r="I137" i="4"/>
  <c r="F137" i="4"/>
  <c r="E137" i="4"/>
  <c r="D137" i="4"/>
  <c r="AC136" i="4"/>
  <c r="AB136" i="4"/>
  <c r="AA136" i="4"/>
  <c r="I136" i="4"/>
  <c r="F136" i="4"/>
  <c r="E136" i="4"/>
  <c r="D136" i="4"/>
  <c r="AC135" i="4"/>
  <c r="AB135" i="4"/>
  <c r="AA135" i="4"/>
  <c r="I135" i="4"/>
  <c r="F135" i="4"/>
  <c r="E135" i="4"/>
  <c r="D135" i="4"/>
  <c r="AC134" i="4"/>
  <c r="AB134" i="4"/>
  <c r="AA134" i="4"/>
  <c r="I134" i="4"/>
  <c r="E134" i="4"/>
  <c r="D134" i="4"/>
  <c r="AC133" i="4"/>
  <c r="AB133" i="4"/>
  <c r="AA133" i="4"/>
  <c r="I133" i="4"/>
  <c r="E133" i="4"/>
  <c r="D133" i="4"/>
  <c r="AC132" i="4"/>
  <c r="AB132" i="4"/>
  <c r="AA132" i="4"/>
  <c r="I132" i="4"/>
  <c r="E132" i="4"/>
  <c r="D132" i="4"/>
  <c r="AC131" i="4"/>
  <c r="AB131" i="4"/>
  <c r="AA131" i="4"/>
  <c r="I131" i="4"/>
  <c r="F131" i="4"/>
  <c r="E131" i="4"/>
  <c r="D131" i="4"/>
  <c r="AC130" i="4"/>
  <c r="AB130" i="4"/>
  <c r="AA130" i="4"/>
  <c r="I130" i="4"/>
  <c r="F130" i="4"/>
  <c r="E130" i="4"/>
  <c r="D130" i="4"/>
  <c r="AC129" i="4"/>
  <c r="AB129" i="4"/>
  <c r="AA129" i="4"/>
  <c r="I129" i="4"/>
  <c r="E129" i="4"/>
  <c r="D129" i="4"/>
  <c r="AC128" i="4"/>
  <c r="AB128" i="4"/>
  <c r="AA128" i="4"/>
  <c r="I128" i="4"/>
  <c r="E128" i="4"/>
  <c r="D128" i="4"/>
  <c r="AC127" i="4"/>
  <c r="AB127" i="4"/>
  <c r="AA127" i="4"/>
  <c r="I127" i="4"/>
  <c r="E127" i="4"/>
  <c r="D127" i="4"/>
  <c r="AC126" i="4"/>
  <c r="AB126" i="4"/>
  <c r="AA126" i="4"/>
  <c r="I126" i="4"/>
  <c r="F126" i="4"/>
  <c r="E126" i="4"/>
  <c r="D126" i="4"/>
  <c r="AC125" i="4"/>
  <c r="AB125" i="4"/>
  <c r="AA125" i="4"/>
  <c r="I125" i="4"/>
  <c r="F125" i="4"/>
  <c r="E125" i="4"/>
  <c r="D125" i="4"/>
  <c r="AC124" i="4"/>
  <c r="AB124" i="4"/>
  <c r="AA124" i="4"/>
  <c r="I124" i="4"/>
  <c r="F124" i="4"/>
  <c r="E124" i="4"/>
  <c r="D124" i="4"/>
  <c r="AC123" i="4"/>
  <c r="AB123" i="4"/>
  <c r="AA123" i="4"/>
  <c r="I123" i="4"/>
  <c r="F123" i="4"/>
  <c r="E123" i="4"/>
  <c r="D123" i="4"/>
  <c r="AC122" i="4"/>
  <c r="AB122" i="4"/>
  <c r="AA122" i="4"/>
  <c r="I122" i="4"/>
  <c r="F122" i="4"/>
  <c r="E122" i="4"/>
  <c r="D122" i="4"/>
  <c r="AC121" i="4"/>
  <c r="AB121" i="4"/>
  <c r="AA121" i="4"/>
  <c r="I121" i="4"/>
  <c r="F121" i="4"/>
  <c r="E121" i="4"/>
  <c r="D121" i="4"/>
  <c r="AC120" i="4"/>
  <c r="AB120" i="4"/>
  <c r="AA120" i="4"/>
  <c r="I120" i="4"/>
  <c r="E120" i="4"/>
  <c r="D120" i="4"/>
  <c r="AC119" i="4"/>
  <c r="AB119" i="4"/>
  <c r="AA119" i="4"/>
  <c r="I119" i="4"/>
  <c r="F119" i="4"/>
  <c r="E119" i="4"/>
  <c r="D119" i="4"/>
  <c r="AC118" i="4"/>
  <c r="AB118" i="4"/>
  <c r="AA118" i="4"/>
  <c r="I118" i="4"/>
  <c r="F118" i="4"/>
  <c r="E118" i="4"/>
  <c r="D118" i="4"/>
  <c r="AC117" i="4"/>
  <c r="AB117" i="4"/>
  <c r="AA117" i="4"/>
  <c r="I117" i="4"/>
  <c r="E117" i="4"/>
  <c r="D117" i="4"/>
  <c r="AC116" i="4"/>
  <c r="AB116" i="4"/>
  <c r="AA116" i="4"/>
  <c r="I116" i="4"/>
  <c r="F116" i="4"/>
  <c r="E116" i="4"/>
  <c r="D116" i="4"/>
  <c r="AC115" i="4"/>
  <c r="AB115" i="4"/>
  <c r="AA115" i="4"/>
  <c r="I115" i="4"/>
  <c r="F115" i="4"/>
  <c r="E115" i="4"/>
  <c r="D115" i="4"/>
  <c r="AC114" i="4"/>
  <c r="AB114" i="4"/>
  <c r="AA114" i="4"/>
  <c r="I114" i="4"/>
  <c r="F114" i="4"/>
  <c r="E114" i="4"/>
  <c r="D114" i="4"/>
  <c r="AC113" i="4"/>
  <c r="AB113" i="4"/>
  <c r="AA113" i="4"/>
  <c r="I113" i="4"/>
  <c r="E113" i="4"/>
  <c r="D113" i="4"/>
  <c r="AC112" i="4"/>
  <c r="AB112" i="4"/>
  <c r="AA112" i="4"/>
  <c r="I112" i="4"/>
  <c r="F112" i="4"/>
  <c r="E112" i="4"/>
  <c r="D112" i="4"/>
  <c r="AC111" i="4"/>
  <c r="AB111" i="4"/>
  <c r="AA111" i="4"/>
  <c r="I111" i="4"/>
  <c r="F111" i="4"/>
  <c r="E111" i="4"/>
  <c r="D111" i="4"/>
  <c r="AC110" i="4"/>
  <c r="AB110" i="4"/>
  <c r="AA110" i="4"/>
  <c r="I110" i="4"/>
  <c r="F110" i="4"/>
  <c r="E110" i="4"/>
  <c r="D110" i="4"/>
  <c r="AC109" i="4"/>
  <c r="AB109" i="4"/>
  <c r="AA109" i="4"/>
  <c r="I109" i="4"/>
  <c r="F109" i="4"/>
  <c r="E109" i="4"/>
  <c r="D109" i="4"/>
  <c r="AC108" i="4"/>
  <c r="AB108" i="4"/>
  <c r="AA108" i="4"/>
  <c r="I108" i="4"/>
  <c r="F108" i="4"/>
  <c r="E108" i="4"/>
  <c r="D108" i="4"/>
  <c r="AC107" i="4"/>
  <c r="AB107" i="4"/>
  <c r="AA107" i="4"/>
  <c r="I107" i="4"/>
  <c r="F107" i="4"/>
  <c r="E107" i="4"/>
  <c r="D107" i="4"/>
  <c r="AC106" i="4"/>
  <c r="AB106" i="4"/>
  <c r="AA106" i="4"/>
  <c r="I106" i="4"/>
  <c r="F106" i="4"/>
  <c r="E106" i="4"/>
  <c r="D106" i="4"/>
  <c r="AC105" i="4"/>
  <c r="AB105" i="4"/>
  <c r="AA105" i="4"/>
  <c r="I105" i="4"/>
  <c r="F105" i="4"/>
  <c r="E105" i="4"/>
  <c r="D105" i="4"/>
  <c r="AC104" i="4"/>
  <c r="AB104" i="4"/>
  <c r="AA104" i="4"/>
  <c r="I104" i="4"/>
  <c r="F104" i="4"/>
  <c r="E104" i="4"/>
  <c r="D104" i="4"/>
  <c r="AC103" i="4"/>
  <c r="AB103" i="4"/>
  <c r="AA103" i="4"/>
  <c r="I103" i="4"/>
  <c r="D103" i="4"/>
  <c r="AC102" i="4"/>
  <c r="AB102" i="4"/>
  <c r="AA102" i="4"/>
  <c r="I102" i="4"/>
  <c r="F102" i="4"/>
  <c r="E102" i="4"/>
  <c r="D102" i="4"/>
  <c r="AC101" i="4"/>
  <c r="AB101" i="4"/>
  <c r="AA101" i="4"/>
  <c r="I101" i="4"/>
  <c r="F101" i="4"/>
  <c r="E101" i="4"/>
  <c r="D101" i="4"/>
  <c r="AC100" i="4"/>
  <c r="AB100" i="4"/>
  <c r="AA100" i="4"/>
  <c r="I100" i="4"/>
  <c r="F100" i="4"/>
  <c r="E100" i="4"/>
  <c r="D100" i="4"/>
  <c r="AC99" i="4"/>
  <c r="AB99" i="4"/>
  <c r="AA99" i="4"/>
  <c r="I99" i="4"/>
  <c r="F99" i="4"/>
  <c r="E99" i="4"/>
  <c r="D99" i="4"/>
  <c r="AC98" i="4"/>
  <c r="AB98" i="4"/>
  <c r="AA98" i="4"/>
  <c r="I98" i="4"/>
  <c r="E98" i="4"/>
  <c r="D98" i="4"/>
  <c r="AC97" i="4"/>
  <c r="AB97" i="4"/>
  <c r="AA97" i="4"/>
  <c r="I97" i="4"/>
  <c r="F97" i="4"/>
  <c r="E97" i="4"/>
  <c r="D97" i="4"/>
  <c r="AC96" i="4"/>
  <c r="AB96" i="4"/>
  <c r="AA96" i="4"/>
  <c r="I96" i="4"/>
  <c r="F96" i="4"/>
  <c r="D96" i="4"/>
  <c r="AC95" i="4"/>
  <c r="AB95" i="4"/>
  <c r="AA95" i="4"/>
  <c r="I95" i="4"/>
  <c r="F95" i="4"/>
  <c r="E95" i="4"/>
  <c r="D95" i="4"/>
  <c r="AC94" i="4"/>
  <c r="AB94" i="4"/>
  <c r="AA94" i="4"/>
  <c r="I94" i="4"/>
  <c r="F94" i="4"/>
  <c r="E94" i="4"/>
  <c r="D94" i="4"/>
  <c r="AC93" i="4"/>
  <c r="AB93" i="4"/>
  <c r="AA93" i="4"/>
  <c r="I93" i="4"/>
  <c r="F93" i="4"/>
  <c r="E93" i="4"/>
  <c r="D93" i="4"/>
  <c r="AC92" i="4"/>
  <c r="AB92" i="4"/>
  <c r="AA92" i="4"/>
  <c r="I92" i="4"/>
  <c r="F92" i="4"/>
  <c r="E92" i="4"/>
  <c r="D92" i="4"/>
  <c r="AC91" i="4"/>
  <c r="AB91" i="4"/>
  <c r="AA91" i="4"/>
  <c r="I91" i="4"/>
  <c r="E91" i="4"/>
  <c r="D91" i="4"/>
  <c r="AC90" i="4"/>
  <c r="AB90" i="4"/>
  <c r="AA90" i="4"/>
  <c r="I90" i="4"/>
  <c r="F90" i="4"/>
  <c r="E90" i="4"/>
  <c r="D90" i="4"/>
  <c r="AC89" i="4"/>
  <c r="AB89" i="4"/>
  <c r="AA89" i="4"/>
  <c r="I89" i="4"/>
  <c r="F89" i="4"/>
  <c r="E89" i="4"/>
  <c r="D89" i="4"/>
  <c r="AC88" i="4"/>
  <c r="AB88" i="4"/>
  <c r="AA88" i="4"/>
  <c r="I88" i="4"/>
  <c r="F88" i="4"/>
  <c r="E88" i="4"/>
  <c r="D88" i="4"/>
  <c r="AC87" i="4"/>
  <c r="AB87" i="4"/>
  <c r="AA87" i="4"/>
  <c r="I87" i="4"/>
  <c r="F87" i="4"/>
  <c r="E87" i="4"/>
  <c r="D87" i="4"/>
  <c r="AC86" i="4"/>
  <c r="AB86" i="4"/>
  <c r="AA86" i="4"/>
  <c r="I86" i="4"/>
  <c r="F86" i="4"/>
  <c r="E86" i="4"/>
  <c r="D86" i="4"/>
  <c r="AC85" i="4"/>
  <c r="AB85" i="4"/>
  <c r="AA85" i="4"/>
  <c r="I85" i="4"/>
  <c r="F85" i="4"/>
  <c r="E85" i="4"/>
  <c r="D85" i="4"/>
  <c r="AC84" i="4"/>
  <c r="AB84" i="4"/>
  <c r="AA84" i="4"/>
  <c r="I84" i="4"/>
  <c r="F84" i="4"/>
  <c r="E84" i="4"/>
  <c r="D84" i="4"/>
  <c r="AC83" i="4"/>
  <c r="AB83" i="4"/>
  <c r="AA83" i="4"/>
  <c r="I83" i="4"/>
  <c r="F83" i="4"/>
  <c r="E83" i="4"/>
  <c r="D83" i="4"/>
  <c r="AC82" i="4"/>
  <c r="AB82" i="4"/>
  <c r="AA82" i="4"/>
  <c r="I82" i="4"/>
  <c r="F82" i="4"/>
  <c r="E82" i="4"/>
  <c r="D82" i="4"/>
  <c r="AC81" i="4"/>
  <c r="AB81" i="4"/>
  <c r="AA81" i="4"/>
  <c r="I81" i="4"/>
  <c r="F81" i="4"/>
  <c r="E81" i="4"/>
  <c r="D81" i="4"/>
  <c r="AC80" i="4"/>
  <c r="AB80" i="4"/>
  <c r="AA80" i="4"/>
  <c r="I80" i="4"/>
  <c r="F80" i="4"/>
  <c r="E80" i="4"/>
  <c r="D80" i="4"/>
  <c r="AC79" i="4"/>
  <c r="AB79" i="4"/>
  <c r="AA79" i="4"/>
  <c r="I79" i="4"/>
  <c r="F79" i="4"/>
  <c r="E79" i="4"/>
  <c r="D79" i="4"/>
  <c r="AC78" i="4"/>
  <c r="AB78" i="4"/>
  <c r="AA78" i="4"/>
  <c r="I78" i="4"/>
  <c r="F78" i="4"/>
  <c r="E78" i="4"/>
  <c r="D78" i="4"/>
  <c r="AC77" i="4"/>
  <c r="AB77" i="4"/>
  <c r="AA77" i="4"/>
  <c r="I77" i="4"/>
  <c r="F77" i="4"/>
  <c r="E77" i="4"/>
  <c r="D77" i="4"/>
  <c r="AC76" i="4"/>
  <c r="AB76" i="4"/>
  <c r="AA76" i="4"/>
  <c r="I76" i="4"/>
  <c r="F76" i="4"/>
  <c r="E76" i="4"/>
  <c r="D76" i="4"/>
  <c r="AC75" i="4"/>
  <c r="AB75" i="4"/>
  <c r="AA75" i="4"/>
  <c r="I75" i="4"/>
  <c r="F75" i="4"/>
  <c r="E75" i="4"/>
  <c r="D75" i="4"/>
  <c r="AC74" i="4"/>
  <c r="AB74" i="4"/>
  <c r="AA74" i="4"/>
  <c r="I74" i="4"/>
  <c r="F74" i="4"/>
  <c r="E74" i="4"/>
  <c r="D74" i="4"/>
  <c r="AC73" i="4"/>
  <c r="AB73" i="4"/>
  <c r="AA73" i="4"/>
  <c r="I73" i="4"/>
  <c r="F73" i="4"/>
  <c r="E73" i="4"/>
  <c r="D73" i="4"/>
  <c r="AC72" i="4"/>
  <c r="AB72" i="4"/>
  <c r="AA72" i="4"/>
  <c r="I72" i="4"/>
  <c r="F72" i="4"/>
  <c r="E72" i="4"/>
  <c r="D72" i="4"/>
  <c r="AC71" i="4"/>
  <c r="AB71" i="4"/>
  <c r="AA71" i="4"/>
  <c r="I71" i="4"/>
  <c r="F71" i="4"/>
  <c r="E71" i="4"/>
  <c r="D71" i="4"/>
  <c r="AC70" i="4"/>
  <c r="AB70" i="4"/>
  <c r="AA70" i="4"/>
  <c r="I70" i="4"/>
  <c r="F70" i="4"/>
  <c r="E70" i="4"/>
  <c r="D70" i="4"/>
  <c r="AC69" i="4"/>
  <c r="AB69" i="4"/>
  <c r="AA69" i="4"/>
  <c r="I69" i="4"/>
  <c r="F69" i="4"/>
  <c r="E69" i="4"/>
  <c r="D69" i="4"/>
  <c r="AC68" i="4"/>
  <c r="AB68" i="4"/>
  <c r="AA68" i="4"/>
  <c r="I68" i="4"/>
  <c r="F68" i="4"/>
  <c r="E68" i="4"/>
  <c r="D68" i="4"/>
  <c r="AC67" i="4"/>
  <c r="AB67" i="4"/>
  <c r="AA67" i="4"/>
  <c r="I67" i="4"/>
  <c r="F67" i="4"/>
  <c r="E67" i="4"/>
  <c r="D67" i="4"/>
  <c r="AC66" i="4"/>
  <c r="AB66" i="4"/>
  <c r="AA66" i="4"/>
  <c r="I66" i="4"/>
  <c r="F66" i="4"/>
  <c r="E66" i="4"/>
  <c r="D66" i="4"/>
  <c r="AC65" i="4"/>
  <c r="AB65" i="4"/>
  <c r="AA65" i="4"/>
  <c r="I65" i="4"/>
  <c r="F65" i="4"/>
  <c r="E65" i="4"/>
  <c r="D65" i="4"/>
  <c r="AC64" i="4"/>
  <c r="AB64" i="4"/>
  <c r="AA64" i="4"/>
  <c r="I64" i="4"/>
  <c r="F64" i="4"/>
  <c r="E64" i="4"/>
  <c r="D64" i="4"/>
  <c r="AC63" i="4"/>
  <c r="AB63" i="4"/>
  <c r="AA63" i="4"/>
  <c r="I63" i="4"/>
  <c r="F63" i="4"/>
  <c r="E63" i="4"/>
  <c r="D63" i="4"/>
  <c r="AC62" i="4"/>
  <c r="AB62" i="4"/>
  <c r="AA62" i="4"/>
  <c r="I62" i="4"/>
  <c r="F62" i="4"/>
  <c r="E62" i="4"/>
  <c r="D62" i="4"/>
  <c r="AC61" i="4"/>
  <c r="AB61" i="4"/>
  <c r="AA61" i="4"/>
  <c r="I61" i="4"/>
  <c r="F61" i="4"/>
  <c r="E61" i="4"/>
  <c r="D61" i="4"/>
  <c r="AC60" i="4"/>
  <c r="AB60" i="4"/>
  <c r="AA60" i="4"/>
  <c r="I60" i="4"/>
  <c r="F60" i="4"/>
  <c r="E60" i="4"/>
  <c r="D60" i="4"/>
  <c r="AC59" i="4"/>
  <c r="AB59" i="4"/>
  <c r="AA59" i="4"/>
  <c r="I59" i="4"/>
  <c r="F59" i="4"/>
  <c r="E59" i="4"/>
  <c r="D59" i="4"/>
  <c r="AC58" i="4"/>
  <c r="AB58" i="4"/>
  <c r="AA58" i="4"/>
  <c r="I58" i="4"/>
  <c r="F58" i="4"/>
  <c r="E58" i="4"/>
  <c r="D58" i="4"/>
  <c r="AC57" i="4"/>
  <c r="AB57" i="4"/>
  <c r="AA57" i="4"/>
  <c r="I57" i="4"/>
  <c r="F57" i="4"/>
  <c r="E57" i="4"/>
  <c r="D57" i="4"/>
  <c r="AC56" i="4"/>
  <c r="AB56" i="4"/>
  <c r="AA56" i="4"/>
  <c r="I56" i="4"/>
  <c r="F56" i="4"/>
  <c r="E56" i="4"/>
  <c r="D56" i="4"/>
  <c r="AC55" i="4"/>
  <c r="AB55" i="4"/>
  <c r="AA55" i="4"/>
  <c r="I55" i="4"/>
  <c r="F55" i="4"/>
  <c r="E55" i="4"/>
  <c r="D55" i="4"/>
  <c r="AC54" i="4"/>
  <c r="AB54" i="4"/>
  <c r="AA54" i="4"/>
  <c r="I54" i="4"/>
  <c r="F54" i="4"/>
  <c r="E54" i="4"/>
  <c r="D54" i="4"/>
  <c r="AC53" i="4"/>
  <c r="AB53" i="4"/>
  <c r="AA53" i="4"/>
  <c r="I53" i="4"/>
  <c r="F53" i="4"/>
  <c r="E53" i="4"/>
  <c r="D53" i="4"/>
  <c r="AC52" i="4"/>
  <c r="AB52" i="4"/>
  <c r="AA52" i="4"/>
  <c r="I52" i="4"/>
  <c r="F52" i="4"/>
  <c r="E52" i="4"/>
  <c r="D52" i="4"/>
  <c r="AC51" i="4"/>
  <c r="AB51" i="4"/>
  <c r="AA51" i="4"/>
  <c r="I51" i="4"/>
  <c r="F51" i="4"/>
  <c r="E51" i="4"/>
  <c r="D51" i="4"/>
  <c r="AC50" i="4"/>
  <c r="AB50" i="4"/>
  <c r="AA50" i="4"/>
  <c r="I50" i="4"/>
  <c r="F50" i="4"/>
  <c r="E50" i="4"/>
  <c r="D50" i="4"/>
  <c r="AC49" i="4"/>
  <c r="AB49" i="4"/>
  <c r="AA49" i="4"/>
  <c r="I49" i="4"/>
  <c r="F49" i="4"/>
  <c r="E49" i="4"/>
  <c r="D49" i="4"/>
  <c r="AC48" i="4"/>
  <c r="AB48" i="4"/>
  <c r="AA48" i="4"/>
  <c r="I48" i="4"/>
  <c r="F48" i="4"/>
  <c r="E48" i="4"/>
  <c r="D48" i="4"/>
  <c r="AC47" i="4"/>
  <c r="AB47" i="4"/>
  <c r="AA47" i="4"/>
  <c r="I47" i="4"/>
  <c r="F47" i="4"/>
  <c r="E47" i="4"/>
  <c r="D47" i="4"/>
  <c r="AC46" i="4"/>
  <c r="AB46" i="4"/>
  <c r="AA46" i="4"/>
  <c r="I46" i="4"/>
  <c r="F46" i="4"/>
  <c r="E46" i="4"/>
  <c r="D46" i="4"/>
  <c r="AC45" i="4"/>
  <c r="AB45" i="4"/>
  <c r="AA45" i="4"/>
  <c r="I45" i="4"/>
  <c r="F45" i="4"/>
  <c r="E45" i="4"/>
  <c r="D45" i="4"/>
  <c r="AC44" i="4"/>
  <c r="AB44" i="4"/>
  <c r="AA44" i="4"/>
  <c r="I44" i="4"/>
  <c r="F44" i="4"/>
  <c r="E44" i="4"/>
  <c r="D44" i="4"/>
  <c r="AC43" i="4"/>
  <c r="AB43" i="4"/>
  <c r="AA43" i="4"/>
  <c r="I43" i="4"/>
  <c r="F43" i="4"/>
  <c r="E43" i="4"/>
  <c r="D43" i="4"/>
  <c r="AC42" i="4"/>
  <c r="AB42" i="4"/>
  <c r="AA42" i="4"/>
  <c r="I42" i="4"/>
  <c r="F42" i="4"/>
  <c r="E42" i="4"/>
  <c r="D42" i="4"/>
  <c r="AC41" i="4"/>
  <c r="AB41" i="4"/>
  <c r="AA41" i="4"/>
  <c r="I41" i="4"/>
  <c r="F41" i="4"/>
  <c r="E41" i="4"/>
  <c r="D41" i="4"/>
  <c r="AC40" i="4"/>
  <c r="AB40" i="4"/>
  <c r="AA40" i="4"/>
  <c r="I40" i="4"/>
  <c r="F40" i="4"/>
  <c r="E40" i="4"/>
  <c r="D40" i="4"/>
  <c r="AC39" i="4"/>
  <c r="AB39" i="4"/>
  <c r="AA39" i="4"/>
  <c r="I39" i="4"/>
  <c r="F39" i="4"/>
  <c r="E39" i="4"/>
  <c r="D39" i="4"/>
  <c r="AC38" i="4"/>
  <c r="AB38" i="4"/>
  <c r="AA38" i="4"/>
  <c r="I38" i="4"/>
  <c r="F38" i="4"/>
  <c r="D38" i="4"/>
  <c r="AC37" i="4"/>
  <c r="AB37" i="4"/>
  <c r="AA37" i="4"/>
  <c r="I37" i="4"/>
  <c r="F37" i="4"/>
  <c r="E37" i="4"/>
  <c r="D37" i="4"/>
  <c r="AC36" i="4"/>
  <c r="AB36" i="4"/>
  <c r="AA36" i="4"/>
  <c r="I36" i="4"/>
  <c r="F36" i="4"/>
  <c r="E36" i="4"/>
  <c r="D36" i="4"/>
  <c r="AC35" i="4"/>
  <c r="AB35" i="4"/>
  <c r="AA35" i="4"/>
  <c r="I35" i="4"/>
  <c r="F35" i="4"/>
  <c r="E35" i="4"/>
  <c r="D35" i="4"/>
  <c r="AC34" i="4"/>
  <c r="AB34" i="4"/>
  <c r="AA34" i="4"/>
  <c r="I34" i="4"/>
  <c r="F34" i="4"/>
  <c r="E34" i="4"/>
  <c r="D34" i="4"/>
  <c r="AC33" i="4"/>
  <c r="AB33" i="4"/>
  <c r="AA33" i="4"/>
  <c r="I33" i="4"/>
  <c r="F33" i="4"/>
  <c r="E33" i="4"/>
  <c r="D33" i="4"/>
  <c r="AC32" i="4"/>
  <c r="AB32" i="4"/>
  <c r="AA32" i="4"/>
  <c r="I32" i="4"/>
  <c r="F32" i="4"/>
  <c r="E32" i="4"/>
  <c r="D32" i="4"/>
  <c r="AC31" i="4"/>
  <c r="AB31" i="4"/>
  <c r="AA31" i="4"/>
  <c r="I31" i="4"/>
  <c r="F31" i="4"/>
  <c r="E31" i="4"/>
  <c r="D31" i="4"/>
  <c r="AC30" i="4"/>
  <c r="AB30" i="4"/>
  <c r="AA30" i="4"/>
  <c r="I30" i="4"/>
  <c r="F30" i="4"/>
  <c r="E30" i="4"/>
  <c r="D30" i="4"/>
  <c r="AC29" i="4"/>
  <c r="AB29" i="4"/>
  <c r="AA29" i="4"/>
  <c r="I29" i="4"/>
  <c r="F29" i="4"/>
  <c r="E29" i="4"/>
  <c r="D29" i="4"/>
  <c r="AC28" i="4"/>
  <c r="AB28" i="4"/>
  <c r="AA28" i="4"/>
  <c r="I28" i="4"/>
  <c r="E28" i="4"/>
  <c r="D28" i="4"/>
  <c r="AC27" i="4"/>
  <c r="AB27" i="4"/>
  <c r="AA27" i="4"/>
  <c r="I27" i="4"/>
  <c r="F27" i="4"/>
  <c r="E27" i="4"/>
  <c r="D27" i="4"/>
  <c r="AC26" i="4"/>
  <c r="AB26" i="4"/>
  <c r="AA26" i="4"/>
  <c r="I26" i="4"/>
  <c r="F26" i="4"/>
  <c r="E26" i="4"/>
  <c r="D26" i="4"/>
  <c r="AC25" i="4"/>
  <c r="AB25" i="4"/>
  <c r="AA25" i="4"/>
  <c r="I25" i="4"/>
  <c r="F25" i="4"/>
  <c r="E25" i="4"/>
  <c r="D25" i="4"/>
  <c r="AC24" i="4"/>
  <c r="AB24" i="4"/>
  <c r="AA24" i="4"/>
  <c r="I24" i="4"/>
  <c r="F24" i="4"/>
  <c r="E24" i="4"/>
  <c r="D24" i="4"/>
  <c r="AC23" i="4"/>
  <c r="AB23" i="4"/>
  <c r="AA23" i="4"/>
  <c r="I23" i="4"/>
  <c r="F23" i="4"/>
  <c r="E23" i="4"/>
  <c r="D23" i="4"/>
  <c r="AC22" i="4"/>
  <c r="AB22" i="4"/>
  <c r="AA22" i="4"/>
  <c r="I22" i="4"/>
  <c r="F22" i="4"/>
  <c r="E22" i="4"/>
  <c r="D22" i="4"/>
  <c r="AC21" i="4"/>
  <c r="AB21" i="4"/>
  <c r="AA21" i="4"/>
  <c r="I21" i="4"/>
  <c r="F21" i="4"/>
  <c r="E21" i="4"/>
  <c r="D21" i="4"/>
  <c r="AC20" i="4"/>
  <c r="AB20" i="4"/>
  <c r="AA20" i="4"/>
  <c r="I20" i="4"/>
  <c r="F20" i="4"/>
  <c r="E20" i="4"/>
  <c r="D20" i="4"/>
  <c r="AC19" i="4"/>
  <c r="AB19" i="4"/>
  <c r="AA19" i="4"/>
  <c r="I19" i="4"/>
  <c r="F19" i="4"/>
  <c r="E19" i="4"/>
  <c r="D19" i="4"/>
  <c r="AC18" i="4"/>
  <c r="AB18" i="4"/>
  <c r="AA18" i="4"/>
  <c r="I18" i="4"/>
  <c r="F18" i="4"/>
  <c r="E18" i="4"/>
  <c r="D18" i="4"/>
  <c r="AC17" i="4"/>
  <c r="AB17" i="4"/>
  <c r="AA17" i="4"/>
  <c r="I17" i="4"/>
  <c r="F17" i="4"/>
  <c r="E17" i="4"/>
  <c r="D17" i="4"/>
  <c r="AC16" i="4"/>
  <c r="AB16" i="4"/>
  <c r="AA16" i="4"/>
  <c r="I16" i="4"/>
  <c r="F16" i="4"/>
  <c r="E16" i="4"/>
  <c r="D16" i="4"/>
  <c r="AC15" i="4"/>
  <c r="AB15" i="4"/>
  <c r="AA15" i="4"/>
  <c r="I15" i="4"/>
  <c r="F15" i="4"/>
  <c r="E15" i="4"/>
  <c r="D15" i="4"/>
  <c r="AC14" i="4"/>
  <c r="AB14" i="4"/>
  <c r="AA14" i="4"/>
  <c r="I14" i="4"/>
  <c r="F14" i="4"/>
  <c r="E14" i="4"/>
  <c r="D14" i="4"/>
  <c r="AC13" i="4"/>
  <c r="AB13" i="4"/>
  <c r="AA13" i="4"/>
  <c r="I13" i="4"/>
  <c r="E13" i="4"/>
  <c r="D13" i="4"/>
  <c r="AC12" i="4"/>
  <c r="AB12" i="4"/>
  <c r="AA12" i="4"/>
  <c r="I12" i="4"/>
  <c r="F12" i="4"/>
  <c r="E12" i="4"/>
  <c r="D12" i="4"/>
  <c r="AC11" i="4"/>
  <c r="AB11" i="4"/>
  <c r="AA11" i="4"/>
  <c r="I11" i="4"/>
  <c r="F11" i="4"/>
  <c r="E11" i="4"/>
  <c r="D11" i="4"/>
  <c r="AC10" i="4"/>
  <c r="AB10" i="4"/>
  <c r="AA10" i="4"/>
  <c r="I10" i="4"/>
  <c r="F10" i="4"/>
  <c r="E10" i="4"/>
  <c r="D10" i="4"/>
  <c r="AC9" i="4"/>
  <c r="AB9" i="4"/>
  <c r="AA9" i="4"/>
  <c r="I9" i="4"/>
  <c r="F9" i="4"/>
  <c r="E9" i="4"/>
  <c r="D9" i="4"/>
  <c r="AC8" i="4"/>
  <c r="AB8" i="4"/>
  <c r="AA8" i="4"/>
  <c r="I8" i="4"/>
  <c r="F8" i="4"/>
  <c r="E8" i="4"/>
  <c r="D8" i="4"/>
  <c r="AC7" i="4"/>
  <c r="AB7" i="4"/>
  <c r="AA7" i="4"/>
  <c r="I7" i="4"/>
  <c r="F7" i="4"/>
  <c r="E7" i="4"/>
  <c r="D7" i="4"/>
  <c r="AC6" i="4"/>
  <c r="AB6" i="4"/>
  <c r="AA6" i="4"/>
  <c r="I6" i="4"/>
  <c r="F6" i="4"/>
  <c r="E6" i="4"/>
  <c r="D6" i="4"/>
  <c r="AC5" i="4"/>
  <c r="AB5" i="4"/>
  <c r="AA5" i="4"/>
  <c r="I5" i="4"/>
  <c r="F5" i="4"/>
  <c r="E5" i="4"/>
  <c r="D5" i="4"/>
  <c r="AC4" i="4"/>
  <c r="AB4" i="4"/>
  <c r="AA4" i="4"/>
  <c r="I4" i="4"/>
  <c r="F4" i="4"/>
  <c r="E4" i="4"/>
  <c r="D4" i="4"/>
  <c r="AC3" i="4"/>
  <c r="AB3" i="4"/>
  <c r="AA3" i="4"/>
  <c r="I3" i="4"/>
  <c r="F3" i="4"/>
  <c r="E3" i="4"/>
  <c r="D3" i="4"/>
  <c r="AC2" i="4"/>
  <c r="AB2" i="4"/>
  <c r="AA2" i="4"/>
  <c r="I2" i="4"/>
  <c r="F2" i="4"/>
  <c r="E2" i="4"/>
  <c r="D2" i="4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F238" i="2"/>
  <c r="E238" i="2"/>
  <c r="D238" i="2"/>
  <c r="L238" i="2" s="1"/>
  <c r="C238" i="2"/>
  <c r="B238" i="2"/>
  <c r="K237" i="2"/>
  <c r="F237" i="2"/>
  <c r="E237" i="2"/>
  <c r="D237" i="2"/>
  <c r="C237" i="2"/>
  <c r="B237" i="2"/>
  <c r="K236" i="2"/>
  <c r="F236" i="2"/>
  <c r="E236" i="2"/>
  <c r="D236" i="2"/>
  <c r="C236" i="2"/>
  <c r="B236" i="2"/>
  <c r="K235" i="2"/>
  <c r="F235" i="2"/>
  <c r="E235" i="2"/>
  <c r="D235" i="2"/>
  <c r="C235" i="2"/>
  <c r="B235" i="2"/>
  <c r="K234" i="2"/>
  <c r="K233" i="2"/>
  <c r="K232" i="2"/>
  <c r="F232" i="2"/>
  <c r="E232" i="2"/>
  <c r="D232" i="2"/>
  <c r="C232" i="2"/>
  <c r="B232" i="2"/>
  <c r="K231" i="2"/>
  <c r="L231" i="2" s="1"/>
  <c r="F231" i="2"/>
  <c r="E231" i="2"/>
  <c r="D231" i="2"/>
  <c r="C231" i="2"/>
  <c r="B231" i="2"/>
  <c r="K230" i="2"/>
  <c r="F230" i="2"/>
  <c r="E230" i="2"/>
  <c r="D230" i="2"/>
  <c r="C230" i="2"/>
  <c r="B230" i="2"/>
  <c r="K229" i="2"/>
  <c r="K228" i="2"/>
  <c r="K227" i="2"/>
  <c r="F227" i="2"/>
  <c r="E227" i="2"/>
  <c r="D227" i="2"/>
  <c r="C227" i="2"/>
  <c r="B227" i="2"/>
  <c r="K226" i="2"/>
  <c r="F226" i="2"/>
  <c r="E226" i="2"/>
  <c r="D226" i="2"/>
  <c r="C226" i="2"/>
  <c r="B226" i="2"/>
  <c r="K225" i="2"/>
  <c r="K224" i="2"/>
  <c r="F224" i="2"/>
  <c r="E224" i="2"/>
  <c r="D224" i="2"/>
  <c r="C224" i="2"/>
  <c r="B224" i="2"/>
  <c r="K223" i="2"/>
  <c r="K222" i="2"/>
  <c r="K221" i="2"/>
  <c r="K220" i="2"/>
  <c r="K219" i="2"/>
  <c r="G219" i="2"/>
  <c r="K218" i="2"/>
  <c r="K217" i="2"/>
  <c r="K216" i="2"/>
  <c r="K215" i="2"/>
  <c r="K214" i="2"/>
  <c r="K213" i="2"/>
  <c r="K212" i="2"/>
  <c r="K211" i="2"/>
  <c r="K210" i="2"/>
  <c r="F210" i="2"/>
  <c r="E210" i="2"/>
  <c r="D210" i="2"/>
  <c r="C210" i="2"/>
  <c r="B210" i="2"/>
  <c r="K209" i="2"/>
  <c r="K208" i="2"/>
  <c r="K207" i="2"/>
  <c r="K206" i="2"/>
  <c r="K205" i="2"/>
  <c r="F205" i="2"/>
  <c r="E205" i="2"/>
  <c r="D205" i="2"/>
  <c r="C205" i="2"/>
  <c r="B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G178" i="2"/>
  <c r="K177" i="2"/>
  <c r="K176" i="2"/>
  <c r="K175" i="2"/>
  <c r="G175" i="2"/>
  <c r="K174" i="2"/>
  <c r="K173" i="2"/>
  <c r="K172" i="2"/>
  <c r="K171" i="2"/>
  <c r="K170" i="2"/>
  <c r="K169" i="2"/>
  <c r="K168" i="2"/>
  <c r="K167" i="2"/>
  <c r="G167" i="2"/>
  <c r="K166" i="2"/>
  <c r="K165" i="2"/>
  <c r="K164" i="2"/>
  <c r="G164" i="2"/>
  <c r="K163" i="2"/>
  <c r="G163" i="2"/>
  <c r="K162" i="2"/>
  <c r="K161" i="2"/>
  <c r="G161" i="2"/>
  <c r="K160" i="2"/>
  <c r="K159" i="2"/>
  <c r="K158" i="2"/>
  <c r="G158" i="2"/>
  <c r="K157" i="2"/>
  <c r="K156" i="2"/>
  <c r="G156" i="2"/>
  <c r="K155" i="2"/>
  <c r="K154" i="2"/>
  <c r="K153" i="2"/>
  <c r="K152" i="2"/>
  <c r="G152" i="2"/>
  <c r="K151" i="2"/>
  <c r="G151" i="2"/>
  <c r="K150" i="2"/>
  <c r="G150" i="2"/>
  <c r="K149" i="2"/>
  <c r="K148" i="2"/>
  <c r="K147" i="2"/>
  <c r="G147" i="2"/>
  <c r="K146" i="2"/>
  <c r="G146" i="2"/>
  <c r="K145" i="2"/>
  <c r="G145" i="2"/>
  <c r="K144" i="2"/>
  <c r="K143" i="2"/>
  <c r="K142" i="2"/>
  <c r="K141" i="2"/>
  <c r="K140" i="2"/>
  <c r="K139" i="2"/>
  <c r="K138" i="2"/>
  <c r="G138" i="2"/>
  <c r="K137" i="2"/>
  <c r="K136" i="2"/>
  <c r="K135" i="2"/>
  <c r="G135" i="2"/>
  <c r="K134" i="2"/>
  <c r="K133" i="2"/>
  <c r="K132" i="2"/>
  <c r="K131" i="2"/>
  <c r="G131" i="2"/>
  <c r="K130" i="2"/>
  <c r="K129" i="2"/>
  <c r="K128" i="2"/>
  <c r="K127" i="2"/>
  <c r="K126" i="2"/>
  <c r="K125" i="2"/>
  <c r="K124" i="2"/>
  <c r="K123" i="2"/>
  <c r="K122" i="2"/>
  <c r="K121" i="2"/>
  <c r="G121" i="2"/>
  <c r="F121" i="2"/>
  <c r="E121" i="2"/>
  <c r="D121" i="2"/>
  <c r="C121" i="2"/>
  <c r="I121" i="2" s="1"/>
  <c r="B121" i="2"/>
  <c r="K120" i="2"/>
  <c r="K119" i="2"/>
  <c r="K118" i="2"/>
  <c r="K117" i="2"/>
  <c r="K116" i="2"/>
  <c r="G116" i="2"/>
  <c r="K115" i="2"/>
  <c r="K114" i="2"/>
  <c r="F114" i="2"/>
  <c r="E114" i="2"/>
  <c r="D114" i="2"/>
  <c r="C114" i="2"/>
  <c r="B114" i="2"/>
  <c r="K113" i="2"/>
  <c r="K112" i="2"/>
  <c r="K111" i="2"/>
  <c r="K110" i="2"/>
  <c r="K109" i="2"/>
  <c r="G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F54" i="2"/>
  <c r="E54" i="2"/>
  <c r="D54" i="2"/>
  <c r="C54" i="2"/>
  <c r="B54" i="2"/>
  <c r="K53" i="2"/>
  <c r="K52" i="2"/>
  <c r="K51" i="2"/>
  <c r="K50" i="2"/>
  <c r="K49" i="2"/>
  <c r="K48" i="2"/>
  <c r="K47" i="2"/>
  <c r="K46" i="2"/>
  <c r="G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G31" i="2"/>
  <c r="K30" i="2"/>
  <c r="K29" i="2"/>
  <c r="K28" i="2"/>
  <c r="F28" i="2"/>
  <c r="E28" i="2"/>
  <c r="D28" i="2"/>
  <c r="C28" i="2"/>
  <c r="B28" i="2"/>
  <c r="K27" i="2"/>
  <c r="K26" i="2"/>
  <c r="K25" i="2"/>
  <c r="K24" i="2"/>
  <c r="K23" i="2"/>
  <c r="K22" i="2"/>
  <c r="K21" i="2"/>
  <c r="K20" i="2"/>
  <c r="G496" i="2"/>
  <c r="A495" i="2"/>
  <c r="A484" i="2"/>
  <c r="A478" i="2"/>
  <c r="A477" i="2"/>
  <c r="A476" i="2"/>
  <c r="A470" i="2"/>
  <c r="A469" i="2"/>
  <c r="G467" i="2"/>
  <c r="G464" i="2"/>
  <c r="A463" i="2"/>
  <c r="A462" i="2"/>
  <c r="G456" i="2"/>
  <c r="A452" i="2"/>
  <c r="A446" i="2"/>
  <c r="A445" i="2"/>
  <c r="A438" i="2"/>
  <c r="A437" i="2"/>
  <c r="G435" i="2"/>
  <c r="A432" i="2"/>
  <c r="A430" i="2"/>
  <c r="A429" i="2"/>
  <c r="A424" i="2"/>
  <c r="A422" i="2"/>
  <c r="A421" i="2"/>
  <c r="G417" i="2"/>
  <c r="A416" i="2"/>
  <c r="A414" i="2"/>
  <c r="A413" i="2"/>
  <c r="G409" i="2"/>
  <c r="A407" i="2"/>
  <c r="A406" i="2"/>
  <c r="A405" i="2"/>
  <c r="G403" i="2"/>
  <c r="G400" i="2"/>
  <c r="A398" i="2"/>
  <c r="A397" i="2"/>
  <c r="A395" i="2"/>
  <c r="A390" i="2"/>
  <c r="A389" i="2"/>
  <c r="A387" i="2"/>
  <c r="G385" i="2"/>
  <c r="A383" i="2"/>
  <c r="A382" i="2"/>
  <c r="A381" i="2"/>
  <c r="A374" i="2"/>
  <c r="A373" i="2"/>
  <c r="G371" i="2"/>
  <c r="A368" i="2"/>
  <c r="A366" i="2"/>
  <c r="A365" i="2"/>
  <c r="A358" i="2"/>
  <c r="A357" i="2"/>
  <c r="A352" i="2"/>
  <c r="A350" i="2"/>
  <c r="A349" i="2"/>
  <c r="A342" i="2"/>
  <c r="A341" i="2"/>
  <c r="G336" i="2"/>
  <c r="A334" i="2"/>
  <c r="G333" i="2"/>
  <c r="G332" i="2"/>
  <c r="A330" i="2"/>
  <c r="A326" i="2"/>
  <c r="G324" i="2"/>
  <c r="G320" i="2"/>
  <c r="A318" i="2"/>
  <c r="G317" i="2"/>
  <c r="G316" i="2"/>
  <c r="A314" i="2"/>
  <c r="A310" i="2"/>
  <c r="G308" i="2"/>
  <c r="A307" i="2"/>
  <c r="G304" i="2"/>
  <c r="A302" i="2"/>
  <c r="G301" i="2"/>
  <c r="G300" i="2"/>
  <c r="A298" i="2"/>
  <c r="A294" i="2"/>
  <c r="G292" i="2"/>
  <c r="G288" i="2"/>
  <c r="A286" i="2"/>
  <c r="G285" i="2"/>
  <c r="G284" i="2"/>
  <c r="A282" i="2"/>
  <c r="A277" i="2"/>
  <c r="G276" i="2"/>
  <c r="G275" i="2"/>
  <c r="A274" i="2"/>
  <c r="A269" i="2"/>
  <c r="G267" i="2"/>
  <c r="G265" i="2"/>
  <c r="A261" i="2"/>
  <c r="G259" i="2"/>
  <c r="A253" i="2"/>
  <c r="G251" i="2"/>
  <c r="A250" i="2"/>
  <c r="G248" i="2"/>
  <c r="A245" i="2"/>
  <c r="G243" i="2"/>
  <c r="F222" i="1"/>
  <c r="G240" i="2" s="1"/>
  <c r="A195" i="1"/>
  <c r="A196" i="1" s="1"/>
  <c r="I194" i="1"/>
  <c r="F194" i="1"/>
  <c r="G212" i="2" s="1"/>
  <c r="E194" i="1"/>
  <c r="D194" i="1"/>
  <c r="A212" i="2" s="1"/>
  <c r="I193" i="1"/>
  <c r="F193" i="1"/>
  <c r="G211" i="2" s="1"/>
  <c r="E193" i="1"/>
  <c r="D193" i="1"/>
  <c r="A211" i="2" s="1"/>
  <c r="I192" i="1"/>
  <c r="F192" i="1"/>
  <c r="G210" i="2" s="1"/>
  <c r="D192" i="1"/>
  <c r="A210" i="2" s="1"/>
  <c r="I191" i="1"/>
  <c r="F191" i="1"/>
  <c r="G209" i="2" s="1"/>
  <c r="E191" i="1"/>
  <c r="D191" i="1"/>
  <c r="A209" i="2" s="1"/>
  <c r="I190" i="1"/>
  <c r="F190" i="1"/>
  <c r="G208" i="2" s="1"/>
  <c r="E190" i="1"/>
  <c r="D190" i="1"/>
  <c r="A208" i="2" s="1"/>
  <c r="I189" i="1"/>
  <c r="F189" i="1"/>
  <c r="G207" i="2" s="1"/>
  <c r="E189" i="1"/>
  <c r="D189" i="1"/>
  <c r="A207" i="2" s="1"/>
  <c r="I188" i="1"/>
  <c r="F188" i="1"/>
  <c r="G206" i="2" s="1"/>
  <c r="E188" i="1"/>
  <c r="D188" i="1"/>
  <c r="A206" i="2" s="1"/>
  <c r="I187" i="1"/>
  <c r="F187" i="1"/>
  <c r="G205" i="2" s="1"/>
  <c r="D187" i="1"/>
  <c r="A205" i="2" s="1"/>
  <c r="I186" i="1"/>
  <c r="F186" i="1"/>
  <c r="G204" i="2" s="1"/>
  <c r="E186" i="1"/>
  <c r="D186" i="1"/>
  <c r="A204" i="2" s="1"/>
  <c r="I185" i="1"/>
  <c r="F185" i="1"/>
  <c r="G203" i="2" s="1"/>
  <c r="E185" i="1"/>
  <c r="D185" i="1"/>
  <c r="A203" i="2" s="1"/>
  <c r="I184" i="1"/>
  <c r="F184" i="1"/>
  <c r="G202" i="2" s="1"/>
  <c r="E184" i="1"/>
  <c r="D184" i="1"/>
  <c r="A202" i="2" s="1"/>
  <c r="I183" i="1"/>
  <c r="F183" i="1"/>
  <c r="G201" i="2" s="1"/>
  <c r="E183" i="1"/>
  <c r="D183" i="1"/>
  <c r="A201" i="2" s="1"/>
  <c r="I182" i="1"/>
  <c r="F182" i="1"/>
  <c r="G200" i="2" s="1"/>
  <c r="E182" i="1"/>
  <c r="D182" i="1"/>
  <c r="A200" i="2"/>
  <c r="I181" i="1"/>
  <c r="F181" i="1"/>
  <c r="G199" i="2" s="1"/>
  <c r="E181" i="1"/>
  <c r="F199" i="2" s="1"/>
  <c r="D181" i="1"/>
  <c r="A199" i="2" s="1"/>
  <c r="I180" i="1"/>
  <c r="F180" i="1"/>
  <c r="G198" i="2" s="1"/>
  <c r="E180" i="1"/>
  <c r="D180" i="1"/>
  <c r="A198" i="2" s="1"/>
  <c r="I179" i="1"/>
  <c r="F179" i="1"/>
  <c r="G197" i="2" s="1"/>
  <c r="E179" i="1"/>
  <c r="D179" i="1"/>
  <c r="A197" i="2" s="1"/>
  <c r="I178" i="1"/>
  <c r="F178" i="1"/>
  <c r="G196" i="2"/>
  <c r="E178" i="1"/>
  <c r="D178" i="1"/>
  <c r="A196" i="2" s="1"/>
  <c r="I177" i="1"/>
  <c r="F177" i="1"/>
  <c r="G195" i="2" s="1"/>
  <c r="E177" i="1"/>
  <c r="D177" i="1"/>
  <c r="A195" i="2" s="1"/>
  <c r="I176" i="1"/>
  <c r="F176" i="1"/>
  <c r="G194" i="2" s="1"/>
  <c r="E176" i="1"/>
  <c r="D176" i="1"/>
  <c r="A194" i="2" s="1"/>
  <c r="I175" i="1"/>
  <c r="F175" i="1"/>
  <c r="G193" i="2" s="1"/>
  <c r="E175" i="1"/>
  <c r="D175" i="1"/>
  <c r="A193" i="2" s="1"/>
  <c r="I174" i="1"/>
  <c r="F174" i="1"/>
  <c r="G192" i="2" s="1"/>
  <c r="E174" i="1"/>
  <c r="D174" i="1"/>
  <c r="A192" i="2" s="1"/>
  <c r="I173" i="1"/>
  <c r="F173" i="1"/>
  <c r="G191" i="2" s="1"/>
  <c r="E173" i="1"/>
  <c r="D173" i="1"/>
  <c r="A191" i="2" s="1"/>
  <c r="I172" i="1"/>
  <c r="F172" i="1"/>
  <c r="G190" i="2" s="1"/>
  <c r="E172" i="1"/>
  <c r="D172" i="1"/>
  <c r="A190" i="2" s="1"/>
  <c r="I171" i="1"/>
  <c r="F171" i="1"/>
  <c r="G189" i="2" s="1"/>
  <c r="E171" i="1"/>
  <c r="D171" i="1"/>
  <c r="A189" i="2" s="1"/>
  <c r="I170" i="1"/>
  <c r="F170" i="1"/>
  <c r="G188" i="2" s="1"/>
  <c r="A188" i="2"/>
  <c r="I169" i="1"/>
  <c r="F169" i="1"/>
  <c r="G187" i="2" s="1"/>
  <c r="E169" i="1"/>
  <c r="D169" i="1"/>
  <c r="A187" i="2" s="1"/>
  <c r="I168" i="1"/>
  <c r="F168" i="1"/>
  <c r="G186" i="2" s="1"/>
  <c r="E168" i="1"/>
  <c r="D168" i="1"/>
  <c r="A186" i="2" s="1"/>
  <c r="I167" i="1"/>
  <c r="F167" i="1"/>
  <c r="G185" i="2" s="1"/>
  <c r="A185" i="2"/>
  <c r="I166" i="1"/>
  <c r="F166" i="1"/>
  <c r="G184" i="2" s="1"/>
  <c r="A184" i="2"/>
  <c r="I165" i="1"/>
  <c r="F165" i="1"/>
  <c r="G183" i="2" s="1"/>
  <c r="E165" i="1"/>
  <c r="F183" i="2" s="1"/>
  <c r="D165" i="1"/>
  <c r="A183" i="2" s="1"/>
  <c r="I164" i="1"/>
  <c r="F164" i="1"/>
  <c r="G182" i="2"/>
  <c r="E164" i="1"/>
  <c r="D164" i="1"/>
  <c r="A182" i="2" s="1"/>
  <c r="I163" i="1"/>
  <c r="F163" i="1"/>
  <c r="G181" i="2" s="1"/>
  <c r="E163" i="1"/>
  <c r="D163" i="1"/>
  <c r="A181" i="2" s="1"/>
  <c r="I162" i="1"/>
  <c r="F162" i="1"/>
  <c r="G180" i="2" s="1"/>
  <c r="E162" i="1"/>
  <c r="D162" i="1"/>
  <c r="A180" i="2" s="1"/>
  <c r="I161" i="1"/>
  <c r="F161" i="1"/>
  <c r="G179" i="2" s="1"/>
  <c r="E161" i="1"/>
  <c r="D161" i="1"/>
  <c r="A179" i="2"/>
  <c r="I160" i="1"/>
  <c r="E160" i="1"/>
  <c r="D160" i="1"/>
  <c r="A178" i="2"/>
  <c r="I159" i="1"/>
  <c r="F159" i="1"/>
  <c r="G177" i="2" s="1"/>
  <c r="E159" i="1"/>
  <c r="F177" i="2" s="1"/>
  <c r="D159" i="1"/>
  <c r="A177" i="2" s="1"/>
  <c r="I158" i="1"/>
  <c r="F158" i="1"/>
  <c r="G176" i="2" s="1"/>
  <c r="E158" i="1"/>
  <c r="D158" i="1"/>
  <c r="A176" i="2" s="1"/>
  <c r="I157" i="1"/>
  <c r="E157" i="1"/>
  <c r="D157" i="1"/>
  <c r="A175" i="2" s="1"/>
  <c r="I156" i="1"/>
  <c r="F156" i="1"/>
  <c r="G174" i="2" s="1"/>
  <c r="E156" i="1"/>
  <c r="D156" i="1"/>
  <c r="A174" i="2" s="1"/>
  <c r="I155" i="1"/>
  <c r="F155" i="1"/>
  <c r="G173" i="2" s="1"/>
  <c r="E155" i="1"/>
  <c r="D155" i="1"/>
  <c r="A173" i="2" s="1"/>
  <c r="I154" i="1"/>
  <c r="F154" i="1"/>
  <c r="G172" i="2" s="1"/>
  <c r="E154" i="1"/>
  <c r="D154" i="1"/>
  <c r="A172" i="2" s="1"/>
  <c r="I153" i="1"/>
  <c r="F153" i="1"/>
  <c r="G171" i="2" s="1"/>
  <c r="E153" i="1"/>
  <c r="C171" i="2" s="1"/>
  <c r="D153" i="1"/>
  <c r="A171" i="2" s="1"/>
  <c r="I152" i="1"/>
  <c r="F152" i="1"/>
  <c r="G170" i="2" s="1"/>
  <c r="E152" i="1"/>
  <c r="F170" i="2" s="1"/>
  <c r="D152" i="1"/>
  <c r="A170" i="2" s="1"/>
  <c r="I151" i="1"/>
  <c r="F151" i="1"/>
  <c r="G169" i="2" s="1"/>
  <c r="E151" i="1"/>
  <c r="C169" i="2" s="1"/>
  <c r="D151" i="1"/>
  <c r="A169" i="2" s="1"/>
  <c r="I150" i="1"/>
  <c r="F150" i="1"/>
  <c r="G168" i="2" s="1"/>
  <c r="E150" i="1"/>
  <c r="D150" i="1"/>
  <c r="A168" i="2"/>
  <c r="I149" i="1"/>
  <c r="E149" i="1"/>
  <c r="D149" i="1"/>
  <c r="A167" i="2"/>
  <c r="I148" i="1"/>
  <c r="F148" i="1"/>
  <c r="G166" i="2" s="1"/>
  <c r="E148" i="1"/>
  <c r="D148" i="1"/>
  <c r="A166" i="2" s="1"/>
  <c r="I147" i="1"/>
  <c r="F147" i="1"/>
  <c r="G165" i="2" s="1"/>
  <c r="E147" i="1"/>
  <c r="D147" i="1"/>
  <c r="A165" i="2" s="1"/>
  <c r="I146" i="1"/>
  <c r="D146" i="1"/>
  <c r="A164" i="2" s="1"/>
  <c r="I145" i="1"/>
  <c r="D145" i="1"/>
  <c r="A163" i="2" s="1"/>
  <c r="I144" i="1"/>
  <c r="F144" i="1"/>
  <c r="G162" i="2" s="1"/>
  <c r="E144" i="1"/>
  <c r="E162" i="2" s="1"/>
  <c r="D144" i="1"/>
  <c r="A162" i="2" s="1"/>
  <c r="I143" i="1"/>
  <c r="E143" i="1"/>
  <c r="D161" i="2" s="1"/>
  <c r="D143" i="1"/>
  <c r="A161" i="2" s="1"/>
  <c r="I142" i="1"/>
  <c r="F142" i="1"/>
  <c r="G160" i="2" s="1"/>
  <c r="E142" i="1"/>
  <c r="D142" i="1"/>
  <c r="A160" i="2" s="1"/>
  <c r="I141" i="1"/>
  <c r="F141" i="1"/>
  <c r="G159" i="2" s="1"/>
  <c r="E141" i="1"/>
  <c r="C159" i="2" s="1"/>
  <c r="D141" i="1"/>
  <c r="A159" i="2" s="1"/>
  <c r="I140" i="1"/>
  <c r="E140" i="1"/>
  <c r="C158" i="2" s="1"/>
  <c r="D140" i="1"/>
  <c r="A158" i="2" s="1"/>
  <c r="I139" i="1"/>
  <c r="F139" i="1"/>
  <c r="G157" i="2" s="1"/>
  <c r="E139" i="1"/>
  <c r="D139" i="1"/>
  <c r="A157" i="2"/>
  <c r="I138" i="1"/>
  <c r="E138" i="1"/>
  <c r="D138" i="1"/>
  <c r="A156" i="2"/>
  <c r="I137" i="1"/>
  <c r="F137" i="1"/>
  <c r="G155" i="2" s="1"/>
  <c r="E137" i="1"/>
  <c r="D137" i="1"/>
  <c r="A155" i="2" s="1"/>
  <c r="I136" i="1"/>
  <c r="F136" i="1"/>
  <c r="G154" i="2"/>
  <c r="E136" i="1"/>
  <c r="F154" i="2" s="1"/>
  <c r="D136" i="1"/>
  <c r="A154" i="2" s="1"/>
  <c r="I135" i="1"/>
  <c r="F135" i="1"/>
  <c r="G153" i="2" s="1"/>
  <c r="E135" i="1"/>
  <c r="D135" i="1"/>
  <c r="A153" i="2"/>
  <c r="I134" i="1"/>
  <c r="E134" i="1"/>
  <c r="D134" i="1"/>
  <c r="A152" i="2" s="1"/>
  <c r="I133" i="1"/>
  <c r="E133" i="1"/>
  <c r="D133" i="1"/>
  <c r="A151" i="2" s="1"/>
  <c r="I132" i="1"/>
  <c r="E132" i="1"/>
  <c r="D132" i="1"/>
  <c r="A150" i="2" s="1"/>
  <c r="I131" i="1"/>
  <c r="F131" i="1"/>
  <c r="G149" i="2" s="1"/>
  <c r="E131" i="1"/>
  <c r="D131" i="1"/>
  <c r="A149" i="2" s="1"/>
  <c r="I130" i="1"/>
  <c r="F130" i="1"/>
  <c r="G148" i="2" s="1"/>
  <c r="E130" i="1"/>
  <c r="D130" i="1"/>
  <c r="A148" i="2" s="1"/>
  <c r="I129" i="1"/>
  <c r="D129" i="1"/>
  <c r="A147" i="2" s="1"/>
  <c r="I128" i="1"/>
  <c r="D128" i="1"/>
  <c r="A146" i="2" s="1"/>
  <c r="I127" i="1"/>
  <c r="E127" i="1"/>
  <c r="D127" i="1"/>
  <c r="A145" i="2" s="1"/>
  <c r="I126" i="1"/>
  <c r="F126" i="1"/>
  <c r="G144" i="2" s="1"/>
  <c r="E126" i="1"/>
  <c r="D126" i="1"/>
  <c r="A144" i="2" s="1"/>
  <c r="I125" i="1"/>
  <c r="F125" i="1"/>
  <c r="G143" i="2" s="1"/>
  <c r="E125" i="1"/>
  <c r="D125" i="1"/>
  <c r="A143" i="2" s="1"/>
  <c r="I124" i="1"/>
  <c r="F124" i="1"/>
  <c r="G142" i="2"/>
  <c r="E124" i="1"/>
  <c r="D124" i="1"/>
  <c r="A142" i="2" s="1"/>
  <c r="I123" i="1"/>
  <c r="F123" i="1"/>
  <c r="G141" i="2" s="1"/>
  <c r="E123" i="1"/>
  <c r="D123" i="1"/>
  <c r="A141" i="2" s="1"/>
  <c r="I122" i="1"/>
  <c r="F122" i="1"/>
  <c r="G140" i="2" s="1"/>
  <c r="E122" i="1"/>
  <c r="F140" i="2" s="1"/>
  <c r="D122" i="1"/>
  <c r="A140" i="2" s="1"/>
  <c r="I121" i="1"/>
  <c r="F121" i="1"/>
  <c r="G139" i="2" s="1"/>
  <c r="E121" i="1"/>
  <c r="E139" i="2" s="1"/>
  <c r="D121" i="1"/>
  <c r="A139" i="2" s="1"/>
  <c r="I120" i="1"/>
  <c r="D120" i="1"/>
  <c r="A138" i="2" s="1"/>
  <c r="I119" i="1"/>
  <c r="F119" i="1"/>
  <c r="G137" i="2" s="1"/>
  <c r="E119" i="1"/>
  <c r="E137" i="2" s="1"/>
  <c r="D119" i="1"/>
  <c r="A137" i="2" s="1"/>
  <c r="I118" i="1"/>
  <c r="F118" i="1"/>
  <c r="G136" i="2" s="1"/>
  <c r="E118" i="1"/>
  <c r="D118" i="1"/>
  <c r="A136" i="2" s="1"/>
  <c r="I117" i="1"/>
  <c r="A135" i="2"/>
  <c r="I116" i="1"/>
  <c r="F116" i="1"/>
  <c r="G134" i="2"/>
  <c r="E116" i="1"/>
  <c r="E134" i="2" s="1"/>
  <c r="D116" i="1"/>
  <c r="A134" i="2" s="1"/>
  <c r="I115" i="1"/>
  <c r="F115" i="1"/>
  <c r="G133" i="2" s="1"/>
  <c r="E115" i="1"/>
  <c r="D115" i="1"/>
  <c r="A133" i="2" s="1"/>
  <c r="I114" i="1"/>
  <c r="F114" i="1"/>
  <c r="G132" i="2" s="1"/>
  <c r="E114" i="1"/>
  <c r="D114" i="1"/>
  <c r="A132" i="2"/>
  <c r="I113" i="1"/>
  <c r="D113" i="1"/>
  <c r="A131" i="2" s="1"/>
  <c r="I112" i="1"/>
  <c r="F112" i="1"/>
  <c r="G130" i="2"/>
  <c r="E112" i="1"/>
  <c r="D112" i="1"/>
  <c r="A130" i="2"/>
  <c r="I111" i="1"/>
  <c r="F111" i="1"/>
  <c r="G129" i="2" s="1"/>
  <c r="E111" i="1"/>
  <c r="F129" i="2" s="1"/>
  <c r="D111" i="1"/>
  <c r="A129" i="2" s="1"/>
  <c r="I110" i="1"/>
  <c r="F110" i="1"/>
  <c r="G128" i="2" s="1"/>
  <c r="E110" i="1"/>
  <c r="C128" i="2" s="1"/>
  <c r="D110" i="1"/>
  <c r="A128" i="2" s="1"/>
  <c r="I109" i="1"/>
  <c r="F109" i="1"/>
  <c r="G127" i="2" s="1"/>
  <c r="E109" i="1"/>
  <c r="C127" i="2" s="1"/>
  <c r="D109" i="1"/>
  <c r="A127" i="2" s="1"/>
  <c r="I108" i="1"/>
  <c r="F108" i="1"/>
  <c r="G126" i="2" s="1"/>
  <c r="E108" i="1"/>
  <c r="D108" i="1"/>
  <c r="A126" i="2" s="1"/>
  <c r="I107" i="1"/>
  <c r="F107" i="1"/>
  <c r="G125" i="2" s="1"/>
  <c r="D107" i="1"/>
  <c r="A125" i="2" s="1"/>
  <c r="I106" i="1"/>
  <c r="F106" i="1"/>
  <c r="G124" i="2"/>
  <c r="E106" i="1"/>
  <c r="B124" i="2" s="1"/>
  <c r="D106" i="1"/>
  <c r="A124" i="2" s="1"/>
  <c r="I105" i="1"/>
  <c r="F105" i="1"/>
  <c r="G123" i="2" s="1"/>
  <c r="E105" i="1"/>
  <c r="D105" i="1"/>
  <c r="A123" i="2" s="1"/>
  <c r="I104" i="1"/>
  <c r="F104" i="1"/>
  <c r="G122" i="2" s="1"/>
  <c r="E104" i="1"/>
  <c r="D104" i="1"/>
  <c r="A122" i="2"/>
  <c r="I103" i="1"/>
  <c r="D103" i="1"/>
  <c r="A121" i="2" s="1"/>
  <c r="I102" i="1"/>
  <c r="F102" i="1"/>
  <c r="G120" i="2"/>
  <c r="E102" i="1"/>
  <c r="D102" i="1"/>
  <c r="A120" i="2"/>
  <c r="I101" i="1"/>
  <c r="F101" i="1"/>
  <c r="G119" i="2" s="1"/>
  <c r="E101" i="1"/>
  <c r="D101" i="1"/>
  <c r="A119" i="2" s="1"/>
  <c r="I100" i="1"/>
  <c r="F100" i="1"/>
  <c r="G118" i="2" s="1"/>
  <c r="E100" i="1"/>
  <c r="D100" i="1"/>
  <c r="A118" i="2" s="1"/>
  <c r="I99" i="1"/>
  <c r="F99" i="1"/>
  <c r="G117" i="2" s="1"/>
  <c r="E99" i="1"/>
  <c r="D99" i="1"/>
  <c r="A117" i="2" s="1"/>
  <c r="I98" i="1"/>
  <c r="E98" i="1"/>
  <c r="D98" i="1"/>
  <c r="A116" i="2" s="1"/>
  <c r="I97" i="1"/>
  <c r="F97" i="1"/>
  <c r="G115" i="2" s="1"/>
  <c r="E97" i="1"/>
  <c r="D97" i="1"/>
  <c r="A115" i="2" s="1"/>
  <c r="I96" i="1"/>
  <c r="F96" i="1"/>
  <c r="G114" i="2" s="1"/>
  <c r="A114" i="2"/>
  <c r="I95" i="1"/>
  <c r="F95" i="1"/>
  <c r="G113" i="2" s="1"/>
  <c r="E95" i="1"/>
  <c r="D95" i="1"/>
  <c r="A113" i="2" s="1"/>
  <c r="I94" i="1"/>
  <c r="F94" i="1"/>
  <c r="G112" i="2" s="1"/>
  <c r="E94" i="1"/>
  <c r="D94" i="1"/>
  <c r="A112" i="2" s="1"/>
  <c r="I93" i="1"/>
  <c r="F93" i="1"/>
  <c r="G111" i="2"/>
  <c r="E93" i="1"/>
  <c r="D93" i="1"/>
  <c r="A111" i="2" s="1"/>
  <c r="I92" i="1"/>
  <c r="F92" i="1"/>
  <c r="G110" i="2" s="1"/>
  <c r="E92" i="1"/>
  <c r="B110" i="2" s="1"/>
  <c r="H110" i="2" s="1"/>
  <c r="D92" i="1"/>
  <c r="A110" i="2" s="1"/>
  <c r="I91" i="1"/>
  <c r="E91" i="1"/>
  <c r="D91" i="1"/>
  <c r="A109" i="2" s="1"/>
  <c r="I90" i="1"/>
  <c r="F90" i="1"/>
  <c r="G108" i="2" s="1"/>
  <c r="E90" i="1"/>
  <c r="B108" i="2" s="1"/>
  <c r="H108" i="2" s="1"/>
  <c r="D90" i="1"/>
  <c r="A108" i="2" s="1"/>
  <c r="I89" i="1"/>
  <c r="F89" i="1"/>
  <c r="G107" i="2"/>
  <c r="E89" i="1"/>
  <c r="D89" i="1"/>
  <c r="A107" i="2" s="1"/>
  <c r="I88" i="1"/>
  <c r="F88" i="1"/>
  <c r="G106" i="2" s="1"/>
  <c r="E88" i="1"/>
  <c r="C106" i="2" s="1"/>
  <c r="I106" i="2" s="1"/>
  <c r="D88" i="1"/>
  <c r="A106" i="2" s="1"/>
  <c r="I87" i="1"/>
  <c r="F87" i="1"/>
  <c r="G105" i="2" s="1"/>
  <c r="E87" i="1"/>
  <c r="D87" i="1"/>
  <c r="A105" i="2" s="1"/>
  <c r="I86" i="1"/>
  <c r="F86" i="1"/>
  <c r="G104" i="2" s="1"/>
  <c r="E86" i="1"/>
  <c r="D86" i="1"/>
  <c r="A104" i="2" s="1"/>
  <c r="I85" i="1"/>
  <c r="F85" i="1"/>
  <c r="G103" i="2"/>
  <c r="E85" i="1"/>
  <c r="D85" i="1"/>
  <c r="A103" i="2" s="1"/>
  <c r="I84" i="1"/>
  <c r="F84" i="1"/>
  <c r="G102" i="2" s="1"/>
  <c r="E84" i="1"/>
  <c r="D84" i="1"/>
  <c r="A102" i="2" s="1"/>
  <c r="I83" i="1"/>
  <c r="F83" i="1"/>
  <c r="G101" i="2" s="1"/>
  <c r="E83" i="1"/>
  <c r="D83" i="1"/>
  <c r="A101" i="2" s="1"/>
  <c r="I82" i="1"/>
  <c r="F82" i="1"/>
  <c r="G100" i="2" s="1"/>
  <c r="E82" i="1"/>
  <c r="D82" i="1"/>
  <c r="A100" i="2" s="1"/>
  <c r="I81" i="1"/>
  <c r="F81" i="1"/>
  <c r="G99" i="2" s="1"/>
  <c r="E81" i="1"/>
  <c r="D81" i="1"/>
  <c r="A99" i="2" s="1"/>
  <c r="I80" i="1"/>
  <c r="F80" i="1"/>
  <c r="G98" i="2" s="1"/>
  <c r="E80" i="1"/>
  <c r="D80" i="1"/>
  <c r="A98" i="2" s="1"/>
  <c r="I79" i="1"/>
  <c r="F79" i="1"/>
  <c r="G97" i="2" s="1"/>
  <c r="E79" i="1"/>
  <c r="D79" i="1"/>
  <c r="A97" i="2" s="1"/>
  <c r="I78" i="1"/>
  <c r="F78" i="1"/>
  <c r="G96" i="2" s="1"/>
  <c r="E78" i="1"/>
  <c r="D78" i="1"/>
  <c r="A96" i="2" s="1"/>
  <c r="I77" i="1"/>
  <c r="F77" i="1"/>
  <c r="G95" i="2" s="1"/>
  <c r="E77" i="1"/>
  <c r="C95" i="2" s="1"/>
  <c r="D77" i="1"/>
  <c r="A95" i="2" s="1"/>
  <c r="I76" i="1"/>
  <c r="F76" i="1"/>
  <c r="G94" i="2" s="1"/>
  <c r="E76" i="1"/>
  <c r="D76" i="1"/>
  <c r="A94" i="2" s="1"/>
  <c r="I75" i="1"/>
  <c r="F75" i="1"/>
  <c r="G93" i="2" s="1"/>
  <c r="E75" i="1"/>
  <c r="D75" i="1"/>
  <c r="A93" i="2" s="1"/>
  <c r="I74" i="1"/>
  <c r="F74" i="1"/>
  <c r="G92" i="2" s="1"/>
  <c r="E74" i="1"/>
  <c r="C92" i="2" s="1"/>
  <c r="I92" i="2" s="1"/>
  <c r="A92" i="2"/>
  <c r="I73" i="1"/>
  <c r="F73" i="1"/>
  <c r="G91" i="2" s="1"/>
  <c r="E73" i="1"/>
  <c r="F91" i="2" s="1"/>
  <c r="D73" i="1"/>
  <c r="A91" i="2" s="1"/>
  <c r="I72" i="1"/>
  <c r="F72" i="1"/>
  <c r="G90" i="2" s="1"/>
  <c r="E72" i="1"/>
  <c r="D72" i="1"/>
  <c r="A90" i="2" s="1"/>
  <c r="I71" i="1"/>
  <c r="F71" i="1"/>
  <c r="G89" i="2" s="1"/>
  <c r="E71" i="1"/>
  <c r="D71" i="1"/>
  <c r="A89" i="2" s="1"/>
  <c r="I70" i="1"/>
  <c r="F70" i="1"/>
  <c r="G88" i="2" s="1"/>
  <c r="E70" i="1"/>
  <c r="D70" i="1"/>
  <c r="A88" i="2" s="1"/>
  <c r="I69" i="1"/>
  <c r="F69" i="1"/>
  <c r="G87" i="2" s="1"/>
  <c r="E69" i="1"/>
  <c r="D69" i="1"/>
  <c r="A87" i="2" s="1"/>
  <c r="I68" i="1"/>
  <c r="F68" i="1"/>
  <c r="G86" i="2" s="1"/>
  <c r="A86" i="2"/>
  <c r="I67" i="1"/>
  <c r="F67" i="1"/>
  <c r="G85" i="2" s="1"/>
  <c r="A85" i="2"/>
  <c r="I66" i="1"/>
  <c r="F66" i="1"/>
  <c r="G84" i="2" s="1"/>
  <c r="E66" i="1"/>
  <c r="F84" i="2" s="1"/>
  <c r="D66" i="1"/>
  <c r="A84" i="2"/>
  <c r="I65" i="1"/>
  <c r="F65" i="1"/>
  <c r="G83" i="2" s="1"/>
  <c r="E65" i="1"/>
  <c r="F83" i="2" s="1"/>
  <c r="D65" i="1"/>
  <c r="A83" i="2" s="1"/>
  <c r="I64" i="1"/>
  <c r="F64" i="1"/>
  <c r="G82" i="2" s="1"/>
  <c r="E64" i="1"/>
  <c r="D64" i="1"/>
  <c r="A82" i="2" s="1"/>
  <c r="I63" i="1"/>
  <c r="F63" i="1"/>
  <c r="G81" i="2" s="1"/>
  <c r="E63" i="1"/>
  <c r="D63" i="1"/>
  <c r="A81" i="2"/>
  <c r="I62" i="1"/>
  <c r="F62" i="1"/>
  <c r="G80" i="2" s="1"/>
  <c r="E62" i="1"/>
  <c r="D62" i="1"/>
  <c r="A80" i="2" s="1"/>
  <c r="I61" i="1"/>
  <c r="F61" i="1"/>
  <c r="G79" i="2" s="1"/>
  <c r="E61" i="1"/>
  <c r="D79" i="2" s="1"/>
  <c r="D61" i="1"/>
  <c r="A79" i="2" s="1"/>
  <c r="I60" i="1"/>
  <c r="F60" i="1"/>
  <c r="G78" i="2" s="1"/>
  <c r="E60" i="1"/>
  <c r="D60" i="1"/>
  <c r="A78" i="2" s="1"/>
  <c r="I59" i="1"/>
  <c r="F59" i="1"/>
  <c r="G77" i="2" s="1"/>
  <c r="E59" i="1"/>
  <c r="D59" i="1"/>
  <c r="A77" i="2" s="1"/>
  <c r="I58" i="1"/>
  <c r="F58" i="1"/>
  <c r="G76" i="2" s="1"/>
  <c r="E58" i="1"/>
  <c r="D58" i="1"/>
  <c r="A76" i="2" s="1"/>
  <c r="I57" i="1"/>
  <c r="F57" i="1"/>
  <c r="G75" i="2" s="1"/>
  <c r="E57" i="1"/>
  <c r="D57" i="1"/>
  <c r="A75" i="2" s="1"/>
  <c r="I56" i="1"/>
  <c r="F56" i="1"/>
  <c r="G74" i="2" s="1"/>
  <c r="E56" i="1"/>
  <c r="D56" i="1"/>
  <c r="A74" i="2" s="1"/>
  <c r="I55" i="1"/>
  <c r="F55" i="1"/>
  <c r="G73" i="2" s="1"/>
  <c r="E55" i="1"/>
  <c r="D55" i="1"/>
  <c r="A73" i="2"/>
  <c r="I54" i="1"/>
  <c r="F54" i="1"/>
  <c r="G72" i="2" s="1"/>
  <c r="E54" i="1"/>
  <c r="D54" i="1"/>
  <c r="A72" i="2" s="1"/>
  <c r="I53" i="1"/>
  <c r="F53" i="1"/>
  <c r="G71" i="2" s="1"/>
  <c r="E53" i="1"/>
  <c r="D53" i="1"/>
  <c r="A71" i="2" s="1"/>
  <c r="I52" i="1"/>
  <c r="F52" i="1"/>
  <c r="G70" i="2" s="1"/>
  <c r="E52" i="1"/>
  <c r="D52" i="1"/>
  <c r="A70" i="2" s="1"/>
  <c r="I51" i="1"/>
  <c r="F51" i="1"/>
  <c r="G69" i="2" s="1"/>
  <c r="E51" i="1"/>
  <c r="D51" i="1"/>
  <c r="A69" i="2" s="1"/>
  <c r="I50" i="1"/>
  <c r="F50" i="1"/>
  <c r="G68" i="2" s="1"/>
  <c r="E50" i="1"/>
  <c r="D50" i="1"/>
  <c r="A68" i="2" s="1"/>
  <c r="I49" i="1"/>
  <c r="F49" i="1"/>
  <c r="G67" i="2"/>
  <c r="E49" i="1"/>
  <c r="F67" i="2" s="1"/>
  <c r="D49" i="1"/>
  <c r="A67" i="2" s="1"/>
  <c r="I48" i="1"/>
  <c r="F48" i="1"/>
  <c r="G66" i="2" s="1"/>
  <c r="E48" i="1"/>
  <c r="D48" i="1"/>
  <c r="A66" i="2" s="1"/>
  <c r="I47" i="1"/>
  <c r="F47" i="1"/>
  <c r="G65" i="2" s="1"/>
  <c r="E47" i="1"/>
  <c r="D47" i="1"/>
  <c r="A65" i="2"/>
  <c r="I46" i="1"/>
  <c r="F46" i="1"/>
  <c r="G64" i="2" s="1"/>
  <c r="E46" i="1"/>
  <c r="D46" i="1"/>
  <c r="A64" i="2"/>
  <c r="I45" i="1"/>
  <c r="F45" i="1"/>
  <c r="G63" i="2"/>
  <c r="E45" i="1"/>
  <c r="D45" i="1"/>
  <c r="A63" i="2" s="1"/>
  <c r="I44" i="1"/>
  <c r="F44" i="1"/>
  <c r="G62" i="2" s="1"/>
  <c r="E44" i="1"/>
  <c r="D44" i="1"/>
  <c r="A62" i="2" s="1"/>
  <c r="I43" i="1"/>
  <c r="F43" i="1"/>
  <c r="G61" i="2" s="1"/>
  <c r="E43" i="1"/>
  <c r="D43" i="1"/>
  <c r="A61" i="2"/>
  <c r="I42" i="1"/>
  <c r="F42" i="1"/>
  <c r="G60" i="2" s="1"/>
  <c r="E42" i="1"/>
  <c r="D42" i="1"/>
  <c r="A60" i="2"/>
  <c r="I41" i="1"/>
  <c r="F41" i="1"/>
  <c r="G59" i="2"/>
  <c r="E41" i="1"/>
  <c r="D41" i="1"/>
  <c r="A59" i="2" s="1"/>
  <c r="I40" i="1"/>
  <c r="F40" i="1"/>
  <c r="G58" i="2" s="1"/>
  <c r="E40" i="1"/>
  <c r="D40" i="1"/>
  <c r="A58" i="2" s="1"/>
  <c r="I39" i="1"/>
  <c r="F39" i="1"/>
  <c r="G57" i="2" s="1"/>
  <c r="E39" i="1"/>
  <c r="D39" i="1"/>
  <c r="A57" i="2" s="1"/>
  <c r="I38" i="1"/>
  <c r="F38" i="1"/>
  <c r="G56" i="2" s="1"/>
  <c r="E38" i="1"/>
  <c r="D38" i="1"/>
  <c r="A56" i="2" s="1"/>
  <c r="I37" i="1"/>
  <c r="F37" i="1"/>
  <c r="G55" i="2"/>
  <c r="E37" i="1"/>
  <c r="D37" i="1"/>
  <c r="A55" i="2" s="1"/>
  <c r="I36" i="1"/>
  <c r="F36" i="1"/>
  <c r="G54" i="2" s="1"/>
  <c r="D36" i="1"/>
  <c r="A54" i="2" s="1"/>
  <c r="I35" i="1"/>
  <c r="F35" i="1"/>
  <c r="G53" i="2" s="1"/>
  <c r="E35" i="1"/>
  <c r="D35" i="1"/>
  <c r="A53" i="2" s="1"/>
  <c r="I34" i="1"/>
  <c r="F34" i="1"/>
  <c r="G52" i="2" s="1"/>
  <c r="E34" i="1"/>
  <c r="D34" i="1"/>
  <c r="A52" i="2" s="1"/>
  <c r="I33" i="1"/>
  <c r="F33" i="1"/>
  <c r="G51" i="2" s="1"/>
  <c r="E33" i="1"/>
  <c r="E51" i="2" s="1"/>
  <c r="D33" i="1"/>
  <c r="A51" i="2" s="1"/>
  <c r="I32" i="1"/>
  <c r="F32" i="1"/>
  <c r="G50" i="2"/>
  <c r="E32" i="1"/>
  <c r="D32" i="1"/>
  <c r="A50" i="2" s="1"/>
  <c r="I31" i="1"/>
  <c r="F31" i="1"/>
  <c r="G49" i="2" s="1"/>
  <c r="E31" i="1"/>
  <c r="D31" i="1"/>
  <c r="A49" i="2" s="1"/>
  <c r="I30" i="1"/>
  <c r="F30" i="1"/>
  <c r="G48" i="2" s="1"/>
  <c r="E30" i="1"/>
  <c r="D30" i="1"/>
  <c r="A48" i="2" s="1"/>
  <c r="I29" i="1"/>
  <c r="F29" i="1"/>
  <c r="G47" i="2" s="1"/>
  <c r="E29" i="1"/>
  <c r="D29" i="1"/>
  <c r="A47" i="2" s="1"/>
  <c r="I28" i="1"/>
  <c r="E28" i="1"/>
  <c r="D28" i="1"/>
  <c r="A46" i="2" s="1"/>
  <c r="I27" i="1"/>
  <c r="F27" i="1"/>
  <c r="G45" i="2" s="1"/>
  <c r="E27" i="1"/>
  <c r="D27" i="1"/>
  <c r="A45" i="2" s="1"/>
  <c r="I26" i="1"/>
  <c r="F26" i="1"/>
  <c r="G44" i="2" s="1"/>
  <c r="E26" i="1"/>
  <c r="E44" i="2" s="1"/>
  <c r="D26" i="1"/>
  <c r="A44" i="2" s="1"/>
  <c r="I25" i="1"/>
  <c r="F25" i="1"/>
  <c r="G43" i="2"/>
  <c r="E25" i="1"/>
  <c r="D25" i="1"/>
  <c r="A43" i="2" s="1"/>
  <c r="I24" i="1"/>
  <c r="F24" i="1"/>
  <c r="G42" i="2" s="1"/>
  <c r="E24" i="1"/>
  <c r="D24" i="1"/>
  <c r="A42" i="2" s="1"/>
  <c r="I23" i="1"/>
  <c r="F23" i="1"/>
  <c r="G41" i="2" s="1"/>
  <c r="E23" i="1"/>
  <c r="D23" i="1"/>
  <c r="A41" i="2" s="1"/>
  <c r="I22" i="1"/>
  <c r="F22" i="1"/>
  <c r="G40" i="2" s="1"/>
  <c r="E22" i="1"/>
  <c r="D22" i="1"/>
  <c r="A40" i="2" s="1"/>
  <c r="I21" i="1"/>
  <c r="F21" i="1"/>
  <c r="G39" i="2" s="1"/>
  <c r="E21" i="1"/>
  <c r="F39" i="2" s="1"/>
  <c r="D21" i="1"/>
  <c r="A39" i="2" s="1"/>
  <c r="I20" i="1"/>
  <c r="F20" i="1"/>
  <c r="G38" i="2" s="1"/>
  <c r="E20" i="1"/>
  <c r="D20" i="1"/>
  <c r="A38" i="2" s="1"/>
  <c r="I19" i="1"/>
  <c r="F19" i="1"/>
  <c r="G37" i="2" s="1"/>
  <c r="E19" i="1"/>
  <c r="D19" i="1"/>
  <c r="A37" i="2" s="1"/>
  <c r="I18" i="1"/>
  <c r="F18" i="1"/>
  <c r="G36" i="2" s="1"/>
  <c r="E18" i="1"/>
  <c r="D18" i="1"/>
  <c r="A36" i="2" s="1"/>
  <c r="I17" i="1"/>
  <c r="F17" i="1"/>
  <c r="G35" i="2"/>
  <c r="E17" i="1"/>
  <c r="D35" i="2" s="1"/>
  <c r="D17" i="1"/>
  <c r="A35" i="2" s="1"/>
  <c r="I16" i="1"/>
  <c r="F16" i="1"/>
  <c r="G34" i="2" s="1"/>
  <c r="E16" i="1"/>
  <c r="D16" i="1"/>
  <c r="A34" i="2" s="1"/>
  <c r="I15" i="1"/>
  <c r="F15" i="1"/>
  <c r="G33" i="2" s="1"/>
  <c r="E15" i="1"/>
  <c r="D15" i="1"/>
  <c r="A33" i="2" s="1"/>
  <c r="I14" i="1"/>
  <c r="F14" i="1"/>
  <c r="G32" i="2" s="1"/>
  <c r="E14" i="1"/>
  <c r="D32" i="2" s="1"/>
  <c r="D14" i="1"/>
  <c r="A32" i="2" s="1"/>
  <c r="I13" i="1"/>
  <c r="E13" i="1"/>
  <c r="D13" i="1"/>
  <c r="A31" i="2" s="1"/>
  <c r="I12" i="1"/>
  <c r="F12" i="1"/>
  <c r="G30" i="2" s="1"/>
  <c r="E12" i="1"/>
  <c r="D12" i="1"/>
  <c r="A30" i="2" s="1"/>
  <c r="I11" i="1"/>
  <c r="F11" i="1"/>
  <c r="G29" i="2" s="1"/>
  <c r="E11" i="1"/>
  <c r="D29" i="2" s="1"/>
  <c r="D11" i="1"/>
  <c r="A29" i="2" s="1"/>
  <c r="I10" i="1"/>
  <c r="F10" i="1"/>
  <c r="G28" i="2"/>
  <c r="H28" i="2" s="1"/>
  <c r="D10" i="1"/>
  <c r="A28" i="2" s="1"/>
  <c r="I9" i="1"/>
  <c r="F9" i="1"/>
  <c r="G27" i="2" s="1"/>
  <c r="E9" i="1"/>
  <c r="D9" i="1"/>
  <c r="A27" i="2" s="1"/>
  <c r="I8" i="1"/>
  <c r="F8" i="1"/>
  <c r="G26" i="2" s="1"/>
  <c r="E8" i="1"/>
  <c r="D8" i="1"/>
  <c r="A26" i="2" s="1"/>
  <c r="I7" i="1"/>
  <c r="F7" i="1"/>
  <c r="G25" i="2" s="1"/>
  <c r="E7" i="1"/>
  <c r="D7" i="1"/>
  <c r="A25" i="2" s="1"/>
  <c r="I6" i="1"/>
  <c r="F6" i="1"/>
  <c r="G24" i="2" s="1"/>
  <c r="E6" i="1"/>
  <c r="D24" i="2" s="1"/>
  <c r="D6" i="1"/>
  <c r="A24" i="2" s="1"/>
  <c r="I5" i="1"/>
  <c r="F5" i="1"/>
  <c r="G23" i="2" s="1"/>
  <c r="E5" i="1"/>
  <c r="D5" i="1"/>
  <c r="A23" i="2" s="1"/>
  <c r="I4" i="1"/>
  <c r="F4" i="1"/>
  <c r="G22" i="2" s="1"/>
  <c r="E4" i="1"/>
  <c r="D4" i="1"/>
  <c r="A22" i="2" s="1"/>
  <c r="I3" i="1"/>
  <c r="F3" i="1"/>
  <c r="G21" i="2" s="1"/>
  <c r="E3" i="1"/>
  <c r="C21" i="2" s="1"/>
  <c r="D3" i="1"/>
  <c r="A21" i="2" s="1"/>
  <c r="I2" i="1"/>
  <c r="F2" i="1"/>
  <c r="G20" i="2" s="1"/>
  <c r="E2" i="1"/>
  <c r="B20" i="2" s="1"/>
  <c r="D2" i="1"/>
  <c r="A20" i="2" s="1"/>
  <c r="L227" i="2"/>
  <c r="L230" i="2"/>
  <c r="L237" i="2"/>
  <c r="L210" i="2"/>
  <c r="L235" i="2"/>
  <c r="L114" i="2"/>
  <c r="M114" i="2" s="1"/>
  <c r="L205" i="2"/>
  <c r="M205" i="2" s="1"/>
  <c r="F195" i="4"/>
  <c r="A196" i="4"/>
  <c r="A197" i="4" s="1"/>
  <c r="L28" i="2"/>
  <c r="L236" i="2"/>
  <c r="L54" i="2"/>
  <c r="J205" i="2"/>
  <c r="A399" i="2"/>
  <c r="A415" i="2"/>
  <c r="G438" i="2"/>
  <c r="G443" i="2"/>
  <c r="E446" i="2"/>
  <c r="I210" i="2"/>
  <c r="A323" i="2"/>
  <c r="E495" i="2"/>
  <c r="G341" i="2"/>
  <c r="A344" i="2"/>
  <c r="A281" i="2"/>
  <c r="A339" i="2"/>
  <c r="G354" i="2"/>
  <c r="F357" i="2"/>
  <c r="C370" i="2"/>
  <c r="E392" i="2"/>
  <c r="G459" i="2"/>
  <c r="I215" i="4"/>
  <c r="D215" i="4"/>
  <c r="E747" i="4"/>
  <c r="C253" i="2"/>
  <c r="C254" i="2"/>
  <c r="G323" i="2"/>
  <c r="G339" i="2"/>
  <c r="G352" i="2"/>
  <c r="G361" i="2"/>
  <c r="F368" i="2"/>
  <c r="E373" i="2"/>
  <c r="D394" i="2"/>
  <c r="D395" i="2"/>
  <c r="E421" i="2"/>
  <c r="E456" i="2"/>
  <c r="F463" i="2"/>
  <c r="A464" i="2"/>
  <c r="D314" i="4"/>
  <c r="I314" i="4"/>
  <c r="G242" i="2"/>
  <c r="G330" i="2"/>
  <c r="F403" i="2"/>
  <c r="G408" i="2"/>
  <c r="G424" i="2"/>
  <c r="G426" i="2"/>
  <c r="G437" i="2"/>
  <c r="G445" i="2"/>
  <c r="A454" i="2"/>
  <c r="G454" i="2"/>
  <c r="G461" i="2"/>
  <c r="G475" i="2"/>
  <c r="D480" i="2"/>
  <c r="A480" i="2"/>
  <c r="A485" i="2"/>
  <c r="G488" i="2"/>
  <c r="A494" i="2"/>
  <c r="E499" i="2"/>
  <c r="A499" i="2"/>
  <c r="A241" i="2"/>
  <c r="A242" i="2"/>
  <c r="G245" i="2"/>
  <c r="A249" i="2"/>
  <c r="B250" i="2"/>
  <c r="A259" i="2"/>
  <c r="G289" i="2"/>
  <c r="A290" i="2"/>
  <c r="A291" i="2"/>
  <c r="D298" i="2"/>
  <c r="A299" i="2"/>
  <c r="A300" i="2"/>
  <c r="A301" i="2"/>
  <c r="A309" i="2"/>
  <c r="G314" i="2"/>
  <c r="A317" i="2"/>
  <c r="G321" i="2"/>
  <c r="B323" i="2"/>
  <c r="B330" i="2"/>
  <c r="G350" i="2"/>
  <c r="G357" i="2"/>
  <c r="G368" i="2"/>
  <c r="G370" i="2"/>
  <c r="A379" i="2"/>
  <c r="G381" i="2"/>
  <c r="F382" i="2"/>
  <c r="C383" i="2"/>
  <c r="G390" i="2"/>
  <c r="G392" i="2"/>
  <c r="G395" i="2"/>
  <c r="A403" i="2"/>
  <c r="G405" i="2"/>
  <c r="A408" i="2"/>
  <c r="A423" i="2"/>
  <c r="D424" i="2"/>
  <c r="G425" i="2"/>
  <c r="F437" i="2"/>
  <c r="A458" i="2"/>
  <c r="A479" i="2"/>
  <c r="G480" i="2"/>
  <c r="A486" i="2"/>
  <c r="G493" i="2"/>
  <c r="G499" i="2"/>
  <c r="D268" i="4"/>
  <c r="I268" i="4"/>
  <c r="D282" i="4"/>
  <c r="F596" i="4"/>
  <c r="I847" i="4"/>
  <c r="D847" i="4"/>
  <c r="E464" i="2"/>
  <c r="F316" i="4"/>
  <c r="D374" i="4"/>
  <c r="I520" i="4"/>
  <c r="D561" i="4"/>
  <c r="I561" i="4"/>
  <c r="D578" i="4"/>
  <c r="E631" i="4"/>
  <c r="E703" i="4"/>
  <c r="I703" i="4"/>
  <c r="D778" i="4"/>
  <c r="I778" i="4"/>
  <c r="F969" i="4"/>
  <c r="D292" i="4"/>
  <c r="D478" i="4"/>
  <c r="F649" i="4"/>
  <c r="I649" i="4"/>
  <c r="I695" i="4"/>
  <c r="I809" i="4"/>
  <c r="I817" i="4"/>
  <c r="I947" i="4"/>
  <c r="F463" i="4"/>
  <c r="I463" i="4"/>
  <c r="E249" i="2"/>
  <c r="G257" i="2"/>
  <c r="A267" i="2"/>
  <c r="D274" i="2"/>
  <c r="A283" i="2"/>
  <c r="G291" i="2"/>
  <c r="C307" i="2"/>
  <c r="A332" i="2"/>
  <c r="A346" i="2"/>
  <c r="A359" i="2"/>
  <c r="A363" i="2"/>
  <c r="G366" i="2"/>
  <c r="G373" i="2"/>
  <c r="G379" i="2"/>
  <c r="G382" i="2"/>
  <c r="G394" i="2"/>
  <c r="A410" i="2"/>
  <c r="G432" i="2"/>
  <c r="G446" i="2"/>
  <c r="A453" i="2"/>
  <c r="A467" i="2"/>
  <c r="G472" i="2"/>
  <c r="B477" i="2"/>
  <c r="D236" i="4"/>
  <c r="F236" i="4"/>
  <c r="E393" i="4"/>
  <c r="I393" i="4"/>
  <c r="F393" i="4"/>
  <c r="D570" i="4"/>
  <c r="E570" i="4"/>
  <c r="F652" i="4"/>
  <c r="E652" i="4"/>
  <c r="D748" i="4"/>
  <c r="F748" i="4"/>
  <c r="I748" i="4"/>
  <c r="I932" i="4"/>
  <c r="E932" i="4"/>
  <c r="G249" i="2"/>
  <c r="G274" i="2"/>
  <c r="E283" i="2"/>
  <c r="G307" i="2"/>
  <c r="B363" i="2"/>
  <c r="G410" i="2"/>
  <c r="B467" i="2"/>
  <c r="H467" i="2" s="1"/>
  <c r="D552" i="4"/>
  <c r="E552" i="4"/>
  <c r="I556" i="4"/>
  <c r="D556" i="4"/>
  <c r="I950" i="4"/>
  <c r="E950" i="4"/>
  <c r="F784" i="4"/>
  <c r="I784" i="4"/>
  <c r="A263" i="2"/>
  <c r="G283" i="2"/>
  <c r="A343" i="2"/>
  <c r="G363" i="2"/>
  <c r="A426" i="2"/>
  <c r="E430" i="2"/>
  <c r="E454" i="2"/>
  <c r="G486" i="2"/>
  <c r="B490" i="2"/>
  <c r="G498" i="2"/>
  <c r="I295" i="4"/>
  <c r="E295" i="4"/>
  <c r="D295" i="4"/>
  <c r="D313" i="4"/>
  <c r="F313" i="4"/>
  <c r="E313" i="4"/>
  <c r="D337" i="4"/>
  <c r="F337" i="4"/>
  <c r="F515" i="4"/>
  <c r="I515" i="4"/>
  <c r="D515" i="4"/>
  <c r="F255" i="4"/>
  <c r="D263" i="4"/>
  <c r="F263" i="4"/>
  <c r="E263" i="4"/>
  <c r="I294" i="4"/>
  <c r="D319" i="4"/>
  <c r="E319" i="4"/>
  <c r="F555" i="4"/>
  <c r="E555" i="4"/>
  <c r="F636" i="4"/>
  <c r="I783" i="4"/>
  <c r="F807" i="4"/>
  <c r="D807" i="4"/>
  <c r="I425" i="4"/>
  <c r="E425" i="4"/>
  <c r="D425" i="4"/>
  <c r="F262" i="4"/>
  <c r="F298" i="4"/>
  <c r="D298" i="4"/>
  <c r="I302" i="4"/>
  <c r="F430" i="4"/>
  <c r="I430" i="4"/>
  <c r="A266" i="2"/>
  <c r="B277" i="2"/>
  <c r="G282" i="2"/>
  <c r="G337" i="2"/>
  <c r="G345" i="2"/>
  <c r="F350" i="2"/>
  <c r="F390" i="2"/>
  <c r="G401" i="2"/>
  <c r="G414" i="2"/>
  <c r="G427" i="2"/>
  <c r="G434" i="2"/>
  <c r="D438" i="2"/>
  <c r="A443" i="2"/>
  <c r="A456" i="2"/>
  <c r="A459" i="2"/>
  <c r="B488" i="2"/>
  <c r="D343" i="4"/>
  <c r="E343" i="4"/>
  <c r="F425" i="4"/>
  <c r="I447" i="4"/>
  <c r="E447" i="4"/>
  <c r="D447" i="4"/>
  <c r="D684" i="4"/>
  <c r="E684" i="4"/>
  <c r="F265" i="4"/>
  <c r="D276" i="4"/>
  <c r="D338" i="4"/>
  <c r="E575" i="4"/>
  <c r="F682" i="4"/>
  <c r="F847" i="4"/>
  <c r="D889" i="4"/>
  <c r="F575" i="4"/>
  <c r="F889" i="4"/>
  <c r="D284" i="4"/>
  <c r="F883" i="4"/>
  <c r="D390" i="4"/>
  <c r="E649" i="4"/>
  <c r="I889" i="4"/>
  <c r="F561" i="4"/>
  <c r="F562" i="4"/>
  <c r="E591" i="4"/>
  <c r="E647" i="4"/>
  <c r="E660" i="4"/>
  <c r="E778" i="4"/>
  <c r="I875" i="4"/>
  <c r="E300" i="4"/>
  <c r="D567" i="4"/>
  <c r="E693" i="4"/>
  <c r="I222" i="1"/>
  <c r="G250" i="2"/>
  <c r="G253" i="2"/>
  <c r="I253" i="2" s="1"/>
  <c r="B262" i="2"/>
  <c r="A271" i="2"/>
  <c r="A285" i="2"/>
  <c r="G298" i="2"/>
  <c r="J298" i="2" s="1"/>
  <c r="G305" i="2"/>
  <c r="A316" i="2"/>
  <c r="A325" i="2"/>
  <c r="G347" i="2"/>
  <c r="E352" i="2"/>
  <c r="D354" i="2"/>
  <c r="G365" i="2"/>
  <c r="G374" i="2"/>
  <c r="G376" i="2"/>
  <c r="G378" i="2"/>
  <c r="E387" i="2"/>
  <c r="A392" i="2"/>
  <c r="A394" i="2"/>
  <c r="E405" i="2"/>
  <c r="D407" i="2"/>
  <c r="G411" i="2"/>
  <c r="D414" i="2"/>
  <c r="D416" i="2"/>
  <c r="A427" i="2"/>
  <c r="G429" i="2"/>
  <c r="G440" i="2"/>
  <c r="G442" i="2"/>
  <c r="A447" i="2"/>
  <c r="A461" i="2"/>
  <c r="A472" i="2"/>
  <c r="A370" i="2"/>
  <c r="G387" i="2"/>
  <c r="G416" i="2"/>
  <c r="I416" i="2" s="1"/>
  <c r="G418" i="2"/>
  <c r="B427" i="2"/>
  <c r="D472" i="2"/>
  <c r="A475" i="2"/>
  <c r="G477" i="2"/>
  <c r="G482" i="2"/>
  <c r="A488" i="2"/>
  <c r="G490" i="2"/>
  <c r="H490" i="2" s="1"/>
  <c r="A493" i="2"/>
  <c r="E241" i="2"/>
  <c r="C246" i="2"/>
  <c r="A251" i="2"/>
  <c r="C269" i="2"/>
  <c r="A273" i="2"/>
  <c r="G277" i="2"/>
  <c r="G281" i="2"/>
  <c r="D290" i="2"/>
  <c r="A297" i="2"/>
  <c r="B299" i="2"/>
  <c r="A306" i="2"/>
  <c r="A315" i="2"/>
  <c r="A333" i="2"/>
  <c r="D342" i="2"/>
  <c r="F344" i="2"/>
  <c r="B346" i="2"/>
  <c r="A355" i="2"/>
  <c r="A375" i="2"/>
  <c r="G377" i="2"/>
  <c r="A384" i="2"/>
  <c r="A386" i="2"/>
  <c r="C397" i="2"/>
  <c r="F406" i="2"/>
  <c r="F410" i="2"/>
  <c r="A419" i="2"/>
  <c r="G421" i="2"/>
  <c r="G430" i="2"/>
  <c r="A439" i="2"/>
  <c r="G441" i="2"/>
  <c r="A448" i="2"/>
  <c r="A451" i="2"/>
  <c r="F470" i="2"/>
  <c r="A483" i="2"/>
  <c r="A491" i="2"/>
  <c r="E195" i="1"/>
  <c r="D213" i="2" s="1"/>
  <c r="G241" i="2"/>
  <c r="A243" i="2"/>
  <c r="A255" i="2"/>
  <c r="A258" i="2"/>
  <c r="G266" i="2"/>
  <c r="G269" i="2"/>
  <c r="F273" i="2"/>
  <c r="G290" i="2"/>
  <c r="A292" i="2"/>
  <c r="G297" i="2"/>
  <c r="G299" i="2"/>
  <c r="C306" i="2"/>
  <c r="I306" i="2" s="1"/>
  <c r="A313" i="2"/>
  <c r="B315" i="2"/>
  <c r="A322" i="2"/>
  <c r="A331" i="2"/>
  <c r="G342" i="2"/>
  <c r="G344" i="2"/>
  <c r="G346" i="2"/>
  <c r="A351" i="2"/>
  <c r="G353" i="2"/>
  <c r="F355" i="2"/>
  <c r="A360" i="2"/>
  <c r="A362" i="2"/>
  <c r="F384" i="2"/>
  <c r="C386" i="2"/>
  <c r="G397" i="2"/>
  <c r="I397" i="2" s="1"/>
  <c r="G406" i="2"/>
  <c r="F419" i="2"/>
  <c r="F448" i="2"/>
  <c r="E451" i="2"/>
  <c r="G470" i="2"/>
  <c r="G478" i="2"/>
  <c r="E483" i="2"/>
  <c r="C491" i="2"/>
  <c r="I491" i="2" s="1"/>
  <c r="A247" i="2"/>
  <c r="E261" i="2"/>
  <c r="A265" i="2"/>
  <c r="G273" i="2"/>
  <c r="A275" i="2"/>
  <c r="F278" i="2"/>
  <c r="G306" i="2"/>
  <c r="A308" i="2"/>
  <c r="G313" i="2"/>
  <c r="G315" i="2"/>
  <c r="A329" i="2"/>
  <c r="C331" i="2"/>
  <c r="A338" i="2"/>
  <c r="E349" i="2"/>
  <c r="G355" i="2"/>
  <c r="D358" i="2"/>
  <c r="C362" i="2"/>
  <c r="I362" i="2" s="1"/>
  <c r="A371" i="2"/>
  <c r="G384" i="2"/>
  <c r="G386" i="2"/>
  <c r="A391" i="2"/>
  <c r="G393" i="2"/>
  <c r="A400" i="2"/>
  <c r="A402" i="2"/>
  <c r="C413" i="2"/>
  <c r="G419" i="2"/>
  <c r="A435" i="2"/>
  <c r="G448" i="2"/>
  <c r="G451" i="2"/>
  <c r="G483" i="2"/>
  <c r="G491" i="2"/>
  <c r="A496" i="2"/>
  <c r="G258" i="2"/>
  <c r="G261" i="2"/>
  <c r="E265" i="2"/>
  <c r="C282" i="2"/>
  <c r="I282" i="2" s="1"/>
  <c r="A284" i="2"/>
  <c r="A293" i="2"/>
  <c r="G322" i="2"/>
  <c r="A324" i="2"/>
  <c r="G329" i="2"/>
  <c r="G331" i="2"/>
  <c r="C338" i="2"/>
  <c r="A347" i="2"/>
  <c r="G349" i="2"/>
  <c r="G358" i="2"/>
  <c r="G360" i="2"/>
  <c r="G362" i="2"/>
  <c r="A367" i="2"/>
  <c r="G369" i="2"/>
  <c r="B371" i="2"/>
  <c r="H371" i="2" s="1"/>
  <c r="A376" i="2"/>
  <c r="A378" i="2"/>
  <c r="D389" i="2"/>
  <c r="E398" i="2"/>
  <c r="E402" i="2"/>
  <c r="A411" i="2"/>
  <c r="G413" i="2"/>
  <c r="G422" i="2"/>
  <c r="A431" i="2"/>
  <c r="G433" i="2"/>
  <c r="D435" i="2"/>
  <c r="A440" i="2"/>
  <c r="A442" i="2"/>
  <c r="G462" i="2"/>
  <c r="A474" i="2"/>
  <c r="D496" i="2"/>
  <c r="G338" i="2"/>
  <c r="I338" i="2" s="1"/>
  <c r="A354" i="2"/>
  <c r="E365" i="2"/>
  <c r="B374" i="2"/>
  <c r="B378" i="2"/>
  <c r="H378" i="2" s="1"/>
  <c r="G389" i="2"/>
  <c r="J389" i="2" s="1"/>
  <c r="G398" i="2"/>
  <c r="G402" i="2"/>
  <c r="A418" i="2"/>
  <c r="C429" i="2"/>
  <c r="I429" i="2" s="1"/>
  <c r="E442" i="2"/>
  <c r="B474" i="2"/>
  <c r="A490" i="2"/>
  <c r="G494" i="2"/>
  <c r="H494" i="2" s="1"/>
  <c r="F239" i="4"/>
  <c r="E239" i="4"/>
  <c r="D289" i="4"/>
  <c r="I289" i="4"/>
  <c r="F289" i="4"/>
  <c r="E289" i="4"/>
  <c r="I318" i="4"/>
  <c r="D318" i="4"/>
  <c r="D247" i="4"/>
  <c r="I247" i="4"/>
  <c r="F247" i="4"/>
  <c r="E247" i="4"/>
  <c r="D377" i="4"/>
  <c r="F377" i="4"/>
  <c r="E377" i="4"/>
  <c r="I377" i="4"/>
  <c r="I391" i="4"/>
  <c r="E391" i="4"/>
  <c r="F238" i="4"/>
  <c r="I238" i="4"/>
  <c r="E288" i="4"/>
  <c r="F288" i="4"/>
  <c r="I303" i="4"/>
  <c r="D303" i="4"/>
  <c r="F303" i="4"/>
  <c r="E303" i="4"/>
  <c r="F326" i="4"/>
  <c r="D326" i="4"/>
  <c r="I326" i="4"/>
  <c r="F350" i="4"/>
  <c r="I350" i="4"/>
  <c r="D350" i="4"/>
  <c r="I367" i="4"/>
  <c r="E367" i="4"/>
  <c r="D367" i="4"/>
  <c r="E223" i="4"/>
  <c r="D223" i="4"/>
  <c r="I223" i="4"/>
  <c r="F223" i="4"/>
  <c r="I246" i="4"/>
  <c r="F260" i="4"/>
  <c r="E260" i="4"/>
  <c r="F269" i="4"/>
  <c r="E269" i="4"/>
  <c r="D269" i="4"/>
  <c r="E283" i="4"/>
  <c r="I283" i="4"/>
  <c r="F334" i="4"/>
  <c r="I334" i="4"/>
  <c r="D334" i="4"/>
  <c r="F358" i="4"/>
  <c r="D358" i="4"/>
  <c r="I358" i="4"/>
  <c r="I273" i="4"/>
  <c r="F273" i="4"/>
  <c r="E273" i="4"/>
  <c r="D273" i="4"/>
  <c r="I287" i="4"/>
  <c r="F287" i="4"/>
  <c r="F321" i="4"/>
  <c r="E321" i="4"/>
  <c r="D345" i="4"/>
  <c r="I345" i="4"/>
  <c r="F345" i="4"/>
  <c r="E345" i="4"/>
  <c r="I375" i="4"/>
  <c r="E375" i="4"/>
  <c r="D375" i="4"/>
  <c r="E339" i="4"/>
  <c r="I339" i="4"/>
  <c r="I383" i="4"/>
  <c r="E383" i="4"/>
  <c r="D383" i="4"/>
  <c r="D244" i="4"/>
  <c r="F244" i="4"/>
  <c r="D305" i="4"/>
  <c r="I305" i="4"/>
  <c r="F305" i="4"/>
  <c r="E305" i="4"/>
  <c r="D369" i="4"/>
  <c r="I369" i="4"/>
  <c r="F369" i="4"/>
  <c r="E369" i="4"/>
  <c r="I399" i="4"/>
  <c r="E399" i="4"/>
  <c r="D399" i="4"/>
  <c r="I214" i="4"/>
  <c r="E215" i="4"/>
  <c r="I265" i="4"/>
  <c r="E276" i="4"/>
  <c r="I282" i="4"/>
  <c r="E284" i="4"/>
  <c r="F295" i="4"/>
  <c r="F300" i="4"/>
  <c r="I337" i="4"/>
  <c r="F356" i="4"/>
  <c r="F422" i="4"/>
  <c r="I422" i="4"/>
  <c r="D422" i="4"/>
  <c r="I431" i="4"/>
  <c r="E431" i="4"/>
  <c r="D431" i="4"/>
  <c r="F446" i="4"/>
  <c r="I446" i="4"/>
  <c r="D446" i="4"/>
  <c r="I471" i="4"/>
  <c r="D471" i="4"/>
  <c r="D585" i="4"/>
  <c r="I585" i="4"/>
  <c r="F585" i="4"/>
  <c r="D668" i="4"/>
  <c r="I668" i="4"/>
  <c r="F668" i="4"/>
  <c r="E668" i="4"/>
  <c r="I863" i="4"/>
  <c r="D863" i="4"/>
  <c r="F863" i="4"/>
  <c r="I872" i="4"/>
  <c r="E872" i="4"/>
  <c r="D872" i="4"/>
  <c r="I982" i="4"/>
  <c r="E982" i="4"/>
  <c r="F215" i="4"/>
  <c r="D231" i="4"/>
  <c r="I263" i="4"/>
  <c r="F276" i="4"/>
  <c r="F284" i="4"/>
  <c r="I298" i="4"/>
  <c r="D366" i="4"/>
  <c r="D382" i="4"/>
  <c r="D441" i="4"/>
  <c r="I441" i="4"/>
  <c r="F441" i="4"/>
  <c r="E441" i="4"/>
  <c r="F475" i="4"/>
  <c r="E475" i="4"/>
  <c r="D475" i="4"/>
  <c r="I475" i="4"/>
  <c r="D480" i="4"/>
  <c r="F480" i="4"/>
  <c r="E480" i="4"/>
  <c r="I480" i="4"/>
  <c r="F536" i="4"/>
  <c r="I580" i="4"/>
  <c r="F580" i="4"/>
  <c r="E580" i="4"/>
  <c r="D580" i="4"/>
  <c r="D593" i="4"/>
  <c r="F593" i="4"/>
  <c r="I593" i="4"/>
  <c r="D657" i="4"/>
  <c r="I657" i="4"/>
  <c r="F657" i="4"/>
  <c r="E657" i="4"/>
  <c r="E662" i="4"/>
  <c r="E715" i="4"/>
  <c r="I715" i="4"/>
  <c r="D724" i="4"/>
  <c r="I724" i="4"/>
  <c r="F724" i="4"/>
  <c r="E724" i="4"/>
  <c r="I910" i="4"/>
  <c r="F910" i="4"/>
  <c r="E910" i="4"/>
  <c r="I924" i="4"/>
  <c r="E924" i="4"/>
  <c r="D924" i="4"/>
  <c r="H121" i="2"/>
  <c r="E228" i="4"/>
  <c r="I230" i="4"/>
  <c r="E231" i="4"/>
  <c r="D255" i="4"/>
  <c r="F531" i="4"/>
  <c r="I531" i="4"/>
  <c r="E531" i="4"/>
  <c r="D531" i="4"/>
  <c r="D569" i="4"/>
  <c r="I569" i="4"/>
  <c r="F569" i="4"/>
  <c r="I588" i="4"/>
  <c r="F588" i="4"/>
  <c r="E588" i="4"/>
  <c r="D588" i="4"/>
  <c r="F671" i="4"/>
  <c r="E671" i="4"/>
  <c r="D671" i="4"/>
  <c r="I671" i="4"/>
  <c r="D700" i="4"/>
  <c r="E700" i="4"/>
  <c r="D756" i="4"/>
  <c r="I756" i="4"/>
  <c r="F756" i="4"/>
  <c r="E756" i="4"/>
  <c r="D791" i="4"/>
  <c r="E791" i="4"/>
  <c r="I791" i="4"/>
  <c r="F791" i="4"/>
  <c r="I831" i="4"/>
  <c r="F831" i="4"/>
  <c r="D831" i="4"/>
  <c r="I990" i="4"/>
  <c r="E990" i="4"/>
  <c r="F228" i="4"/>
  <c r="F231" i="4"/>
  <c r="I254" i="4"/>
  <c r="E255" i="4"/>
  <c r="I366" i="4"/>
  <c r="I382" i="4"/>
  <c r="D398" i="4"/>
  <c r="F459" i="4"/>
  <c r="I459" i="4"/>
  <c r="E459" i="4"/>
  <c r="D459" i="4"/>
  <c r="E622" i="4"/>
  <c r="I622" i="4"/>
  <c r="E630" i="4"/>
  <c r="I630" i="4"/>
  <c r="E723" i="4"/>
  <c r="I723" i="4"/>
  <c r="F252" i="4"/>
  <c r="F409" i="4"/>
  <c r="D409" i="4"/>
  <c r="F483" i="4"/>
  <c r="E483" i="4"/>
  <c r="D483" i="4"/>
  <c r="I483" i="4"/>
  <c r="D544" i="4"/>
  <c r="I544" i="4"/>
  <c r="F544" i="4"/>
  <c r="E544" i="4"/>
  <c r="E755" i="4"/>
  <c r="I755" i="4"/>
  <c r="I839" i="4"/>
  <c r="F839" i="4"/>
  <c r="D839" i="4"/>
  <c r="I881" i="4"/>
  <c r="D881" i="4"/>
  <c r="F881" i="4"/>
  <c r="F886" i="4"/>
  <c r="E886" i="4"/>
  <c r="I948" i="4"/>
  <c r="E948" i="4"/>
  <c r="D948" i="4"/>
  <c r="I980" i="4"/>
  <c r="D980" i="4"/>
  <c r="E980" i="4"/>
  <c r="E236" i="4"/>
  <c r="F294" i="4"/>
  <c r="D310" i="4"/>
  <c r="E337" i="4"/>
  <c r="I398" i="4"/>
  <c r="F414" i="4"/>
  <c r="I414" i="4"/>
  <c r="D414" i="4"/>
  <c r="I449" i="4"/>
  <c r="F449" i="4"/>
  <c r="E449" i="4"/>
  <c r="D449" i="4"/>
  <c r="F467" i="4"/>
  <c r="E467" i="4"/>
  <c r="D467" i="4"/>
  <c r="I467" i="4"/>
  <c r="F507" i="4"/>
  <c r="I507" i="4"/>
  <c r="E507" i="4"/>
  <c r="D507" i="4"/>
  <c r="E512" i="4"/>
  <c r="I512" i="4"/>
  <c r="I560" i="4"/>
  <c r="D560" i="4"/>
  <c r="D572" i="4"/>
  <c r="I572" i="4"/>
  <c r="F572" i="4"/>
  <c r="E572" i="4"/>
  <c r="D577" i="4"/>
  <c r="I577" i="4"/>
  <c r="F577" i="4"/>
  <c r="D625" i="4"/>
  <c r="F625" i="4"/>
  <c r="E625" i="4"/>
  <c r="I625" i="4"/>
  <c r="E638" i="4"/>
  <c r="I638" i="4"/>
  <c r="D772" i="4"/>
  <c r="E772" i="4"/>
  <c r="I772" i="4"/>
  <c r="F772" i="4"/>
  <c r="I815" i="4"/>
  <c r="I892" i="4"/>
  <c r="E892" i="4"/>
  <c r="D892" i="4"/>
  <c r="I908" i="4"/>
  <c r="E908" i="4"/>
  <c r="D908" i="4"/>
  <c r="D393" i="4"/>
  <c r="F406" i="4"/>
  <c r="I406" i="4"/>
  <c r="E409" i="4"/>
  <c r="I423" i="4"/>
  <c r="E423" i="4"/>
  <c r="D423" i="4"/>
  <c r="F438" i="4"/>
  <c r="D438" i="4"/>
  <c r="I438" i="4"/>
  <c r="D496" i="4"/>
  <c r="F496" i="4"/>
  <c r="E496" i="4"/>
  <c r="I496" i="4"/>
  <c r="E590" i="4"/>
  <c r="I590" i="4"/>
  <c r="D601" i="4"/>
  <c r="I601" i="4"/>
  <c r="F601" i="4"/>
  <c r="E601" i="4"/>
  <c r="D633" i="4"/>
  <c r="I633" i="4"/>
  <c r="F633" i="4"/>
  <c r="E633" i="4"/>
  <c r="E880" i="4"/>
  <c r="I880" i="4"/>
  <c r="I902" i="4"/>
  <c r="E902" i="4"/>
  <c r="F902" i="4"/>
  <c r="I942" i="4"/>
  <c r="I988" i="4"/>
  <c r="D988" i="4"/>
  <c r="E988" i="4"/>
  <c r="I310" i="4"/>
  <c r="I374" i="4"/>
  <c r="I390" i="4"/>
  <c r="I417" i="4"/>
  <c r="F417" i="4"/>
  <c r="E417" i="4"/>
  <c r="D417" i="4"/>
  <c r="F511" i="4"/>
  <c r="I511" i="4"/>
  <c r="F559" i="4"/>
  <c r="I559" i="4"/>
  <c r="E614" i="4"/>
  <c r="I614" i="4"/>
  <c r="D708" i="4"/>
  <c r="I708" i="4"/>
  <c r="F708" i="4"/>
  <c r="E708" i="4"/>
  <c r="D716" i="4"/>
  <c r="F716" i="4"/>
  <c r="E716" i="4"/>
  <c r="I716" i="4"/>
  <c r="E771" i="4"/>
  <c r="I771" i="4"/>
  <c r="I958" i="4"/>
  <c r="E958" i="4"/>
  <c r="E436" i="4"/>
  <c r="I454" i="4"/>
  <c r="E523" i="4"/>
  <c r="E539" i="4"/>
  <c r="F552" i="4"/>
  <c r="D660" i="4"/>
  <c r="D855" i="4"/>
  <c r="D875" i="4"/>
  <c r="F899" i="4"/>
  <c r="D430" i="4"/>
  <c r="E520" i="4"/>
  <c r="D583" i="4"/>
  <c r="D679" i="4"/>
  <c r="I800" i="4"/>
  <c r="D463" i="4"/>
  <c r="E488" i="4"/>
  <c r="E504" i="4"/>
  <c r="F520" i="4"/>
  <c r="I523" i="4"/>
  <c r="I539" i="4"/>
  <c r="I552" i="4"/>
  <c r="F660" i="4"/>
  <c r="E677" i="4"/>
  <c r="E679" i="4"/>
  <c r="F698" i="4"/>
  <c r="D699" i="4"/>
  <c r="E732" i="4"/>
  <c r="E809" i="4"/>
  <c r="F458" i="4"/>
  <c r="F488" i="4"/>
  <c r="F504" i="4"/>
  <c r="D607" i="4"/>
  <c r="D687" i="4"/>
  <c r="I731" i="4"/>
  <c r="F732" i="4"/>
  <c r="E867" i="4"/>
  <c r="D956" i="4"/>
  <c r="E966" i="4"/>
  <c r="D565" i="4"/>
  <c r="F617" i="4"/>
  <c r="I679" i="4"/>
  <c r="E687" i="4"/>
  <c r="D695" i="4"/>
  <c r="D786" i="4"/>
  <c r="F794" i="4"/>
  <c r="D823" i="4"/>
  <c r="F867" i="4"/>
  <c r="E956" i="4"/>
  <c r="I488" i="4"/>
  <c r="I504" i="4"/>
  <c r="E515" i="4"/>
  <c r="F564" i="4"/>
  <c r="I598" i="4"/>
  <c r="I606" i="4"/>
  <c r="I654" i="4"/>
  <c r="E695" i="4"/>
  <c r="I732" i="4"/>
  <c r="E784" i="4"/>
  <c r="F823" i="4"/>
  <c r="E926" i="4"/>
  <c r="E964" i="4"/>
  <c r="E454" i="4"/>
  <c r="D555" i="4"/>
  <c r="E561" i="4"/>
  <c r="I617" i="4"/>
  <c r="D703" i="4"/>
  <c r="E748" i="4"/>
  <c r="F799" i="4"/>
  <c r="E800" i="4"/>
  <c r="I867" i="4"/>
  <c r="D523" i="4"/>
  <c r="D539" i="4"/>
  <c r="F800" i="4"/>
  <c r="D897" i="4"/>
  <c r="D932" i="4"/>
  <c r="E934" i="4"/>
  <c r="F471" i="2"/>
  <c r="C471" i="2"/>
  <c r="B471" i="2"/>
  <c r="E471" i="2"/>
  <c r="D471" i="2"/>
  <c r="F48" i="2"/>
  <c r="E48" i="2"/>
  <c r="D48" i="2"/>
  <c r="C48" i="2"/>
  <c r="I48" i="2" s="1"/>
  <c r="B48" i="2"/>
  <c r="H48" i="2" s="1"/>
  <c r="F50" i="2"/>
  <c r="D50" i="2"/>
  <c r="C50" i="2"/>
  <c r="I50" i="2" s="1"/>
  <c r="B50" i="2"/>
  <c r="E50" i="2"/>
  <c r="J54" i="2"/>
  <c r="I54" i="2"/>
  <c r="F119" i="2"/>
  <c r="D119" i="2"/>
  <c r="C119" i="2"/>
  <c r="I119" i="2"/>
  <c r="B119" i="2"/>
  <c r="H119" i="2" s="1"/>
  <c r="E119" i="2"/>
  <c r="F136" i="2"/>
  <c r="C136" i="2"/>
  <c r="I136" i="2" s="1"/>
  <c r="F32" i="2"/>
  <c r="E32" i="2"/>
  <c r="C32" i="2"/>
  <c r="B32" i="2"/>
  <c r="F34" i="2"/>
  <c r="D34" i="2"/>
  <c r="C34" i="2"/>
  <c r="B34" i="2"/>
  <c r="E34" i="2"/>
  <c r="E36" i="2"/>
  <c r="E38" i="2"/>
  <c r="F40" i="2"/>
  <c r="E40" i="2"/>
  <c r="D40" i="2"/>
  <c r="C40" i="2"/>
  <c r="I40" i="2" s="1"/>
  <c r="B40" i="2"/>
  <c r="H40" i="2" s="1"/>
  <c r="F42" i="2"/>
  <c r="D42" i="2"/>
  <c r="C42" i="2"/>
  <c r="I42" i="2" s="1"/>
  <c r="B42" i="2"/>
  <c r="H42" i="2" s="1"/>
  <c r="E42" i="2"/>
  <c r="D44" i="2"/>
  <c r="B44" i="2"/>
  <c r="H44" i="2" s="1"/>
  <c r="F44" i="2"/>
  <c r="C44" i="2"/>
  <c r="I44" i="2" s="1"/>
  <c r="B46" i="2"/>
  <c r="H46" i="2" s="1"/>
  <c r="F46" i="2"/>
  <c r="E46" i="2"/>
  <c r="D46" i="2"/>
  <c r="C46" i="2"/>
  <c r="I46" i="2" s="1"/>
  <c r="B115" i="2"/>
  <c r="H115" i="2"/>
  <c r="F115" i="2"/>
  <c r="E115" i="2"/>
  <c r="D115" i="2"/>
  <c r="C115" i="2"/>
  <c r="I115" i="2" s="1"/>
  <c r="E132" i="2"/>
  <c r="C132" i="2"/>
  <c r="I132" i="2" s="1"/>
  <c r="B132" i="2"/>
  <c r="H132" i="2"/>
  <c r="F132" i="2"/>
  <c r="D132" i="2"/>
  <c r="C134" i="2"/>
  <c r="I134" i="2"/>
  <c r="F134" i="2"/>
  <c r="D134" i="2"/>
  <c r="B134" i="2"/>
  <c r="H134" i="2" s="1"/>
  <c r="C147" i="2"/>
  <c r="I147" i="2" s="1"/>
  <c r="B147" i="2"/>
  <c r="D147" i="2"/>
  <c r="F147" i="2"/>
  <c r="E147" i="2"/>
  <c r="E154" i="2"/>
  <c r="D154" i="2"/>
  <c r="C154" i="2"/>
  <c r="I154" i="2" s="1"/>
  <c r="F156" i="2"/>
  <c r="E156" i="2"/>
  <c r="D156" i="2"/>
  <c r="C156" i="2"/>
  <c r="I156" i="2"/>
  <c r="B156" i="2"/>
  <c r="H156" i="2" s="1"/>
  <c r="F180" i="2"/>
  <c r="E180" i="2"/>
  <c r="D180" i="2"/>
  <c r="C180" i="2"/>
  <c r="I180" i="2" s="1"/>
  <c r="B180" i="2"/>
  <c r="H180" i="2" s="1"/>
  <c r="D182" i="2"/>
  <c r="C182" i="2"/>
  <c r="I182" i="2" s="1"/>
  <c r="B182" i="2"/>
  <c r="F182" i="2"/>
  <c r="E182" i="2"/>
  <c r="B184" i="2"/>
  <c r="E184" i="2"/>
  <c r="D184" i="2"/>
  <c r="C184" i="2"/>
  <c r="F184" i="2"/>
  <c r="F186" i="2"/>
  <c r="C186" i="2"/>
  <c r="I186" i="2" s="1"/>
  <c r="B186" i="2"/>
  <c r="H186" i="2" s="1"/>
  <c r="E186" i="2"/>
  <c r="D186" i="2"/>
  <c r="F188" i="2"/>
  <c r="E188" i="2"/>
  <c r="D188" i="2"/>
  <c r="C188" i="2"/>
  <c r="I188" i="2" s="1"/>
  <c r="B188" i="2"/>
  <c r="H188" i="2" s="1"/>
  <c r="D190" i="2"/>
  <c r="C190" i="2"/>
  <c r="I190" i="2" s="1"/>
  <c r="B190" i="2"/>
  <c r="H190" i="2" s="1"/>
  <c r="F190" i="2"/>
  <c r="E190" i="2"/>
  <c r="B192" i="2"/>
  <c r="H192" i="2" s="1"/>
  <c r="F192" i="2"/>
  <c r="E192" i="2"/>
  <c r="D192" i="2"/>
  <c r="C192" i="2"/>
  <c r="I192" i="2" s="1"/>
  <c r="F194" i="2"/>
  <c r="E194" i="2"/>
  <c r="D194" i="2"/>
  <c r="C194" i="2"/>
  <c r="I194" i="2" s="1"/>
  <c r="B194" i="2"/>
  <c r="H194" i="2"/>
  <c r="F196" i="2"/>
  <c r="E196" i="2"/>
  <c r="D196" i="2"/>
  <c r="C196" i="2"/>
  <c r="B196" i="2"/>
  <c r="B200" i="2"/>
  <c r="H200" i="2" s="1"/>
  <c r="E200" i="2"/>
  <c r="D200" i="2"/>
  <c r="C200" i="2"/>
  <c r="I200" i="2" s="1"/>
  <c r="F200" i="2"/>
  <c r="F202" i="2"/>
  <c r="C202" i="2"/>
  <c r="I202" i="2" s="1"/>
  <c r="B202" i="2"/>
  <c r="H202" i="2" s="1"/>
  <c r="E202" i="2"/>
  <c r="D202" i="2"/>
  <c r="F204" i="2"/>
  <c r="E204" i="2"/>
  <c r="D204" i="2"/>
  <c r="C204" i="2"/>
  <c r="I204" i="2" s="1"/>
  <c r="B204" i="2"/>
  <c r="H204" i="2" s="1"/>
  <c r="A244" i="2"/>
  <c r="A252" i="2"/>
  <c r="A260" i="2"/>
  <c r="A268" i="2"/>
  <c r="A276" i="2"/>
  <c r="B281" i="2"/>
  <c r="E281" i="2"/>
  <c r="D281" i="2"/>
  <c r="F281" i="2"/>
  <c r="C281" i="2"/>
  <c r="A288" i="2"/>
  <c r="A295" i="2"/>
  <c r="C297" i="2"/>
  <c r="I297" i="2" s="1"/>
  <c r="B297" i="2"/>
  <c r="H297" i="2" s="1"/>
  <c r="E297" i="2"/>
  <c r="D297" i="2"/>
  <c r="F297" i="2"/>
  <c r="A304" i="2"/>
  <c r="A311" i="2"/>
  <c r="C313" i="2"/>
  <c r="B313" i="2"/>
  <c r="E313" i="2"/>
  <c r="D313" i="2"/>
  <c r="F313" i="2"/>
  <c r="A320" i="2"/>
  <c r="A327" i="2"/>
  <c r="E329" i="2"/>
  <c r="D329" i="2"/>
  <c r="C329" i="2"/>
  <c r="B329" i="2"/>
  <c r="F329" i="2"/>
  <c r="A336" i="2"/>
  <c r="A450" i="2"/>
  <c r="G452" i="2"/>
  <c r="D456" i="2"/>
  <c r="C456" i="2"/>
  <c r="I456" i="2" s="1"/>
  <c r="G458" i="2"/>
  <c r="A471" i="2"/>
  <c r="A482" i="2"/>
  <c r="G484" i="2"/>
  <c r="C111" i="2"/>
  <c r="I111" i="2" s="1"/>
  <c r="D113" i="2"/>
  <c r="B113" i="2"/>
  <c r="H113" i="2" s="1"/>
  <c r="F113" i="2"/>
  <c r="E113" i="2"/>
  <c r="C113" i="2"/>
  <c r="I113" i="2" s="1"/>
  <c r="E122" i="2"/>
  <c r="D122" i="2"/>
  <c r="C122" i="2"/>
  <c r="I122" i="2" s="1"/>
  <c r="B122" i="2"/>
  <c r="F122" i="2"/>
  <c r="E124" i="2"/>
  <c r="C124" i="2"/>
  <c r="I124" i="2" s="1"/>
  <c r="F124" i="2"/>
  <c r="D124" i="2"/>
  <c r="D126" i="2"/>
  <c r="J126" i="2" s="1"/>
  <c r="F128" i="2"/>
  <c r="B128" i="2"/>
  <c r="E130" i="2"/>
  <c r="D130" i="2"/>
  <c r="C130" i="2"/>
  <c r="I130" i="2" s="1"/>
  <c r="B130" i="2"/>
  <c r="H130" i="2" s="1"/>
  <c r="F130" i="2"/>
  <c r="B152" i="2"/>
  <c r="H152" i="2" s="1"/>
  <c r="F152" i="2"/>
  <c r="E152" i="2"/>
  <c r="D152" i="2"/>
  <c r="C152" i="2"/>
  <c r="C163" i="2"/>
  <c r="I163" i="2" s="1"/>
  <c r="B163" i="2"/>
  <c r="H163" i="2" s="1"/>
  <c r="F163" i="2"/>
  <c r="E163" i="2"/>
  <c r="D163" i="2"/>
  <c r="B176" i="2"/>
  <c r="H176" i="2"/>
  <c r="F176" i="2"/>
  <c r="E176" i="2"/>
  <c r="D176" i="2"/>
  <c r="C176" i="2"/>
  <c r="I176" i="2" s="1"/>
  <c r="F178" i="2"/>
  <c r="E178" i="2"/>
  <c r="D178" i="2"/>
  <c r="C178" i="2"/>
  <c r="I178" i="2" s="1"/>
  <c r="B178" i="2"/>
  <c r="H178" i="2" s="1"/>
  <c r="G247" i="2"/>
  <c r="G255" i="2"/>
  <c r="G263" i="2"/>
  <c r="G271" i="2"/>
  <c r="G279" i="2"/>
  <c r="G286" i="2"/>
  <c r="G293" i="2"/>
  <c r="G302" i="2"/>
  <c r="G309" i="2"/>
  <c r="G318" i="2"/>
  <c r="G325" i="2"/>
  <c r="G334" i="2"/>
  <c r="G340" i="2"/>
  <c r="G348" i="2"/>
  <c r="G356" i="2"/>
  <c r="G364" i="2"/>
  <c r="G372" i="2"/>
  <c r="G380" i="2"/>
  <c r="G388" i="2"/>
  <c r="G396" i="2"/>
  <c r="G404" i="2"/>
  <c r="G412" i="2"/>
  <c r="G420" i="2"/>
  <c r="G428" i="2"/>
  <c r="G436" i="2"/>
  <c r="G444" i="2"/>
  <c r="G463" i="2"/>
  <c r="G465" i="2"/>
  <c r="A465" i="2"/>
  <c r="G469" i="2"/>
  <c r="G495" i="2"/>
  <c r="G497" i="2"/>
  <c r="A497" i="2"/>
  <c r="C499" i="2"/>
  <c r="B30" i="2"/>
  <c r="H30" i="2" s="1"/>
  <c r="C30" i="2"/>
  <c r="I30" i="2" s="1"/>
  <c r="D22" i="2"/>
  <c r="D26" i="2"/>
  <c r="L26" i="2" s="1"/>
  <c r="M26" i="2" s="1"/>
  <c r="E26" i="2"/>
  <c r="E55" i="2"/>
  <c r="C55" i="2"/>
  <c r="I55" i="2"/>
  <c r="B55" i="2"/>
  <c r="H55" i="2" s="1"/>
  <c r="F55" i="2"/>
  <c r="D55" i="2"/>
  <c r="C57" i="2"/>
  <c r="I57" i="2" s="1"/>
  <c r="F57" i="2"/>
  <c r="E57" i="2"/>
  <c r="D57" i="2"/>
  <c r="B57" i="2"/>
  <c r="H57" i="2" s="1"/>
  <c r="F59" i="2"/>
  <c r="E59" i="2"/>
  <c r="D59" i="2"/>
  <c r="J59" i="2" s="1"/>
  <c r="C59" i="2"/>
  <c r="I59" i="2" s="1"/>
  <c r="B59" i="2"/>
  <c r="H59" i="2" s="1"/>
  <c r="D61" i="2"/>
  <c r="C63" i="2"/>
  <c r="I63" i="2" s="1"/>
  <c r="C65" i="2"/>
  <c r="B65" i="2"/>
  <c r="F65" i="2"/>
  <c r="E65" i="2"/>
  <c r="D65" i="2"/>
  <c r="D67" i="2"/>
  <c r="C67" i="2"/>
  <c r="I67" i="2" s="1"/>
  <c r="F69" i="2"/>
  <c r="E69" i="2"/>
  <c r="D69" i="2"/>
  <c r="C69" i="2"/>
  <c r="B69" i="2"/>
  <c r="H69" i="2" s="1"/>
  <c r="E71" i="2"/>
  <c r="D71" i="2"/>
  <c r="C71" i="2"/>
  <c r="B71" i="2"/>
  <c r="H71" i="2" s="1"/>
  <c r="F71" i="2"/>
  <c r="C73" i="2"/>
  <c r="I73" i="2" s="1"/>
  <c r="B73" i="2"/>
  <c r="H73" i="2" s="1"/>
  <c r="F73" i="2"/>
  <c r="E73" i="2"/>
  <c r="D73" i="2"/>
  <c r="D75" i="2"/>
  <c r="F75" i="2"/>
  <c r="E75" i="2"/>
  <c r="C75" i="2"/>
  <c r="B75" i="2"/>
  <c r="H75" i="2" s="1"/>
  <c r="F77" i="2"/>
  <c r="B77" i="2"/>
  <c r="H77" i="2" s="1"/>
  <c r="E77" i="2"/>
  <c r="D77" i="2"/>
  <c r="C77" i="2"/>
  <c r="I77" i="2" s="1"/>
  <c r="E79" i="2"/>
  <c r="C79" i="2"/>
  <c r="B81" i="2"/>
  <c r="H81" i="2" s="1"/>
  <c r="F81" i="2"/>
  <c r="E81" i="2"/>
  <c r="D81" i="2"/>
  <c r="C81" i="2"/>
  <c r="B83" i="2"/>
  <c r="F85" i="2"/>
  <c r="D85" i="2"/>
  <c r="B85" i="2"/>
  <c r="H85" i="2" s="1"/>
  <c r="C85" i="2"/>
  <c r="E85" i="2"/>
  <c r="D87" i="2"/>
  <c r="L87" i="2" s="1"/>
  <c r="M87" i="2" s="1"/>
  <c r="B89" i="2"/>
  <c r="H89" i="2" s="1"/>
  <c r="F89" i="2"/>
  <c r="E89" i="2"/>
  <c r="C89" i="2"/>
  <c r="I89" i="2" s="1"/>
  <c r="D89" i="2"/>
  <c r="D91" i="2"/>
  <c r="L91" i="2" s="1"/>
  <c r="C91" i="2"/>
  <c r="E91" i="2"/>
  <c r="F93" i="2"/>
  <c r="E93" i="2"/>
  <c r="D93" i="2"/>
  <c r="B93" i="2"/>
  <c r="H93" i="2" s="1"/>
  <c r="C93" i="2"/>
  <c r="I93" i="2" s="1"/>
  <c r="F95" i="2"/>
  <c r="D95" i="2"/>
  <c r="B95" i="2"/>
  <c r="H95" i="2" s="1"/>
  <c r="E95" i="2"/>
  <c r="D97" i="2"/>
  <c r="J97" i="2" s="1"/>
  <c r="B97" i="2"/>
  <c r="H97" i="2" s="1"/>
  <c r="F97" i="2"/>
  <c r="E97" i="2"/>
  <c r="C97" i="2"/>
  <c r="I97" i="2" s="1"/>
  <c r="B99" i="2"/>
  <c r="F99" i="2"/>
  <c r="D99" i="2"/>
  <c r="C99" i="2"/>
  <c r="E99" i="2"/>
  <c r="F101" i="2"/>
  <c r="E101" i="2"/>
  <c r="D101" i="2"/>
  <c r="L101" i="2" s="1"/>
  <c r="B101" i="2"/>
  <c r="C101" i="2"/>
  <c r="F103" i="2"/>
  <c r="D103" i="2"/>
  <c r="C103" i="2"/>
  <c r="B103" i="2"/>
  <c r="E103" i="2"/>
  <c r="C107" i="2"/>
  <c r="I107" i="2" s="1"/>
  <c r="F109" i="2"/>
  <c r="E109" i="2"/>
  <c r="D109" i="2"/>
  <c r="B109" i="2"/>
  <c r="C109" i="2"/>
  <c r="I109" i="2" s="1"/>
  <c r="C139" i="2"/>
  <c r="F139" i="2"/>
  <c r="D139" i="2"/>
  <c r="B139" i="2"/>
  <c r="F141" i="2"/>
  <c r="D141" i="2"/>
  <c r="C141" i="2"/>
  <c r="I141" i="2" s="1"/>
  <c r="B141" i="2"/>
  <c r="E141" i="2"/>
  <c r="E143" i="2"/>
  <c r="B143" i="2"/>
  <c r="H143" i="2" s="1"/>
  <c r="F143" i="2"/>
  <c r="D143" i="2"/>
  <c r="C143" i="2"/>
  <c r="I143" i="2" s="1"/>
  <c r="E145" i="2"/>
  <c r="C145" i="2"/>
  <c r="I145" i="2" s="1"/>
  <c r="F145" i="2"/>
  <c r="D145" i="2"/>
  <c r="B145" i="2"/>
  <c r="H145" i="2" s="1"/>
  <c r="F159" i="2"/>
  <c r="D159" i="2"/>
  <c r="J159" i="2" s="1"/>
  <c r="E161" i="2"/>
  <c r="B161" i="2"/>
  <c r="H161" i="2" s="1"/>
  <c r="F161" i="2"/>
  <c r="B168" i="2"/>
  <c r="H168" i="2" s="1"/>
  <c r="F168" i="2"/>
  <c r="E168" i="2"/>
  <c r="D168" i="2"/>
  <c r="C168" i="2"/>
  <c r="I168" i="2" s="1"/>
  <c r="E170" i="2"/>
  <c r="D170" i="2"/>
  <c r="L170" i="2" s="1"/>
  <c r="M170" i="2" s="1"/>
  <c r="C170" i="2"/>
  <c r="I170" i="2" s="1"/>
  <c r="F172" i="2"/>
  <c r="E172" i="2"/>
  <c r="D172" i="2"/>
  <c r="L172" i="2" s="1"/>
  <c r="M172" i="2" s="1"/>
  <c r="C172" i="2"/>
  <c r="B172" i="2"/>
  <c r="H172" i="2" s="1"/>
  <c r="D174" i="2"/>
  <c r="C174" i="2"/>
  <c r="I174" i="2" s="1"/>
  <c r="B174" i="2"/>
  <c r="H174" i="2" s="1"/>
  <c r="E174" i="2"/>
  <c r="F174" i="2"/>
  <c r="C211" i="2"/>
  <c r="I211" i="2" s="1"/>
  <c r="B211" i="2"/>
  <c r="H211" i="2" s="1"/>
  <c r="F211" i="2"/>
  <c r="E211" i="2"/>
  <c r="D211" i="2"/>
  <c r="D195" i="1"/>
  <c r="A213" i="2" s="1"/>
  <c r="G244" i="2"/>
  <c r="A246" i="2"/>
  <c r="G252" i="2"/>
  <c r="A254" i="2"/>
  <c r="E257" i="2"/>
  <c r="D257" i="2"/>
  <c r="C257" i="2"/>
  <c r="F257" i="2"/>
  <c r="B257" i="2"/>
  <c r="G260" i="2"/>
  <c r="A262" i="2"/>
  <c r="G268" i="2"/>
  <c r="A270" i="2"/>
  <c r="A278" i="2"/>
  <c r="G295" i="2"/>
  <c r="G311" i="2"/>
  <c r="D322" i="2"/>
  <c r="B322" i="2"/>
  <c r="G327" i="2"/>
  <c r="A340" i="2"/>
  <c r="C346" i="2"/>
  <c r="A348" i="2"/>
  <c r="A356" i="2"/>
  <c r="F360" i="2"/>
  <c r="E362" i="2"/>
  <c r="A364" i="2"/>
  <c r="D366" i="2"/>
  <c r="L366" i="2" s="1"/>
  <c r="M366" i="2" s="1"/>
  <c r="F366" i="2"/>
  <c r="A372" i="2"/>
  <c r="B376" i="2"/>
  <c r="F376" i="2"/>
  <c r="D376" i="2"/>
  <c r="C376" i="2"/>
  <c r="E376" i="2"/>
  <c r="A380" i="2"/>
  <c r="C382" i="2"/>
  <c r="E382" i="2"/>
  <c r="D384" i="2"/>
  <c r="C384" i="2"/>
  <c r="A388" i="2"/>
  <c r="E394" i="2"/>
  <c r="A396" i="2"/>
  <c r="B400" i="2"/>
  <c r="H400" i="2" s="1"/>
  <c r="F400" i="2"/>
  <c r="D400" i="2"/>
  <c r="C400" i="2"/>
  <c r="I400" i="2" s="1"/>
  <c r="E400" i="2"/>
  <c r="A404" i="2"/>
  <c r="F408" i="2"/>
  <c r="E408" i="2"/>
  <c r="B408" i="2"/>
  <c r="D408" i="2"/>
  <c r="C408" i="2"/>
  <c r="I408" i="2" s="1"/>
  <c r="A412" i="2"/>
  <c r="D418" i="2"/>
  <c r="A420" i="2"/>
  <c r="D422" i="2"/>
  <c r="B424" i="2"/>
  <c r="H424" i="2" s="1"/>
  <c r="D426" i="2"/>
  <c r="A428" i="2"/>
  <c r="F430" i="2"/>
  <c r="D430" i="2"/>
  <c r="C432" i="2"/>
  <c r="F432" i="2"/>
  <c r="B434" i="2"/>
  <c r="H434" i="2" s="1"/>
  <c r="D434" i="2"/>
  <c r="F434" i="2"/>
  <c r="A436" i="2"/>
  <c r="B440" i="2"/>
  <c r="H440" i="2" s="1"/>
  <c r="E440" i="2"/>
  <c r="F440" i="2"/>
  <c r="D440" i="2"/>
  <c r="C440" i="2"/>
  <c r="A444" i="2"/>
  <c r="G450" i="2"/>
  <c r="B461" i="2"/>
  <c r="G476" i="2"/>
  <c r="D493" i="2"/>
  <c r="D21" i="2"/>
  <c r="I21" i="2"/>
  <c r="F21" i="2"/>
  <c r="E47" i="2"/>
  <c r="C47" i="2"/>
  <c r="I47" i="2"/>
  <c r="B47" i="2"/>
  <c r="H47" i="2" s="1"/>
  <c r="F47" i="2"/>
  <c r="D47" i="2"/>
  <c r="J47" i="2" s="1"/>
  <c r="E53" i="2"/>
  <c r="D53" i="2"/>
  <c r="C53" i="2"/>
  <c r="I53" i="2" s="1"/>
  <c r="B53" i="2"/>
  <c r="H53" i="2" s="1"/>
  <c r="F53" i="2"/>
  <c r="F120" i="2"/>
  <c r="E120" i="2"/>
  <c r="D120" i="2"/>
  <c r="C120" i="2"/>
  <c r="I120" i="2" s="1"/>
  <c r="B120" i="2"/>
  <c r="H120" i="2" s="1"/>
  <c r="D137" i="2"/>
  <c r="B137" i="2"/>
  <c r="H137" i="2" s="1"/>
  <c r="F137" i="2"/>
  <c r="C137" i="2"/>
  <c r="I137" i="2" s="1"/>
  <c r="F148" i="2"/>
  <c r="E148" i="2"/>
  <c r="D148" i="2"/>
  <c r="C148" i="2"/>
  <c r="I148" i="2"/>
  <c r="B148" i="2"/>
  <c r="H148" i="2" s="1"/>
  <c r="D150" i="2"/>
  <c r="C150" i="2"/>
  <c r="I150" i="2" s="1"/>
  <c r="B150" i="2"/>
  <c r="H150" i="2" s="1"/>
  <c r="F150" i="2"/>
  <c r="E150" i="2"/>
  <c r="E157" i="2"/>
  <c r="D157" i="2"/>
  <c r="C157" i="2"/>
  <c r="I157" i="2" s="1"/>
  <c r="B157" i="2"/>
  <c r="F157" i="2"/>
  <c r="D166" i="2"/>
  <c r="C166" i="2"/>
  <c r="I166" i="2" s="1"/>
  <c r="B166" i="2"/>
  <c r="H166" i="2" s="1"/>
  <c r="F166" i="2"/>
  <c r="E166" i="2"/>
  <c r="F207" i="2"/>
  <c r="E207" i="2"/>
  <c r="D207" i="2"/>
  <c r="J207" i="2" s="1"/>
  <c r="C207" i="2"/>
  <c r="I207" i="2" s="1"/>
  <c r="B207" i="2"/>
  <c r="H207" i="2" s="1"/>
  <c r="E209" i="2"/>
  <c r="D209" i="2"/>
  <c r="C209" i="2"/>
  <c r="I209" i="2" s="1"/>
  <c r="F209" i="2"/>
  <c r="B209" i="2"/>
  <c r="H209" i="2" s="1"/>
  <c r="E270" i="2"/>
  <c r="B278" i="2"/>
  <c r="G455" i="2"/>
  <c r="J455" i="2" s="1"/>
  <c r="G457" i="2"/>
  <c r="A457" i="2"/>
  <c r="E459" i="2"/>
  <c r="D459" i="2"/>
  <c r="L459" i="2" s="1"/>
  <c r="M459" i="2" s="1"/>
  <c r="C459" i="2"/>
  <c r="I459" i="2" s="1"/>
  <c r="B459" i="2"/>
  <c r="F459" i="2"/>
  <c r="D474" i="2"/>
  <c r="L474" i="2" s="1"/>
  <c r="M474" i="2" s="1"/>
  <c r="C474" i="2"/>
  <c r="F474" i="2"/>
  <c r="G487" i="2"/>
  <c r="G489" i="2"/>
  <c r="J489" i="2" s="1"/>
  <c r="A489" i="2"/>
  <c r="F495" i="2"/>
  <c r="F20" i="2"/>
  <c r="C20" i="2"/>
  <c r="C49" i="2"/>
  <c r="I49" i="2" s="1"/>
  <c r="F49" i="2"/>
  <c r="E49" i="2"/>
  <c r="D49" i="2"/>
  <c r="L49" i="2" s="1"/>
  <c r="M49" i="2" s="1"/>
  <c r="B49" i="2"/>
  <c r="H49" i="2" s="1"/>
  <c r="C33" i="2"/>
  <c r="I33" i="2"/>
  <c r="F33" i="2"/>
  <c r="E33" i="2"/>
  <c r="D33" i="2"/>
  <c r="B33" i="2"/>
  <c r="H33" i="2" s="1"/>
  <c r="F35" i="2"/>
  <c r="E35" i="2"/>
  <c r="C35" i="2"/>
  <c r="I35" i="2"/>
  <c r="B35" i="2"/>
  <c r="H35" i="2" s="1"/>
  <c r="D37" i="2"/>
  <c r="C37" i="2"/>
  <c r="I37" i="2" s="1"/>
  <c r="B37" i="2"/>
  <c r="H37" i="2" s="1"/>
  <c r="E39" i="2"/>
  <c r="C39" i="2"/>
  <c r="I39" i="2" s="1"/>
  <c r="B39" i="2"/>
  <c r="H39" i="2" s="1"/>
  <c r="D39" i="2"/>
  <c r="C41" i="2"/>
  <c r="I41" i="2" s="1"/>
  <c r="F41" i="2"/>
  <c r="E41" i="2"/>
  <c r="D41" i="2"/>
  <c r="B41" i="2"/>
  <c r="H41" i="2" s="1"/>
  <c r="F43" i="2"/>
  <c r="E43" i="2"/>
  <c r="D43" i="2"/>
  <c r="L43" i="2" s="1"/>
  <c r="M43" i="2" s="1"/>
  <c r="C43" i="2"/>
  <c r="I43" i="2" s="1"/>
  <c r="B43" i="2"/>
  <c r="H43" i="2" s="1"/>
  <c r="E45" i="2"/>
  <c r="D45" i="2"/>
  <c r="C45" i="2"/>
  <c r="I45" i="2" s="1"/>
  <c r="B45" i="2"/>
  <c r="H45" i="2"/>
  <c r="F45" i="2"/>
  <c r="E116" i="2"/>
  <c r="C116" i="2"/>
  <c r="I116" i="2"/>
  <c r="B116" i="2"/>
  <c r="H116" i="2" s="1"/>
  <c r="F116" i="2"/>
  <c r="D116" i="2"/>
  <c r="F133" i="2"/>
  <c r="E133" i="2"/>
  <c r="D133" i="2"/>
  <c r="C133" i="2"/>
  <c r="I133" i="2" s="1"/>
  <c r="B133" i="2"/>
  <c r="H133" i="2" s="1"/>
  <c r="F135" i="2"/>
  <c r="D135" i="2"/>
  <c r="C135" i="2"/>
  <c r="I135" i="2" s="1"/>
  <c r="B135" i="2"/>
  <c r="H135" i="2" s="1"/>
  <c r="E135" i="2"/>
  <c r="E153" i="2"/>
  <c r="D153" i="2"/>
  <c r="C153" i="2"/>
  <c r="I153" i="2" s="1"/>
  <c r="F153" i="2"/>
  <c r="B153" i="2"/>
  <c r="H153" i="2" s="1"/>
  <c r="C155" i="2"/>
  <c r="I155" i="2" s="1"/>
  <c r="B155" i="2"/>
  <c r="H155" i="2" s="1"/>
  <c r="F155" i="2"/>
  <c r="E155" i="2"/>
  <c r="D155" i="2"/>
  <c r="F164" i="2"/>
  <c r="E164" i="2"/>
  <c r="D164" i="2"/>
  <c r="C164" i="2"/>
  <c r="I164" i="2" s="1"/>
  <c r="B164" i="2"/>
  <c r="H164" i="2" s="1"/>
  <c r="C179" i="2"/>
  <c r="I179" i="2" s="1"/>
  <c r="B179" i="2"/>
  <c r="H179" i="2" s="1"/>
  <c r="F179" i="2"/>
  <c r="E179" i="2"/>
  <c r="D179" i="2"/>
  <c r="F181" i="2"/>
  <c r="E181" i="2"/>
  <c r="D181" i="2"/>
  <c r="C181" i="2"/>
  <c r="I181" i="2" s="1"/>
  <c r="B181" i="2"/>
  <c r="H181" i="2" s="1"/>
  <c r="B183" i="2"/>
  <c r="H183" i="2" s="1"/>
  <c r="E185" i="2"/>
  <c r="D185" i="2"/>
  <c r="C185" i="2"/>
  <c r="I185" i="2" s="1"/>
  <c r="F185" i="2"/>
  <c r="B185" i="2"/>
  <c r="H185" i="2" s="1"/>
  <c r="C187" i="2"/>
  <c r="I187" i="2" s="1"/>
  <c r="B187" i="2"/>
  <c r="H187" i="2" s="1"/>
  <c r="D187" i="2"/>
  <c r="J187" i="2" s="1"/>
  <c r="F187" i="2"/>
  <c r="E187" i="2"/>
  <c r="E189" i="2"/>
  <c r="F191" i="2"/>
  <c r="E191" i="2"/>
  <c r="D191" i="2"/>
  <c r="L191" i="2" s="1"/>
  <c r="M191" i="2" s="1"/>
  <c r="C191" i="2"/>
  <c r="B191" i="2"/>
  <c r="E193" i="2"/>
  <c r="D193" i="2"/>
  <c r="L193" i="2" s="1"/>
  <c r="M193" i="2" s="1"/>
  <c r="C193" i="2"/>
  <c r="I193" i="2" s="1"/>
  <c r="F193" i="2"/>
  <c r="B193" i="2"/>
  <c r="H193" i="2" s="1"/>
  <c r="C195" i="2"/>
  <c r="I195" i="2" s="1"/>
  <c r="B195" i="2"/>
  <c r="F195" i="2"/>
  <c r="E195" i="2"/>
  <c r="D195" i="2"/>
  <c r="J195" i="2" s="1"/>
  <c r="E201" i="2"/>
  <c r="D201" i="2"/>
  <c r="C201" i="2"/>
  <c r="I201" i="2"/>
  <c r="F201" i="2"/>
  <c r="B201" i="2"/>
  <c r="H201" i="2" s="1"/>
  <c r="C203" i="2"/>
  <c r="I203" i="2" s="1"/>
  <c r="B203" i="2"/>
  <c r="H203" i="2" s="1"/>
  <c r="D203" i="2"/>
  <c r="F203" i="2"/>
  <c r="E203" i="2"/>
  <c r="F195" i="1"/>
  <c r="G213" i="2" s="1"/>
  <c r="D222" i="1"/>
  <c r="A240" i="2" s="1"/>
  <c r="G246" i="2"/>
  <c r="A248" i="2"/>
  <c r="G254" i="2"/>
  <c r="A256" i="2"/>
  <c r="G262" i="2"/>
  <c r="H262" i="2" s="1"/>
  <c r="A264" i="2"/>
  <c r="G270" i="2"/>
  <c r="A272" i="2"/>
  <c r="G278" i="2"/>
  <c r="A280" i="2"/>
  <c r="A287" i="2"/>
  <c r="C289" i="2"/>
  <c r="B289" i="2"/>
  <c r="E289" i="2"/>
  <c r="D289" i="2"/>
  <c r="F289" i="2"/>
  <c r="A296" i="2"/>
  <c r="A303" i="2"/>
  <c r="A312" i="2"/>
  <c r="A319" i="2"/>
  <c r="E321" i="2"/>
  <c r="B321" i="2"/>
  <c r="F321" i="2"/>
  <c r="C321" i="2"/>
  <c r="D321" i="2"/>
  <c r="A328" i="2"/>
  <c r="A335" i="2"/>
  <c r="E337" i="2"/>
  <c r="D337" i="2"/>
  <c r="F337" i="2"/>
  <c r="B337" i="2"/>
  <c r="H337" i="2" s="1"/>
  <c r="C337" i="2"/>
  <c r="A455" i="2"/>
  <c r="A466" i="2"/>
  <c r="G468" i="2"/>
  <c r="G474" i="2"/>
  <c r="A487" i="2"/>
  <c r="A498" i="2"/>
  <c r="G500" i="2"/>
  <c r="E27" i="2"/>
  <c r="D27" i="2"/>
  <c r="J27" i="2" s="1"/>
  <c r="C27" i="2"/>
  <c r="I27" i="2" s="1"/>
  <c r="F51" i="2"/>
  <c r="D51" i="2"/>
  <c r="C51" i="2"/>
  <c r="I51" i="2" s="1"/>
  <c r="B51" i="2"/>
  <c r="H51" i="2" s="1"/>
  <c r="C118" i="2"/>
  <c r="F118" i="2"/>
  <c r="E118" i="2"/>
  <c r="D118" i="2"/>
  <c r="J118" i="2" s="1"/>
  <c r="B118" i="2"/>
  <c r="E29" i="2"/>
  <c r="C29" i="2"/>
  <c r="I29" i="2" s="1"/>
  <c r="B29" i="2"/>
  <c r="H29" i="2" s="1"/>
  <c r="F29" i="2"/>
  <c r="C31" i="2"/>
  <c r="I31" i="2" s="1"/>
  <c r="B31" i="2"/>
  <c r="H31" i="2" s="1"/>
  <c r="F31" i="2"/>
  <c r="C110" i="2"/>
  <c r="I110" i="2" s="1"/>
  <c r="E110" i="2"/>
  <c r="D110" i="2"/>
  <c r="J110" i="2" s="1"/>
  <c r="F110" i="2"/>
  <c r="F112" i="2"/>
  <c r="E112" i="2"/>
  <c r="D112" i="2"/>
  <c r="C112" i="2"/>
  <c r="I112" i="2" s="1"/>
  <c r="B112" i="2"/>
  <c r="H112" i="2" s="1"/>
  <c r="B123" i="2"/>
  <c r="H123" i="2" s="1"/>
  <c r="F123" i="2"/>
  <c r="E123" i="2"/>
  <c r="D123" i="2"/>
  <c r="J123" i="2" s="1"/>
  <c r="C123" i="2"/>
  <c r="I123" i="2" s="1"/>
  <c r="F125" i="2"/>
  <c r="E125" i="2"/>
  <c r="D125" i="2"/>
  <c r="C125" i="2"/>
  <c r="I125" i="2" s="1"/>
  <c r="B125" i="2"/>
  <c r="H125" i="2"/>
  <c r="F127" i="2"/>
  <c r="D127" i="2"/>
  <c r="I127" i="2"/>
  <c r="B127" i="2"/>
  <c r="H127" i="2" s="1"/>
  <c r="E127" i="2"/>
  <c r="D129" i="2"/>
  <c r="E129" i="2"/>
  <c r="C129" i="2"/>
  <c r="I129" i="2" s="1"/>
  <c r="B131" i="2"/>
  <c r="H131" i="2" s="1"/>
  <c r="F131" i="2"/>
  <c r="E131" i="2"/>
  <c r="D131" i="2"/>
  <c r="L131" i="2" s="1"/>
  <c r="M131" i="2" s="1"/>
  <c r="C131" i="2"/>
  <c r="I131" i="2" s="1"/>
  <c r="F146" i="2"/>
  <c r="D146" i="2"/>
  <c r="B146" i="2"/>
  <c r="H146" i="2" s="1"/>
  <c r="E146" i="2"/>
  <c r="C146" i="2"/>
  <c r="I146" i="2" s="1"/>
  <c r="F162" i="2"/>
  <c r="B162" i="2"/>
  <c r="H162" i="2" s="1"/>
  <c r="D162" i="2"/>
  <c r="C162" i="2"/>
  <c r="E177" i="2"/>
  <c r="D177" i="2"/>
  <c r="C177" i="2"/>
  <c r="I177" i="2" s="1"/>
  <c r="B177" i="2"/>
  <c r="H177" i="2"/>
  <c r="A289" i="2"/>
  <c r="G294" i="2"/>
  <c r="A305" i="2"/>
  <c r="G310" i="2"/>
  <c r="A321" i="2"/>
  <c r="G326" i="2"/>
  <c r="A337" i="2"/>
  <c r="G343" i="2"/>
  <c r="A345" i="2"/>
  <c r="G351" i="2"/>
  <c r="A353" i="2"/>
  <c r="G359" i="2"/>
  <c r="A361" i="2"/>
  <c r="G367" i="2"/>
  <c r="A369" i="2"/>
  <c r="G375" i="2"/>
  <c r="A377" i="2"/>
  <c r="G383" i="2"/>
  <c r="A385" i="2"/>
  <c r="G391" i="2"/>
  <c r="A393" i="2"/>
  <c r="G399" i="2"/>
  <c r="A401" i="2"/>
  <c r="G407" i="2"/>
  <c r="J407" i="2" s="1"/>
  <c r="A409" i="2"/>
  <c r="G415" i="2"/>
  <c r="A417" i="2"/>
  <c r="G423" i="2"/>
  <c r="A425" i="2"/>
  <c r="G431" i="2"/>
  <c r="A433" i="2"/>
  <c r="G439" i="2"/>
  <c r="A441" i="2"/>
  <c r="G447" i="2"/>
  <c r="G449" i="2"/>
  <c r="A449" i="2"/>
  <c r="G453" i="2"/>
  <c r="A468" i="2"/>
  <c r="G479" i="2"/>
  <c r="G481" i="2"/>
  <c r="A481" i="2"/>
  <c r="G485" i="2"/>
  <c r="A500" i="2"/>
  <c r="E23" i="2"/>
  <c r="F23" i="2"/>
  <c r="D23" i="2"/>
  <c r="F56" i="2"/>
  <c r="E56" i="2"/>
  <c r="D56" i="2"/>
  <c r="C56" i="2"/>
  <c r="I56" i="2" s="1"/>
  <c r="B56" i="2"/>
  <c r="H56" i="2"/>
  <c r="F58" i="2"/>
  <c r="D58" i="2"/>
  <c r="L58" i="2" s="1"/>
  <c r="M58" i="2" s="1"/>
  <c r="C58" i="2"/>
  <c r="I58" i="2"/>
  <c r="B58" i="2"/>
  <c r="H58" i="2" s="1"/>
  <c r="E58" i="2"/>
  <c r="D60" i="2"/>
  <c r="J60" i="2" s="1"/>
  <c r="B60" i="2"/>
  <c r="H60" i="2" s="1"/>
  <c r="F60" i="2"/>
  <c r="E60" i="2"/>
  <c r="C60" i="2"/>
  <c r="I60" i="2" s="1"/>
  <c r="F62" i="2"/>
  <c r="E62" i="2"/>
  <c r="C62" i="2"/>
  <c r="I62" i="2" s="1"/>
  <c r="F64" i="2"/>
  <c r="E64" i="2"/>
  <c r="D64" i="2"/>
  <c r="C64" i="2"/>
  <c r="I64" i="2" s="1"/>
  <c r="B64" i="2"/>
  <c r="H64" i="2" s="1"/>
  <c r="F66" i="2"/>
  <c r="E66" i="2"/>
  <c r="D66" i="2"/>
  <c r="C66" i="2"/>
  <c r="B66" i="2"/>
  <c r="H66" i="2" s="1"/>
  <c r="C68" i="2"/>
  <c r="I68" i="2" s="1"/>
  <c r="B68" i="2"/>
  <c r="H68" i="2" s="1"/>
  <c r="F68" i="2"/>
  <c r="B70" i="2"/>
  <c r="H70" i="2" s="1"/>
  <c r="F70" i="2"/>
  <c r="E70" i="2"/>
  <c r="D70" i="2"/>
  <c r="J70" i="2" s="1"/>
  <c r="C70" i="2"/>
  <c r="I70" i="2" s="1"/>
  <c r="F72" i="2"/>
  <c r="E72" i="2"/>
  <c r="D72" i="2"/>
  <c r="L72" i="2" s="1"/>
  <c r="M72" i="2" s="1"/>
  <c r="C72" i="2"/>
  <c r="I72" i="2" s="1"/>
  <c r="B72" i="2"/>
  <c r="H72" i="2" s="1"/>
  <c r="E74" i="2"/>
  <c r="F74" i="2"/>
  <c r="D74" i="2"/>
  <c r="C74" i="2"/>
  <c r="I74" i="2" s="1"/>
  <c r="B74" i="2"/>
  <c r="H74" i="2" s="1"/>
  <c r="E78" i="2"/>
  <c r="F78" i="2"/>
  <c r="D78" i="2"/>
  <c r="C78" i="2"/>
  <c r="I78" i="2" s="1"/>
  <c r="B78" i="2"/>
  <c r="H78" i="2" s="1"/>
  <c r="C80" i="2"/>
  <c r="I80" i="2" s="1"/>
  <c r="D80" i="2"/>
  <c r="B80" i="2"/>
  <c r="H80" i="2" s="1"/>
  <c r="F80" i="2"/>
  <c r="E80" i="2"/>
  <c r="E82" i="2"/>
  <c r="C82" i="2"/>
  <c r="I82" i="2" s="1"/>
  <c r="F82" i="2"/>
  <c r="D82" i="2"/>
  <c r="B82" i="2"/>
  <c r="C84" i="2"/>
  <c r="I84" i="2" s="1"/>
  <c r="B84" i="2"/>
  <c r="H84" i="2" s="1"/>
  <c r="E84" i="2"/>
  <c r="D84" i="2"/>
  <c r="J84" i="2" s="1"/>
  <c r="E86" i="2"/>
  <c r="D86" i="2"/>
  <c r="F86" i="2"/>
  <c r="C86" i="2"/>
  <c r="I86" i="2" s="1"/>
  <c r="B86" i="2"/>
  <c r="H86" i="2" s="1"/>
  <c r="E90" i="2"/>
  <c r="D90" i="2"/>
  <c r="C90" i="2"/>
  <c r="I90" i="2" s="1"/>
  <c r="F90" i="2"/>
  <c r="B90" i="2"/>
  <c r="H90" i="2" s="1"/>
  <c r="E92" i="2"/>
  <c r="B92" i="2"/>
  <c r="H92" i="2" s="1"/>
  <c r="D92" i="2"/>
  <c r="C94" i="2"/>
  <c r="I94" i="2"/>
  <c r="E94" i="2"/>
  <c r="D94" i="2"/>
  <c r="B94" i="2"/>
  <c r="H94" i="2"/>
  <c r="F94" i="2"/>
  <c r="F96" i="2"/>
  <c r="E96" i="2"/>
  <c r="C96" i="2"/>
  <c r="I96" i="2" s="1"/>
  <c r="B96" i="2"/>
  <c r="H96" i="2" s="1"/>
  <c r="D96" i="2"/>
  <c r="E98" i="2"/>
  <c r="D98" i="2"/>
  <c r="J98" i="2" s="1"/>
  <c r="C98" i="2"/>
  <c r="I98" i="2" s="1"/>
  <c r="B98" i="2"/>
  <c r="H98" i="2" s="1"/>
  <c r="F98" i="2"/>
  <c r="E100" i="2"/>
  <c r="C100" i="2"/>
  <c r="I100" i="2" s="1"/>
  <c r="B100" i="2"/>
  <c r="H100" i="2" s="1"/>
  <c r="F100" i="2"/>
  <c r="D100" i="2"/>
  <c r="J100" i="2" s="1"/>
  <c r="C102" i="2"/>
  <c r="I102" i="2" s="1"/>
  <c r="E102" i="2"/>
  <c r="D102" i="2"/>
  <c r="J102" i="2" s="1"/>
  <c r="B102" i="2"/>
  <c r="H102" i="2" s="1"/>
  <c r="F102" i="2"/>
  <c r="F104" i="2"/>
  <c r="C104" i="2"/>
  <c r="I104" i="2" s="1"/>
  <c r="D104" i="2"/>
  <c r="E106" i="2"/>
  <c r="D106" i="2"/>
  <c r="J106" i="2" s="1"/>
  <c r="B106" i="2"/>
  <c r="F106" i="2"/>
  <c r="E108" i="2"/>
  <c r="C108" i="2"/>
  <c r="I108" i="2" s="1"/>
  <c r="F108" i="2"/>
  <c r="D108" i="2"/>
  <c r="D140" i="2"/>
  <c r="E140" i="2"/>
  <c r="C140" i="2"/>
  <c r="I140" i="2" s="1"/>
  <c r="D142" i="2"/>
  <c r="B142" i="2"/>
  <c r="E142" i="2"/>
  <c r="F142" i="2"/>
  <c r="C142" i="2"/>
  <c r="B144" i="2"/>
  <c r="H144" i="2" s="1"/>
  <c r="F144" i="2"/>
  <c r="E144" i="2"/>
  <c r="D144" i="2"/>
  <c r="J144" i="2" s="1"/>
  <c r="C144" i="2"/>
  <c r="I144" i="2" s="1"/>
  <c r="F151" i="2"/>
  <c r="E151" i="2"/>
  <c r="D151" i="2"/>
  <c r="C151" i="2"/>
  <c r="I151" i="2" s="1"/>
  <c r="B151" i="2"/>
  <c r="H151" i="2"/>
  <c r="E160" i="2"/>
  <c r="E169" i="2"/>
  <c r="D169" i="2"/>
  <c r="F169" i="2"/>
  <c r="B169" i="2"/>
  <c r="H169" i="2" s="1"/>
  <c r="B171" i="2"/>
  <c r="H171" i="2" s="1"/>
  <c r="F171" i="2"/>
  <c r="D171" i="2"/>
  <c r="L171" i="2" s="1"/>
  <c r="M171" i="2" s="1"/>
  <c r="D173" i="2"/>
  <c r="C173" i="2"/>
  <c r="B173" i="2"/>
  <c r="F173" i="2"/>
  <c r="E173" i="2"/>
  <c r="F175" i="2"/>
  <c r="E175" i="2"/>
  <c r="B175" i="2"/>
  <c r="H175" i="2" s="1"/>
  <c r="D175" i="2"/>
  <c r="C175" i="2"/>
  <c r="I175" i="2" s="1"/>
  <c r="F212" i="2"/>
  <c r="E212" i="2"/>
  <c r="D212" i="2"/>
  <c r="C212" i="2"/>
  <c r="I212" i="2" s="1"/>
  <c r="B212" i="2"/>
  <c r="H212" i="2" s="1"/>
  <c r="E245" i="2"/>
  <c r="C245" i="2"/>
  <c r="I245" i="2" s="1"/>
  <c r="F245" i="2"/>
  <c r="D245" i="2"/>
  <c r="B245" i="2"/>
  <c r="H245" i="2" s="1"/>
  <c r="G256" i="2"/>
  <c r="G264" i="2"/>
  <c r="F269" i="2"/>
  <c r="D269" i="2"/>
  <c r="G272" i="2"/>
  <c r="G280" i="2"/>
  <c r="G287" i="2"/>
  <c r="G296" i="2"/>
  <c r="E298" i="2"/>
  <c r="G303" i="2"/>
  <c r="G312" i="2"/>
  <c r="F314" i="2"/>
  <c r="E314" i="2"/>
  <c r="D314" i="2"/>
  <c r="L314" i="2" s="1"/>
  <c r="C314" i="2"/>
  <c r="B314" i="2"/>
  <c r="G319" i="2"/>
  <c r="G328" i="2"/>
  <c r="C330" i="2"/>
  <c r="G335" i="2"/>
  <c r="C339" i="2"/>
  <c r="B339" i="2"/>
  <c r="H339" i="2" s="1"/>
  <c r="F339" i="2"/>
  <c r="E339" i="2"/>
  <c r="D339" i="2"/>
  <c r="E341" i="2"/>
  <c r="F341" i="2"/>
  <c r="D341" i="2"/>
  <c r="L341" i="2" s="1"/>
  <c r="M341" i="2" s="1"/>
  <c r="C341" i="2"/>
  <c r="B341" i="2"/>
  <c r="C347" i="2"/>
  <c r="B347" i="2"/>
  <c r="D347" i="2"/>
  <c r="F347" i="2"/>
  <c r="E347" i="2"/>
  <c r="C363" i="2"/>
  <c r="C379" i="2"/>
  <c r="B379" i="2"/>
  <c r="D379" i="2"/>
  <c r="F379" i="2"/>
  <c r="E379" i="2"/>
  <c r="E381" i="2"/>
  <c r="B381" i="2"/>
  <c r="H381" i="2" s="1"/>
  <c r="D381" i="2"/>
  <c r="L381" i="2" s="1"/>
  <c r="M381" i="2" s="1"/>
  <c r="F381" i="2"/>
  <c r="C381" i="2"/>
  <c r="I381" i="2" s="1"/>
  <c r="B411" i="2"/>
  <c r="E411" i="2"/>
  <c r="F411" i="2"/>
  <c r="D411" i="2"/>
  <c r="L411" i="2" s="1"/>
  <c r="C411" i="2"/>
  <c r="E429" i="2"/>
  <c r="B437" i="2"/>
  <c r="C443" i="2"/>
  <c r="I443" i="2" s="1"/>
  <c r="F443" i="2"/>
  <c r="E443" i="2"/>
  <c r="D443" i="2"/>
  <c r="B443" i="2"/>
  <c r="H443" i="2" s="1"/>
  <c r="D445" i="2"/>
  <c r="E445" i="2"/>
  <c r="C445" i="2"/>
  <c r="I445" i="2" s="1"/>
  <c r="B445" i="2"/>
  <c r="H445" i="2" s="1"/>
  <c r="F445" i="2"/>
  <c r="G460" i="2"/>
  <c r="G466" i="2"/>
  <c r="F477" i="2"/>
  <c r="G492" i="2"/>
  <c r="C25" i="2"/>
  <c r="E25" i="2"/>
  <c r="B25" i="2"/>
  <c r="D52" i="2"/>
  <c r="B52" i="2"/>
  <c r="H52" i="2" s="1"/>
  <c r="F52" i="2"/>
  <c r="E52" i="2"/>
  <c r="C52" i="2"/>
  <c r="I52" i="2"/>
  <c r="F117" i="2"/>
  <c r="E117" i="2"/>
  <c r="D117" i="2"/>
  <c r="C117" i="2"/>
  <c r="I117" i="2" s="1"/>
  <c r="B117" i="2"/>
  <c r="H117" i="2" s="1"/>
  <c r="E138" i="2"/>
  <c r="D138" i="2"/>
  <c r="C138" i="2"/>
  <c r="I138" i="2" s="1"/>
  <c r="B138" i="2"/>
  <c r="H138" i="2" s="1"/>
  <c r="F138" i="2"/>
  <c r="B149" i="2"/>
  <c r="H149" i="2" s="1"/>
  <c r="F149" i="2"/>
  <c r="E149" i="2"/>
  <c r="D149" i="2"/>
  <c r="L149" i="2" s="1"/>
  <c r="M149" i="2" s="1"/>
  <c r="C149" i="2"/>
  <c r="I149" i="2" s="1"/>
  <c r="D158" i="2"/>
  <c r="I158" i="2"/>
  <c r="B158" i="2"/>
  <c r="H158" i="2" s="1"/>
  <c r="F158" i="2"/>
  <c r="F165" i="2"/>
  <c r="E165" i="2"/>
  <c r="D165" i="2"/>
  <c r="L165" i="2" s="1"/>
  <c r="M165" i="2" s="1"/>
  <c r="C165" i="2"/>
  <c r="I165" i="2" s="1"/>
  <c r="B165" i="2"/>
  <c r="H165" i="2"/>
  <c r="F167" i="2"/>
  <c r="E167" i="2"/>
  <c r="D167" i="2"/>
  <c r="C167" i="2"/>
  <c r="I167" i="2" s="1"/>
  <c r="B167" i="2"/>
  <c r="H167" i="2" s="1"/>
  <c r="D206" i="2"/>
  <c r="L206" i="2" s="1"/>
  <c r="C206" i="2"/>
  <c r="I206" i="2" s="1"/>
  <c r="B206" i="2"/>
  <c r="H206" i="2" s="1"/>
  <c r="F206" i="2"/>
  <c r="E206" i="2"/>
  <c r="B208" i="2"/>
  <c r="H208" i="2" s="1"/>
  <c r="F208" i="2"/>
  <c r="E208" i="2"/>
  <c r="D208" i="2"/>
  <c r="C208" i="2"/>
  <c r="I208" i="2"/>
  <c r="F242" i="2"/>
  <c r="D242" i="2"/>
  <c r="B242" i="2"/>
  <c r="H242" i="2" s="1"/>
  <c r="E242" i="2"/>
  <c r="C242" i="2"/>
  <c r="I242" i="2" s="1"/>
  <c r="F258" i="2"/>
  <c r="D258" i="2"/>
  <c r="B258" i="2"/>
  <c r="H258" i="2" s="1"/>
  <c r="E258" i="2"/>
  <c r="C258" i="2"/>
  <c r="F266" i="2"/>
  <c r="D266" i="2"/>
  <c r="L266" i="2" s="1"/>
  <c r="M266" i="2" s="1"/>
  <c r="B266" i="2"/>
  <c r="H266" i="2" s="1"/>
  <c r="E266" i="2"/>
  <c r="C266" i="2"/>
  <c r="B274" i="2"/>
  <c r="H274" i="2" s="1"/>
  <c r="F274" i="2"/>
  <c r="C274" i="2"/>
  <c r="I274" i="2" s="1"/>
  <c r="E274" i="2"/>
  <c r="C291" i="2"/>
  <c r="I291" i="2" s="1"/>
  <c r="D291" i="2"/>
  <c r="J291" i="2" s="1"/>
  <c r="B291" i="2"/>
  <c r="F291" i="2"/>
  <c r="E291" i="2"/>
  <c r="F343" i="2"/>
  <c r="C343" i="2"/>
  <c r="E343" i="2"/>
  <c r="D343" i="2"/>
  <c r="B343" i="2"/>
  <c r="H343" i="2" s="1"/>
  <c r="F351" i="2"/>
  <c r="C351" i="2"/>
  <c r="B351" i="2"/>
  <c r="H351" i="2" s="1"/>
  <c r="E351" i="2"/>
  <c r="D351" i="2"/>
  <c r="F359" i="2"/>
  <c r="C359" i="2"/>
  <c r="I359" i="2" s="1"/>
  <c r="E359" i="2"/>
  <c r="D359" i="2"/>
  <c r="B359" i="2"/>
  <c r="F367" i="2"/>
  <c r="C367" i="2"/>
  <c r="I367" i="2" s="1"/>
  <c r="B367" i="2"/>
  <c r="E367" i="2"/>
  <c r="D367" i="2"/>
  <c r="F375" i="2"/>
  <c r="C375" i="2"/>
  <c r="E375" i="2"/>
  <c r="D375" i="2"/>
  <c r="B375" i="2"/>
  <c r="H375" i="2" s="1"/>
  <c r="F391" i="2"/>
  <c r="C391" i="2"/>
  <c r="E391" i="2"/>
  <c r="D391" i="2"/>
  <c r="L391" i="2" s="1"/>
  <c r="M391" i="2" s="1"/>
  <c r="B391" i="2"/>
  <c r="F399" i="2"/>
  <c r="C399" i="2"/>
  <c r="I399" i="2" s="1"/>
  <c r="B399" i="2"/>
  <c r="H399" i="2" s="1"/>
  <c r="E399" i="2"/>
  <c r="D399" i="2"/>
  <c r="D415" i="2"/>
  <c r="C415" i="2"/>
  <c r="I415" i="2" s="1"/>
  <c r="E415" i="2"/>
  <c r="B415" i="2"/>
  <c r="F415" i="2"/>
  <c r="D423" i="2"/>
  <c r="L423" i="2" s="1"/>
  <c r="M423" i="2" s="1"/>
  <c r="C423" i="2"/>
  <c r="B423" i="2"/>
  <c r="E423" i="2"/>
  <c r="F423" i="2"/>
  <c r="D431" i="2"/>
  <c r="C431" i="2"/>
  <c r="E431" i="2"/>
  <c r="B431" i="2"/>
  <c r="H431" i="2" s="1"/>
  <c r="F431" i="2"/>
  <c r="D439" i="2"/>
  <c r="C439" i="2"/>
  <c r="B439" i="2"/>
  <c r="F439" i="2"/>
  <c r="E439" i="2"/>
  <c r="F447" i="2"/>
  <c r="B447" i="2"/>
  <c r="H447" i="2" s="1"/>
  <c r="E447" i="2"/>
  <c r="D447" i="2"/>
  <c r="C447" i="2"/>
  <c r="I447" i="2" s="1"/>
  <c r="B458" i="2"/>
  <c r="H458" i="2" s="1"/>
  <c r="C458" i="2"/>
  <c r="F458" i="2"/>
  <c r="E458" i="2"/>
  <c r="D458" i="2"/>
  <c r="J458" i="2" s="1"/>
  <c r="A460" i="2"/>
  <c r="G471" i="2"/>
  <c r="G473" i="2"/>
  <c r="A473" i="2"/>
  <c r="E475" i="2"/>
  <c r="D475" i="2"/>
  <c r="C475" i="2"/>
  <c r="I475" i="2" s="1"/>
  <c r="B475" i="2"/>
  <c r="H475" i="2" s="1"/>
  <c r="F475" i="2"/>
  <c r="F479" i="2"/>
  <c r="C479" i="2"/>
  <c r="B479" i="2"/>
  <c r="H479" i="2" s="1"/>
  <c r="E479" i="2"/>
  <c r="D479" i="2"/>
  <c r="A492" i="2"/>
  <c r="F462" i="2"/>
  <c r="E462" i="2"/>
  <c r="D462" i="2"/>
  <c r="L462" i="2" s="1"/>
  <c r="C462" i="2"/>
  <c r="I462" i="2" s="1"/>
  <c r="B462" i="2"/>
  <c r="H462" i="2" s="1"/>
  <c r="F478" i="2"/>
  <c r="E478" i="2"/>
  <c r="D478" i="2"/>
  <c r="C478" i="2"/>
  <c r="I478" i="2" s="1"/>
  <c r="B478" i="2"/>
  <c r="H478" i="2" s="1"/>
  <c r="F486" i="2"/>
  <c r="E486" i="2"/>
  <c r="D486" i="2"/>
  <c r="C486" i="2"/>
  <c r="I486" i="2" s="1"/>
  <c r="B486" i="2"/>
  <c r="H486" i="2" s="1"/>
  <c r="F494" i="2"/>
  <c r="E494" i="2"/>
  <c r="D494" i="2"/>
  <c r="L494" i="2" s="1"/>
  <c r="C494" i="2"/>
  <c r="I494" i="2" s="1"/>
  <c r="B494" i="2"/>
  <c r="K501" i="2"/>
  <c r="H54" i="2"/>
  <c r="I28" i="2"/>
  <c r="M54" i="2"/>
  <c r="M210" i="2"/>
  <c r="H114" i="2"/>
  <c r="J28" i="2"/>
  <c r="I114" i="2"/>
  <c r="L121" i="2"/>
  <c r="M121" i="2" s="1"/>
  <c r="J210" i="2"/>
  <c r="I205" i="2"/>
  <c r="L232" i="2"/>
  <c r="H210" i="2"/>
  <c r="J121" i="2"/>
  <c r="H205" i="2"/>
  <c r="L226" i="2"/>
  <c r="L224" i="2"/>
  <c r="I216" i="4"/>
  <c r="F216" i="4"/>
  <c r="E216" i="4"/>
  <c r="D216" i="4"/>
  <c r="E233" i="4"/>
  <c r="D233" i="4"/>
  <c r="I233" i="4"/>
  <c r="F233" i="4"/>
  <c r="I248" i="4"/>
  <c r="F248" i="4"/>
  <c r="E248" i="4"/>
  <c r="D248" i="4"/>
  <c r="E272" i="4"/>
  <c r="D272" i="4"/>
  <c r="I272" i="4"/>
  <c r="F272" i="4"/>
  <c r="I280" i="4"/>
  <c r="F280" i="4"/>
  <c r="D280" i="4"/>
  <c r="F285" i="4"/>
  <c r="I432" i="4"/>
  <c r="F432" i="4"/>
  <c r="E432" i="4"/>
  <c r="D432" i="4"/>
  <c r="I242" i="4"/>
  <c r="F242" i="4"/>
  <c r="E242" i="4"/>
  <c r="D242" i="4"/>
  <c r="D257" i="4"/>
  <c r="I257" i="4"/>
  <c r="F257" i="4"/>
  <c r="I232" i="4"/>
  <c r="F232" i="4"/>
  <c r="E232" i="4"/>
  <c r="D232" i="4"/>
  <c r="I253" i="4"/>
  <c r="F253" i="4"/>
  <c r="E253" i="4"/>
  <c r="D253" i="4"/>
  <c r="I408" i="4"/>
  <c r="F408" i="4"/>
  <c r="E408" i="4"/>
  <c r="D408" i="4"/>
  <c r="I448" i="4"/>
  <c r="F448" i="4"/>
  <c r="E448" i="4"/>
  <c r="D448" i="4"/>
  <c r="I226" i="4"/>
  <c r="F226" i="4"/>
  <c r="E226" i="4"/>
  <c r="D226" i="4"/>
  <c r="E241" i="4"/>
  <c r="D241" i="4"/>
  <c r="I241" i="4"/>
  <c r="F241" i="4"/>
  <c r="I256" i="4"/>
  <c r="F256" i="4"/>
  <c r="E256" i="4"/>
  <c r="D256" i="4"/>
  <c r="I270" i="4"/>
  <c r="F270" i="4"/>
  <c r="E270" i="4"/>
  <c r="D270" i="4"/>
  <c r="I312" i="4"/>
  <c r="E312" i="4"/>
  <c r="D312" i="4"/>
  <c r="F312" i="4"/>
  <c r="D461" i="4"/>
  <c r="F461" i="4"/>
  <c r="E461" i="4"/>
  <c r="I237" i="4"/>
  <c r="F237" i="4"/>
  <c r="E237" i="4"/>
  <c r="D237" i="4"/>
  <c r="I250" i="4"/>
  <c r="F250" i="4"/>
  <c r="E250" i="4"/>
  <c r="D250" i="4"/>
  <c r="I320" i="4"/>
  <c r="E320" i="4"/>
  <c r="D320" i="4"/>
  <c r="F320" i="4"/>
  <c r="I344" i="4"/>
  <c r="E344" i="4"/>
  <c r="D344" i="4"/>
  <c r="F344" i="4"/>
  <c r="I484" i="4"/>
  <c r="F484" i="4"/>
  <c r="E484" i="4"/>
  <c r="D484" i="4"/>
  <c r="E225" i="4"/>
  <c r="D225" i="4"/>
  <c r="I225" i="4"/>
  <c r="F225" i="4"/>
  <c r="I240" i="4"/>
  <c r="F240" i="4"/>
  <c r="E240" i="4"/>
  <c r="D240" i="4"/>
  <c r="I261" i="4"/>
  <c r="F261" i="4"/>
  <c r="E261" i="4"/>
  <c r="D261" i="4"/>
  <c r="I266" i="4"/>
  <c r="F266" i="4"/>
  <c r="E266" i="4"/>
  <c r="D266" i="4"/>
  <c r="I234" i="4"/>
  <c r="F234" i="4"/>
  <c r="E234" i="4"/>
  <c r="D234" i="4"/>
  <c r="I264" i="4"/>
  <c r="F264" i="4"/>
  <c r="E264" i="4"/>
  <c r="D264" i="4"/>
  <c r="E296" i="4"/>
  <c r="D296" i="4"/>
  <c r="I296" i="4"/>
  <c r="F296" i="4"/>
  <c r="I301" i="4"/>
  <c r="F301" i="4"/>
  <c r="E301" i="4"/>
  <c r="D301" i="4"/>
  <c r="I352" i="4"/>
  <c r="E352" i="4"/>
  <c r="D352" i="4"/>
  <c r="F352" i="4"/>
  <c r="I360" i="4"/>
  <c r="E360" i="4"/>
  <c r="D360" i="4"/>
  <c r="F360" i="4"/>
  <c r="I440" i="4"/>
  <c r="F440" i="4"/>
  <c r="E440" i="4"/>
  <c r="D440" i="4"/>
  <c r="I224" i="4"/>
  <c r="F224" i="4"/>
  <c r="E224" i="4"/>
  <c r="D224" i="4"/>
  <c r="I245" i="4"/>
  <c r="F245" i="4"/>
  <c r="E245" i="4"/>
  <c r="D245" i="4"/>
  <c r="I258" i="4"/>
  <c r="F258" i="4"/>
  <c r="E258" i="4"/>
  <c r="D258" i="4"/>
  <c r="I227" i="4"/>
  <c r="I235" i="4"/>
  <c r="I243" i="4"/>
  <c r="I251" i="4"/>
  <c r="I259" i="4"/>
  <c r="I274" i="4"/>
  <c r="D340" i="4"/>
  <c r="I340" i="4"/>
  <c r="I341" i="4"/>
  <c r="F341" i="4"/>
  <c r="E341" i="4"/>
  <c r="D341" i="4"/>
  <c r="E362" i="4"/>
  <c r="F363" i="4"/>
  <c r="D363" i="4"/>
  <c r="I434" i="4"/>
  <c r="F434" i="4"/>
  <c r="E434" i="4"/>
  <c r="F443" i="4"/>
  <c r="E443" i="4"/>
  <c r="D443" i="4"/>
  <c r="D444" i="4"/>
  <c r="I444" i="4"/>
  <c r="I445" i="4"/>
  <c r="F445" i="4"/>
  <c r="E445" i="4"/>
  <c r="D445" i="4"/>
  <c r="D521" i="4"/>
  <c r="I521" i="4"/>
  <c r="F521" i="4"/>
  <c r="E521" i="4"/>
  <c r="I629" i="4"/>
  <c r="F629" i="4"/>
  <c r="E629" i="4"/>
  <c r="D629" i="4"/>
  <c r="I304" i="4"/>
  <c r="E304" i="4"/>
  <c r="D304" i="4"/>
  <c r="F322" i="4"/>
  <c r="E322" i="4"/>
  <c r="F323" i="4"/>
  <c r="D323" i="4"/>
  <c r="I327" i="4"/>
  <c r="F327" i="4"/>
  <c r="D364" i="4"/>
  <c r="I364" i="4"/>
  <c r="I365" i="4"/>
  <c r="F365" i="4"/>
  <c r="E365" i="4"/>
  <c r="D365" i="4"/>
  <c r="I368" i="4"/>
  <c r="E368" i="4"/>
  <c r="D368" i="4"/>
  <c r="F371" i="4"/>
  <c r="D371" i="4"/>
  <c r="D372" i="4"/>
  <c r="I372" i="4"/>
  <c r="I373" i="4"/>
  <c r="F373" i="4"/>
  <c r="E373" i="4"/>
  <c r="D373" i="4"/>
  <c r="F376" i="4"/>
  <c r="E376" i="4"/>
  <c r="D376" i="4"/>
  <c r="F379" i="4"/>
  <c r="E379" i="4"/>
  <c r="D379" i="4"/>
  <c r="D380" i="4"/>
  <c r="I380" i="4"/>
  <c r="I381" i="4"/>
  <c r="F381" i="4"/>
  <c r="E381" i="4"/>
  <c r="D381" i="4"/>
  <c r="I384" i="4"/>
  <c r="F384" i="4"/>
  <c r="E384" i="4"/>
  <c r="D384" i="4"/>
  <c r="D388" i="4"/>
  <c r="I388" i="4"/>
  <c r="I389" i="4"/>
  <c r="F389" i="4"/>
  <c r="E389" i="4"/>
  <c r="D389" i="4"/>
  <c r="I392" i="4"/>
  <c r="F392" i="4"/>
  <c r="E392" i="4"/>
  <c r="D392" i="4"/>
  <c r="I442" i="4"/>
  <c r="F442" i="4"/>
  <c r="E442" i="4"/>
  <c r="F451" i="4"/>
  <c r="E451" i="4"/>
  <c r="D451" i="4"/>
  <c r="I453" i="4"/>
  <c r="F453" i="4"/>
  <c r="D453" i="4"/>
  <c r="E486" i="4"/>
  <c r="I486" i="4"/>
  <c r="F486" i="4"/>
  <c r="D486" i="4"/>
  <c r="E502" i="4"/>
  <c r="D502" i="4"/>
  <c r="I502" i="4"/>
  <c r="F502" i="4"/>
  <c r="F518" i="4"/>
  <c r="I599" i="4"/>
  <c r="F599" i="4"/>
  <c r="E599" i="4"/>
  <c r="D599" i="4"/>
  <c r="F291" i="4"/>
  <c r="D291" i="4"/>
  <c r="D324" i="4"/>
  <c r="I324" i="4"/>
  <c r="I325" i="4"/>
  <c r="F325" i="4"/>
  <c r="E325" i="4"/>
  <c r="D325" i="4"/>
  <c r="I328" i="4"/>
  <c r="E328" i="4"/>
  <c r="D328" i="4"/>
  <c r="E340" i="4"/>
  <c r="F346" i="4"/>
  <c r="E346" i="4"/>
  <c r="F347" i="4"/>
  <c r="D347" i="4"/>
  <c r="I351" i="4"/>
  <c r="F351" i="4"/>
  <c r="I370" i="4"/>
  <c r="F370" i="4"/>
  <c r="E370" i="4"/>
  <c r="I378" i="4"/>
  <c r="F378" i="4"/>
  <c r="E378" i="4"/>
  <c r="I386" i="4"/>
  <c r="F386" i="4"/>
  <c r="E386" i="4"/>
  <c r="F395" i="4"/>
  <c r="E395" i="4"/>
  <c r="D395" i="4"/>
  <c r="D396" i="4"/>
  <c r="I396" i="4"/>
  <c r="I397" i="4"/>
  <c r="F397" i="4"/>
  <c r="E397" i="4"/>
  <c r="D397" i="4"/>
  <c r="I400" i="4"/>
  <c r="F400" i="4"/>
  <c r="E400" i="4"/>
  <c r="D400" i="4"/>
  <c r="D434" i="4"/>
  <c r="E444" i="4"/>
  <c r="E469" i="4"/>
  <c r="D469" i="4"/>
  <c r="F469" i="4"/>
  <c r="I485" i="4"/>
  <c r="E485" i="4"/>
  <c r="D485" i="4"/>
  <c r="F485" i="4"/>
  <c r="I517" i="4"/>
  <c r="E517" i="4"/>
  <c r="D517" i="4"/>
  <c r="F517" i="4"/>
  <c r="I228" i="4"/>
  <c r="I236" i="4"/>
  <c r="I244" i="4"/>
  <c r="I252" i="4"/>
  <c r="I260" i="4"/>
  <c r="I269" i="4"/>
  <c r="I288" i="4"/>
  <c r="D290" i="4"/>
  <c r="F306" i="4"/>
  <c r="E306" i="4"/>
  <c r="F307" i="4"/>
  <c r="D307" i="4"/>
  <c r="I311" i="4"/>
  <c r="F311" i="4"/>
  <c r="D322" i="4"/>
  <c r="F340" i="4"/>
  <c r="D348" i="4"/>
  <c r="I348" i="4"/>
  <c r="I349" i="4"/>
  <c r="F349" i="4"/>
  <c r="E349" i="4"/>
  <c r="D349" i="4"/>
  <c r="E363" i="4"/>
  <c r="E364" i="4"/>
  <c r="E372" i="4"/>
  <c r="E380" i="4"/>
  <c r="E388" i="4"/>
  <c r="I394" i="4"/>
  <c r="F394" i="4"/>
  <c r="E394" i="4"/>
  <c r="D404" i="4"/>
  <c r="I404" i="4"/>
  <c r="D442" i="4"/>
  <c r="F444" i="4"/>
  <c r="I476" i="4"/>
  <c r="F476" i="4"/>
  <c r="E476" i="4"/>
  <c r="I498" i="4"/>
  <c r="F498" i="4"/>
  <c r="E498" i="4"/>
  <c r="D498" i="4"/>
  <c r="I500" i="4"/>
  <c r="F500" i="4"/>
  <c r="E500" i="4"/>
  <c r="D500" i="4"/>
  <c r="I514" i="4"/>
  <c r="F514" i="4"/>
  <c r="E514" i="4"/>
  <c r="D514" i="4"/>
  <c r="I516" i="4"/>
  <c r="F516" i="4"/>
  <c r="E516" i="4"/>
  <c r="D516" i="4"/>
  <c r="E542" i="4"/>
  <c r="D542" i="4"/>
  <c r="I542" i="4"/>
  <c r="F542" i="4"/>
  <c r="D227" i="4"/>
  <c r="D235" i="4"/>
  <c r="D243" i="4"/>
  <c r="D251" i="4"/>
  <c r="D259" i="4"/>
  <c r="E267" i="4"/>
  <c r="D274" i="4"/>
  <c r="E281" i="4"/>
  <c r="D286" i="4"/>
  <c r="E290" i="4"/>
  <c r="I293" i="4"/>
  <c r="F293" i="4"/>
  <c r="E293" i="4"/>
  <c r="F304" i="4"/>
  <c r="D308" i="4"/>
  <c r="I308" i="4"/>
  <c r="I309" i="4"/>
  <c r="F309" i="4"/>
  <c r="E309" i="4"/>
  <c r="D309" i="4"/>
  <c r="E323" i="4"/>
  <c r="E324" i="4"/>
  <c r="D327" i="4"/>
  <c r="F330" i="4"/>
  <c r="E330" i="4"/>
  <c r="F331" i="4"/>
  <c r="D331" i="4"/>
  <c r="I335" i="4"/>
  <c r="F335" i="4"/>
  <c r="D346" i="4"/>
  <c r="I362" i="4"/>
  <c r="F364" i="4"/>
  <c r="D370" i="4"/>
  <c r="F372" i="4"/>
  <c r="D378" i="4"/>
  <c r="F380" i="4"/>
  <c r="D386" i="4"/>
  <c r="F388" i="4"/>
  <c r="E396" i="4"/>
  <c r="I402" i="4"/>
  <c r="F402" i="4"/>
  <c r="E402" i="4"/>
  <c r="F411" i="4"/>
  <c r="E411" i="4"/>
  <c r="D411" i="4"/>
  <c r="D412" i="4"/>
  <c r="I412" i="4"/>
  <c r="I413" i="4"/>
  <c r="F413" i="4"/>
  <c r="E413" i="4"/>
  <c r="D413" i="4"/>
  <c r="I416" i="4"/>
  <c r="F416" i="4"/>
  <c r="E416" i="4"/>
  <c r="D416" i="4"/>
  <c r="I443" i="4"/>
  <c r="D464" i="4"/>
  <c r="I464" i="4"/>
  <c r="D465" i="4"/>
  <c r="I465" i="4"/>
  <c r="F465" i="4"/>
  <c r="E465" i="4"/>
  <c r="D481" i="4"/>
  <c r="I481" i="4"/>
  <c r="F481" i="4"/>
  <c r="E481" i="4"/>
  <c r="I541" i="4"/>
  <c r="F541" i="4"/>
  <c r="E541" i="4"/>
  <c r="D541" i="4"/>
  <c r="D214" i="4"/>
  <c r="E227" i="4"/>
  <c r="D230" i="4"/>
  <c r="E235" i="4"/>
  <c r="D238" i="4"/>
  <c r="E243" i="4"/>
  <c r="D246" i="4"/>
  <c r="E251" i="4"/>
  <c r="D254" i="4"/>
  <c r="E259" i="4"/>
  <c r="D262" i="4"/>
  <c r="F267" i="4"/>
  <c r="D271" i="4"/>
  <c r="E274" i="4"/>
  <c r="D278" i="4"/>
  <c r="F283" i="4"/>
  <c r="D283" i="4"/>
  <c r="F286" i="4"/>
  <c r="E291" i="4"/>
  <c r="I322" i="4"/>
  <c r="F324" i="4"/>
  <c r="E327" i="4"/>
  <c r="F328" i="4"/>
  <c r="D332" i="4"/>
  <c r="I332" i="4"/>
  <c r="I333" i="4"/>
  <c r="F333" i="4"/>
  <c r="E333" i="4"/>
  <c r="D333" i="4"/>
  <c r="I336" i="4"/>
  <c r="E336" i="4"/>
  <c r="D336" i="4"/>
  <c r="E347" i="4"/>
  <c r="D351" i="4"/>
  <c r="F354" i="4"/>
  <c r="E354" i="4"/>
  <c r="I363" i="4"/>
  <c r="I371" i="4"/>
  <c r="I379" i="4"/>
  <c r="F396" i="4"/>
  <c r="I410" i="4"/>
  <c r="F410" i="4"/>
  <c r="E410" i="4"/>
  <c r="F419" i="4"/>
  <c r="E419" i="4"/>
  <c r="D419" i="4"/>
  <c r="D420" i="4"/>
  <c r="I420" i="4"/>
  <c r="I421" i="4"/>
  <c r="F421" i="4"/>
  <c r="E421" i="4"/>
  <c r="D421" i="4"/>
  <c r="I424" i="4"/>
  <c r="F424" i="4"/>
  <c r="E424" i="4"/>
  <c r="D424" i="4"/>
  <c r="I451" i="4"/>
  <c r="D457" i="4"/>
  <c r="I457" i="4"/>
  <c r="F457" i="4"/>
  <c r="E457" i="4"/>
  <c r="D476" i="4"/>
  <c r="E494" i="4"/>
  <c r="D494" i="4"/>
  <c r="I494" i="4"/>
  <c r="F494" i="4"/>
  <c r="E510" i="4"/>
  <c r="D510" i="4"/>
  <c r="I510" i="4"/>
  <c r="F510" i="4"/>
  <c r="E214" i="4"/>
  <c r="E230" i="4"/>
  <c r="E238" i="4"/>
  <c r="E246" i="4"/>
  <c r="E254" i="4"/>
  <c r="E262" i="4"/>
  <c r="D265" i="4"/>
  <c r="E268" i="4"/>
  <c r="E271" i="4"/>
  <c r="E278" i="4"/>
  <c r="E282" i="4"/>
  <c r="D287" i="4"/>
  <c r="I290" i="4"/>
  <c r="E292" i="4"/>
  <c r="E298" i="4"/>
  <c r="F302" i="4"/>
  <c r="E302" i="4"/>
  <c r="E307" i="4"/>
  <c r="E308" i="4"/>
  <c r="D311" i="4"/>
  <c r="F314" i="4"/>
  <c r="E314" i="4"/>
  <c r="F315" i="4"/>
  <c r="D315" i="4"/>
  <c r="I319" i="4"/>
  <c r="F319" i="4"/>
  <c r="I323" i="4"/>
  <c r="D330" i="4"/>
  <c r="I346" i="4"/>
  <c r="F348" i="4"/>
  <c r="E351" i="4"/>
  <c r="D356" i="4"/>
  <c r="I356" i="4"/>
  <c r="I395" i="4"/>
  <c r="D402" i="4"/>
  <c r="F404" i="4"/>
  <c r="E412" i="4"/>
  <c r="I418" i="4"/>
  <c r="F418" i="4"/>
  <c r="E418" i="4"/>
  <c r="F427" i="4"/>
  <c r="E427" i="4"/>
  <c r="D427" i="4"/>
  <c r="D428" i="4"/>
  <c r="I428" i="4"/>
  <c r="I429" i="4"/>
  <c r="F429" i="4"/>
  <c r="E429" i="4"/>
  <c r="D429" i="4"/>
  <c r="E464" i="4"/>
  <c r="I493" i="4"/>
  <c r="E493" i="4"/>
  <c r="D493" i="4"/>
  <c r="F493" i="4"/>
  <c r="I509" i="4"/>
  <c r="E509" i="4"/>
  <c r="D509" i="4"/>
  <c r="F509" i="4"/>
  <c r="I522" i="4"/>
  <c r="F522" i="4"/>
  <c r="E522" i="4"/>
  <c r="D522" i="4"/>
  <c r="I524" i="4"/>
  <c r="F524" i="4"/>
  <c r="E524" i="4"/>
  <c r="D524" i="4"/>
  <c r="I267" i="4"/>
  <c r="F271" i="4"/>
  <c r="I286" i="4"/>
  <c r="E287" i="4"/>
  <c r="I291" i="4"/>
  <c r="F292" i="4"/>
  <c r="D293" i="4"/>
  <c r="D294" i="4"/>
  <c r="D300" i="4"/>
  <c r="I306" i="4"/>
  <c r="F308" i="4"/>
  <c r="E311" i="4"/>
  <c r="D316" i="4"/>
  <c r="I316" i="4"/>
  <c r="I317" i="4"/>
  <c r="F317" i="4"/>
  <c r="E317" i="4"/>
  <c r="D317" i="4"/>
  <c r="E331" i="4"/>
  <c r="E332" i="4"/>
  <c r="D335" i="4"/>
  <c r="F338" i="4"/>
  <c r="E338" i="4"/>
  <c r="F339" i="4"/>
  <c r="D339" i="4"/>
  <c r="I343" i="4"/>
  <c r="F343" i="4"/>
  <c r="I347" i="4"/>
  <c r="D354" i="4"/>
  <c r="D410" i="4"/>
  <c r="F412" i="4"/>
  <c r="E420" i="4"/>
  <c r="F435" i="4"/>
  <c r="E435" i="4"/>
  <c r="D435" i="4"/>
  <c r="D436" i="4"/>
  <c r="I436" i="4"/>
  <c r="E437" i="4"/>
  <c r="F455" i="4"/>
  <c r="D455" i="4"/>
  <c r="I455" i="4"/>
  <c r="F464" i="4"/>
  <c r="I490" i="4"/>
  <c r="F490" i="4"/>
  <c r="E490" i="4"/>
  <c r="D490" i="4"/>
  <c r="I492" i="4"/>
  <c r="F492" i="4"/>
  <c r="E492" i="4"/>
  <c r="D492" i="4"/>
  <c r="I508" i="4"/>
  <c r="F508" i="4"/>
  <c r="E508" i="4"/>
  <c r="D508" i="4"/>
  <c r="F367" i="4"/>
  <c r="F375" i="4"/>
  <c r="F383" i="4"/>
  <c r="F391" i="4"/>
  <c r="F399" i="4"/>
  <c r="F407" i="4"/>
  <c r="F423" i="4"/>
  <c r="F431" i="4"/>
  <c r="F447" i="4"/>
  <c r="D489" i="4"/>
  <c r="I489" i="4"/>
  <c r="F489" i="4"/>
  <c r="D497" i="4"/>
  <c r="I497" i="4"/>
  <c r="F497" i="4"/>
  <c r="D505" i="4"/>
  <c r="I505" i="4"/>
  <c r="F505" i="4"/>
  <c r="D513" i="4"/>
  <c r="I513" i="4"/>
  <c r="F513" i="4"/>
  <c r="I538" i="4"/>
  <c r="F538" i="4"/>
  <c r="E538" i="4"/>
  <c r="D538" i="4"/>
  <c r="I540" i="4"/>
  <c r="F540" i="4"/>
  <c r="E540" i="4"/>
  <c r="I628" i="4"/>
  <c r="D628" i="4"/>
  <c r="F628" i="4"/>
  <c r="E628" i="4"/>
  <c r="I674" i="4"/>
  <c r="E674" i="4"/>
  <c r="F674" i="4"/>
  <c r="D674" i="4"/>
  <c r="F471" i="4"/>
  <c r="E471" i="4"/>
  <c r="E534" i="4"/>
  <c r="D534" i="4"/>
  <c r="I534" i="4"/>
  <c r="D537" i="4"/>
  <c r="I537" i="4"/>
  <c r="F537" i="4"/>
  <c r="E558" i="4"/>
  <c r="D558" i="4"/>
  <c r="I558" i="4"/>
  <c r="I605" i="4"/>
  <c r="F605" i="4"/>
  <c r="E605" i="4"/>
  <c r="D605" i="4"/>
  <c r="F616" i="4"/>
  <c r="E616" i="4"/>
  <c r="D616" i="4"/>
  <c r="I616" i="4"/>
  <c r="D454" i="4"/>
  <c r="D458" i="4"/>
  <c r="E489" i="4"/>
  <c r="E497" i="4"/>
  <c r="E505" i="4"/>
  <c r="E513" i="4"/>
  <c r="I533" i="4"/>
  <c r="F533" i="4"/>
  <c r="E533" i="4"/>
  <c r="D533" i="4"/>
  <c r="D540" i="4"/>
  <c r="I557" i="4"/>
  <c r="F557" i="4"/>
  <c r="E557" i="4"/>
  <c r="D557" i="4"/>
  <c r="I530" i="4"/>
  <c r="F530" i="4"/>
  <c r="E530" i="4"/>
  <c r="D530" i="4"/>
  <c r="I532" i="4"/>
  <c r="F532" i="4"/>
  <c r="E532" i="4"/>
  <c r="E550" i="4"/>
  <c r="D550" i="4"/>
  <c r="I550" i="4"/>
  <c r="I554" i="4"/>
  <c r="F554" i="4"/>
  <c r="E554" i="4"/>
  <c r="D554" i="4"/>
  <c r="E604" i="4"/>
  <c r="E310" i="4"/>
  <c r="E318" i="4"/>
  <c r="E326" i="4"/>
  <c r="E334" i="4"/>
  <c r="E342" i="4"/>
  <c r="E350" i="4"/>
  <c r="E358" i="4"/>
  <c r="E366" i="4"/>
  <c r="E374" i="4"/>
  <c r="E382" i="4"/>
  <c r="E390" i="4"/>
  <c r="E398" i="4"/>
  <c r="E406" i="4"/>
  <c r="E414" i="4"/>
  <c r="E422" i="4"/>
  <c r="E430" i="4"/>
  <c r="E438" i="4"/>
  <c r="E446" i="4"/>
  <c r="E463" i="4"/>
  <c r="E468" i="4"/>
  <c r="D473" i="4"/>
  <c r="I473" i="4"/>
  <c r="F473" i="4"/>
  <c r="I477" i="4"/>
  <c r="E477" i="4"/>
  <c r="D477" i="4"/>
  <c r="E478" i="4"/>
  <c r="I478" i="4"/>
  <c r="F479" i="4"/>
  <c r="E479" i="4"/>
  <c r="D479" i="4"/>
  <c r="E526" i="4"/>
  <c r="D529" i="4"/>
  <c r="I529" i="4"/>
  <c r="F529" i="4"/>
  <c r="I549" i="4"/>
  <c r="F549" i="4"/>
  <c r="E549" i="4"/>
  <c r="D549" i="4"/>
  <c r="D553" i="4"/>
  <c r="I553" i="4"/>
  <c r="F553" i="4"/>
  <c r="F571" i="4"/>
  <c r="E571" i="4"/>
  <c r="D571" i="4"/>
  <c r="I571" i="4"/>
  <c r="F592" i="4"/>
  <c r="E592" i="4"/>
  <c r="D592" i="4"/>
  <c r="I592" i="4"/>
  <c r="F603" i="4"/>
  <c r="E603" i="4"/>
  <c r="D603" i="4"/>
  <c r="I603" i="4"/>
  <c r="I623" i="4"/>
  <c r="F623" i="4"/>
  <c r="E623" i="4"/>
  <c r="D623" i="4"/>
  <c r="F659" i="4"/>
  <c r="E659" i="4"/>
  <c r="D659" i="4"/>
  <c r="I659" i="4"/>
  <c r="I458" i="4"/>
  <c r="F482" i="4"/>
  <c r="E482" i="4"/>
  <c r="D482" i="4"/>
  <c r="D532" i="4"/>
  <c r="I546" i="4"/>
  <c r="F546" i="4"/>
  <c r="E546" i="4"/>
  <c r="D546" i="4"/>
  <c r="I548" i="4"/>
  <c r="F548" i="4"/>
  <c r="E548" i="4"/>
  <c r="F550" i="4"/>
  <c r="F568" i="4"/>
  <c r="E568" i="4"/>
  <c r="D568" i="4"/>
  <c r="I568" i="4"/>
  <c r="F584" i="4"/>
  <c r="E584" i="4"/>
  <c r="D584" i="4"/>
  <c r="I584" i="4"/>
  <c r="F600" i="4"/>
  <c r="E600" i="4"/>
  <c r="D600" i="4"/>
  <c r="I600" i="4"/>
  <c r="F656" i="4"/>
  <c r="E656" i="4"/>
  <c r="D656" i="4"/>
  <c r="I656" i="4"/>
  <c r="D503" i="4"/>
  <c r="D511" i="4"/>
  <c r="D519" i="4"/>
  <c r="D527" i="4"/>
  <c r="D535" i="4"/>
  <c r="D543" i="4"/>
  <c r="D551" i="4"/>
  <c r="I555" i="4"/>
  <c r="E556" i="4"/>
  <c r="D559" i="4"/>
  <c r="F560" i="4"/>
  <c r="E560" i="4"/>
  <c r="E567" i="4"/>
  <c r="E574" i="4"/>
  <c r="D574" i="4"/>
  <c r="F574" i="4"/>
  <c r="I602" i="4"/>
  <c r="I626" i="4"/>
  <c r="F626" i="4"/>
  <c r="E626" i="4"/>
  <c r="I663" i="4"/>
  <c r="F663" i="4"/>
  <c r="F664" i="4"/>
  <c r="E664" i="4"/>
  <c r="D664" i="4"/>
  <c r="I664" i="4"/>
  <c r="F667" i="4"/>
  <c r="E667" i="4"/>
  <c r="D667" i="4"/>
  <c r="I697" i="4"/>
  <c r="E697" i="4"/>
  <c r="D697" i="4"/>
  <c r="E503" i="4"/>
  <c r="E511" i="4"/>
  <c r="E519" i="4"/>
  <c r="E527" i="4"/>
  <c r="E535" i="4"/>
  <c r="E543" i="4"/>
  <c r="E551" i="4"/>
  <c r="F556" i="4"/>
  <c r="E559" i="4"/>
  <c r="I564" i="4"/>
  <c r="F567" i="4"/>
  <c r="I573" i="4"/>
  <c r="F573" i="4"/>
  <c r="E573" i="4"/>
  <c r="F576" i="4"/>
  <c r="E576" i="4"/>
  <c r="D576" i="4"/>
  <c r="I576" i="4"/>
  <c r="I578" i="4"/>
  <c r="F578" i="4"/>
  <c r="E579" i="4"/>
  <c r="F587" i="4"/>
  <c r="E587" i="4"/>
  <c r="D587" i="4"/>
  <c r="F595" i="4"/>
  <c r="E595" i="4"/>
  <c r="D595" i="4"/>
  <c r="I596" i="4"/>
  <c r="D596" i="4"/>
  <c r="I597" i="4"/>
  <c r="F597" i="4"/>
  <c r="E597" i="4"/>
  <c r="D597" i="4"/>
  <c r="F619" i="4"/>
  <c r="E619" i="4"/>
  <c r="D619" i="4"/>
  <c r="I620" i="4"/>
  <c r="D620" i="4"/>
  <c r="E621" i="4"/>
  <c r="I647" i="4"/>
  <c r="F647" i="4"/>
  <c r="F648" i="4"/>
  <c r="E648" i="4"/>
  <c r="D648" i="4"/>
  <c r="I648" i="4"/>
  <c r="F651" i="4"/>
  <c r="E651" i="4"/>
  <c r="D651" i="4"/>
  <c r="I652" i="4"/>
  <c r="D652" i="4"/>
  <c r="E653" i="4"/>
  <c r="I666" i="4"/>
  <c r="F666" i="4"/>
  <c r="E666" i="4"/>
  <c r="I673" i="4"/>
  <c r="D673" i="4"/>
  <c r="F673" i="4"/>
  <c r="E673" i="4"/>
  <c r="D686" i="4"/>
  <c r="F686" i="4"/>
  <c r="E686" i="4"/>
  <c r="I686" i="4"/>
  <c r="F696" i="4"/>
  <c r="I696" i="4"/>
  <c r="D696" i="4"/>
  <c r="F519" i="4"/>
  <c r="F527" i="4"/>
  <c r="F535" i="4"/>
  <c r="F543" i="4"/>
  <c r="F551" i="4"/>
  <c r="D575" i="4"/>
  <c r="I583" i="4"/>
  <c r="F583" i="4"/>
  <c r="I586" i="4"/>
  <c r="F586" i="4"/>
  <c r="E586" i="4"/>
  <c r="I591" i="4"/>
  <c r="F591" i="4"/>
  <c r="I594" i="4"/>
  <c r="F594" i="4"/>
  <c r="E594" i="4"/>
  <c r="I618" i="4"/>
  <c r="D626" i="4"/>
  <c r="I650" i="4"/>
  <c r="F650" i="4"/>
  <c r="E650" i="4"/>
  <c r="I661" i="4"/>
  <c r="F661" i="4"/>
  <c r="E661" i="4"/>
  <c r="D661" i="4"/>
  <c r="D663" i="4"/>
  <c r="F697" i="4"/>
  <c r="F639" i="4"/>
  <c r="F640" i="4"/>
  <c r="E640" i="4"/>
  <c r="D640" i="4"/>
  <c r="I640" i="4"/>
  <c r="F643" i="4"/>
  <c r="E643" i="4"/>
  <c r="D643" i="4"/>
  <c r="D644" i="4"/>
  <c r="I645" i="4"/>
  <c r="F645" i="4"/>
  <c r="E645" i="4"/>
  <c r="D645" i="4"/>
  <c r="I669" i="4"/>
  <c r="F669" i="4"/>
  <c r="E669" i="4"/>
  <c r="D669" i="4"/>
  <c r="D685" i="4"/>
  <c r="I685" i="4"/>
  <c r="F685" i="4"/>
  <c r="E685" i="4"/>
  <c r="F563" i="4"/>
  <c r="E563" i="4"/>
  <c r="D563" i="4"/>
  <c r="I581" i="4"/>
  <c r="F581" i="4"/>
  <c r="E581" i="4"/>
  <c r="D581" i="4"/>
  <c r="F611" i="4"/>
  <c r="E611" i="4"/>
  <c r="D611" i="4"/>
  <c r="I612" i="4"/>
  <c r="D612" i="4"/>
  <c r="I613" i="4"/>
  <c r="F613" i="4"/>
  <c r="E613" i="4"/>
  <c r="D613" i="4"/>
  <c r="I642" i="4"/>
  <c r="F642" i="4"/>
  <c r="E642" i="4"/>
  <c r="I667" i="4"/>
  <c r="F676" i="4"/>
  <c r="E676" i="4"/>
  <c r="D676" i="4"/>
  <c r="I681" i="4"/>
  <c r="E681" i="4"/>
  <c r="D681" i="4"/>
  <c r="D562" i="4"/>
  <c r="I565" i="4"/>
  <c r="F565" i="4"/>
  <c r="E566" i="4"/>
  <c r="D566" i="4"/>
  <c r="F566" i="4"/>
  <c r="I595" i="4"/>
  <c r="I607" i="4"/>
  <c r="F607" i="4"/>
  <c r="F608" i="4"/>
  <c r="E608" i="4"/>
  <c r="D608" i="4"/>
  <c r="I608" i="4"/>
  <c r="I610" i="4"/>
  <c r="F610" i="4"/>
  <c r="E610" i="4"/>
  <c r="I619" i="4"/>
  <c r="I631" i="4"/>
  <c r="F631" i="4"/>
  <c r="F635" i="4"/>
  <c r="E635" i="4"/>
  <c r="D635" i="4"/>
  <c r="I636" i="4"/>
  <c r="D636" i="4"/>
  <c r="I637" i="4"/>
  <c r="F637" i="4"/>
  <c r="E637" i="4"/>
  <c r="D637" i="4"/>
  <c r="D639" i="4"/>
  <c r="E644" i="4"/>
  <c r="I651" i="4"/>
  <c r="E675" i="4"/>
  <c r="F675" i="4"/>
  <c r="I675" i="4"/>
  <c r="D675" i="4"/>
  <c r="F680" i="4"/>
  <c r="I680" i="4"/>
  <c r="D680" i="4"/>
  <c r="E562" i="4"/>
  <c r="E564" i="4"/>
  <c r="I570" i="4"/>
  <c r="F570" i="4"/>
  <c r="E612" i="4"/>
  <c r="I634" i="4"/>
  <c r="F634" i="4"/>
  <c r="E634" i="4"/>
  <c r="D642" i="4"/>
  <c r="F681" i="4"/>
  <c r="E569" i="4"/>
  <c r="E577" i="4"/>
  <c r="E585" i="4"/>
  <c r="F590" i="4"/>
  <c r="E593" i="4"/>
  <c r="F598" i="4"/>
  <c r="F606" i="4"/>
  <c r="F614" i="4"/>
  <c r="E617" i="4"/>
  <c r="F622" i="4"/>
  <c r="F630" i="4"/>
  <c r="F638" i="4"/>
  <c r="F654" i="4"/>
  <c r="F662" i="4"/>
  <c r="F744" i="4"/>
  <c r="E744" i="4"/>
  <c r="I744" i="4"/>
  <c r="I745" i="4"/>
  <c r="E745" i="4"/>
  <c r="D745" i="4"/>
  <c r="I746" i="4"/>
  <c r="E746" i="4"/>
  <c r="D746" i="4"/>
  <c r="D750" i="4"/>
  <c r="I750" i="4"/>
  <c r="F750" i="4"/>
  <c r="E750" i="4"/>
  <c r="I767" i="4"/>
  <c r="F767" i="4"/>
  <c r="E767" i="4"/>
  <c r="F773" i="4"/>
  <c r="D773" i="4"/>
  <c r="I773" i="4"/>
  <c r="F810" i="4"/>
  <c r="D810" i="4"/>
  <c r="I810" i="4"/>
  <c r="E810" i="4"/>
  <c r="E833" i="4"/>
  <c r="D833" i="4"/>
  <c r="F833" i="4"/>
  <c r="I833" i="4"/>
  <c r="F720" i="4"/>
  <c r="E720" i="4"/>
  <c r="I720" i="4"/>
  <c r="I721" i="4"/>
  <c r="E721" i="4"/>
  <c r="D721" i="4"/>
  <c r="I722" i="4"/>
  <c r="E722" i="4"/>
  <c r="D722" i="4"/>
  <c r="D726" i="4"/>
  <c r="I726" i="4"/>
  <c r="F726" i="4"/>
  <c r="E726" i="4"/>
  <c r="I743" i="4"/>
  <c r="F743" i="4"/>
  <c r="E743" i="4"/>
  <c r="F749" i="4"/>
  <c r="D749" i="4"/>
  <c r="I749" i="4"/>
  <c r="F795" i="4"/>
  <c r="I795" i="4"/>
  <c r="E795" i="4"/>
  <c r="D795" i="4"/>
  <c r="E825" i="4"/>
  <c r="D825" i="4"/>
  <c r="F825" i="4"/>
  <c r="I825" i="4"/>
  <c r="D701" i="4"/>
  <c r="I701" i="4"/>
  <c r="D702" i="4"/>
  <c r="F702" i="4"/>
  <c r="E702" i="4"/>
  <c r="F704" i="4"/>
  <c r="I704" i="4"/>
  <c r="I719" i="4"/>
  <c r="F719" i="4"/>
  <c r="E719" i="4"/>
  <c r="F760" i="4"/>
  <c r="E760" i="4"/>
  <c r="I760" i="4"/>
  <c r="I761" i="4"/>
  <c r="E761" i="4"/>
  <c r="D761" i="4"/>
  <c r="I762" i="4"/>
  <c r="E762" i="4"/>
  <c r="D762" i="4"/>
  <c r="I766" i="4"/>
  <c r="E782" i="4"/>
  <c r="I782" i="4"/>
  <c r="F782" i="4"/>
  <c r="D782" i="4"/>
  <c r="D785" i="4"/>
  <c r="I785" i="4"/>
  <c r="F785" i="4"/>
  <c r="E785" i="4"/>
  <c r="I919" i="4"/>
  <c r="F919" i="4"/>
  <c r="E919" i="4"/>
  <c r="D919" i="4"/>
  <c r="I689" i="4"/>
  <c r="E689" i="4"/>
  <c r="D689" i="4"/>
  <c r="E691" i="4"/>
  <c r="F691" i="4"/>
  <c r="I705" i="4"/>
  <c r="E705" i="4"/>
  <c r="D705" i="4"/>
  <c r="I706" i="4"/>
  <c r="E706" i="4"/>
  <c r="E707" i="4"/>
  <c r="F707" i="4"/>
  <c r="F736" i="4"/>
  <c r="E736" i="4"/>
  <c r="I736" i="4"/>
  <c r="I737" i="4"/>
  <c r="E737" i="4"/>
  <c r="D737" i="4"/>
  <c r="I738" i="4"/>
  <c r="E738" i="4"/>
  <c r="D738" i="4"/>
  <c r="D742" i="4"/>
  <c r="I742" i="4"/>
  <c r="F742" i="4"/>
  <c r="E742" i="4"/>
  <c r="I759" i="4"/>
  <c r="F759" i="4"/>
  <c r="E759" i="4"/>
  <c r="F765" i="4"/>
  <c r="D765" i="4"/>
  <c r="I765" i="4"/>
  <c r="I781" i="4"/>
  <c r="F781" i="4"/>
  <c r="E781" i="4"/>
  <c r="D793" i="4"/>
  <c r="E793" i="4"/>
  <c r="F793" i="4"/>
  <c r="F884" i="4"/>
  <c r="E884" i="4"/>
  <c r="D884" i="4"/>
  <c r="I884" i="4"/>
  <c r="F684" i="4"/>
  <c r="F700" i="4"/>
  <c r="E701" i="4"/>
  <c r="I711" i="4"/>
  <c r="F711" i="4"/>
  <c r="I713" i="4"/>
  <c r="E713" i="4"/>
  <c r="D713" i="4"/>
  <c r="I714" i="4"/>
  <c r="E714" i="4"/>
  <c r="D714" i="4"/>
  <c r="D718" i="4"/>
  <c r="I718" i="4"/>
  <c r="F718" i="4"/>
  <c r="E718" i="4"/>
  <c r="D719" i="4"/>
  <c r="I735" i="4"/>
  <c r="F735" i="4"/>
  <c r="E735" i="4"/>
  <c r="F741" i="4"/>
  <c r="D741" i="4"/>
  <c r="I741" i="4"/>
  <c r="F762" i="4"/>
  <c r="F776" i="4"/>
  <c r="E776" i="4"/>
  <c r="I776" i="4"/>
  <c r="D777" i="4"/>
  <c r="E790" i="4"/>
  <c r="D790" i="4"/>
  <c r="F790" i="4"/>
  <c r="D812" i="4"/>
  <c r="I812" i="4"/>
  <c r="F812" i="4"/>
  <c r="E812" i="4"/>
  <c r="E865" i="4"/>
  <c r="D865" i="4"/>
  <c r="F865" i="4"/>
  <c r="I865" i="4"/>
  <c r="D670" i="4"/>
  <c r="D677" i="4"/>
  <c r="I677" i="4"/>
  <c r="F701" i="4"/>
  <c r="I702" i="4"/>
  <c r="D704" i="4"/>
  <c r="D706" i="4"/>
  <c r="F717" i="4"/>
  <c r="D717" i="4"/>
  <c r="I717" i="4"/>
  <c r="F738" i="4"/>
  <c r="F752" i="4"/>
  <c r="E752" i="4"/>
  <c r="I752" i="4"/>
  <c r="I753" i="4"/>
  <c r="E753" i="4"/>
  <c r="D753" i="4"/>
  <c r="I754" i="4"/>
  <c r="E754" i="4"/>
  <c r="D754" i="4"/>
  <c r="D758" i="4"/>
  <c r="I758" i="4"/>
  <c r="F758" i="4"/>
  <c r="E758" i="4"/>
  <c r="D759" i="4"/>
  <c r="D760" i="4"/>
  <c r="F761" i="4"/>
  <c r="E765" i="4"/>
  <c r="I775" i="4"/>
  <c r="F775" i="4"/>
  <c r="E775" i="4"/>
  <c r="F779" i="4"/>
  <c r="E779" i="4"/>
  <c r="I779" i="4"/>
  <c r="D780" i="4"/>
  <c r="I780" i="4"/>
  <c r="F780" i="4"/>
  <c r="E780" i="4"/>
  <c r="D781" i="4"/>
  <c r="I789" i="4"/>
  <c r="F789" i="4"/>
  <c r="E789" i="4"/>
  <c r="D789" i="4"/>
  <c r="F792" i="4"/>
  <c r="E792" i="4"/>
  <c r="D792" i="4"/>
  <c r="I792" i="4"/>
  <c r="D801" i="4"/>
  <c r="I801" i="4"/>
  <c r="F801" i="4"/>
  <c r="E801" i="4"/>
  <c r="E857" i="4"/>
  <c r="D857" i="4"/>
  <c r="F857" i="4"/>
  <c r="I857" i="4"/>
  <c r="D590" i="4"/>
  <c r="D598" i="4"/>
  <c r="D606" i="4"/>
  <c r="D614" i="4"/>
  <c r="D622" i="4"/>
  <c r="D630" i="4"/>
  <c r="D638" i="4"/>
  <c r="D654" i="4"/>
  <c r="D662" i="4"/>
  <c r="D678" i="4"/>
  <c r="F678" i="4"/>
  <c r="E678" i="4"/>
  <c r="I684" i="4"/>
  <c r="I687" i="4"/>
  <c r="F689" i="4"/>
  <c r="D691" i="4"/>
  <c r="D693" i="4"/>
  <c r="I693" i="4"/>
  <c r="D694" i="4"/>
  <c r="F694" i="4"/>
  <c r="E694" i="4"/>
  <c r="I700" i="4"/>
  <c r="E704" i="4"/>
  <c r="F705" i="4"/>
  <c r="F706" i="4"/>
  <c r="D707" i="4"/>
  <c r="F709" i="4"/>
  <c r="D709" i="4"/>
  <c r="I709" i="4"/>
  <c r="D711" i="4"/>
  <c r="F714" i="4"/>
  <c r="F728" i="4"/>
  <c r="E728" i="4"/>
  <c r="I728" i="4"/>
  <c r="I729" i="4"/>
  <c r="E729" i="4"/>
  <c r="D729" i="4"/>
  <c r="I730" i="4"/>
  <c r="E730" i="4"/>
  <c r="D730" i="4"/>
  <c r="D734" i="4"/>
  <c r="I734" i="4"/>
  <c r="F734" i="4"/>
  <c r="E734" i="4"/>
  <c r="D735" i="4"/>
  <c r="D736" i="4"/>
  <c r="F737" i="4"/>
  <c r="E741" i="4"/>
  <c r="I751" i="4"/>
  <c r="F751" i="4"/>
  <c r="E751" i="4"/>
  <c r="F757" i="4"/>
  <c r="D757" i="4"/>
  <c r="I757" i="4"/>
  <c r="I793" i="4"/>
  <c r="I797" i="4"/>
  <c r="E797" i="4"/>
  <c r="D797" i="4"/>
  <c r="F797" i="4"/>
  <c r="F811" i="4"/>
  <c r="D811" i="4"/>
  <c r="I811" i="4"/>
  <c r="E811" i="4"/>
  <c r="E849" i="4"/>
  <c r="D849" i="4"/>
  <c r="F849" i="4"/>
  <c r="I849" i="4"/>
  <c r="I682" i="4"/>
  <c r="E682" i="4"/>
  <c r="I698" i="4"/>
  <c r="E698" i="4"/>
  <c r="E699" i="4"/>
  <c r="F699" i="4"/>
  <c r="E711" i="4"/>
  <c r="F713" i="4"/>
  <c r="I727" i="4"/>
  <c r="F727" i="4"/>
  <c r="E727" i="4"/>
  <c r="F733" i="4"/>
  <c r="D733" i="4"/>
  <c r="I733" i="4"/>
  <c r="F768" i="4"/>
  <c r="E768" i="4"/>
  <c r="I768" i="4"/>
  <c r="I769" i="4"/>
  <c r="E769" i="4"/>
  <c r="D769" i="4"/>
  <c r="I770" i="4"/>
  <c r="E770" i="4"/>
  <c r="D770" i="4"/>
  <c r="D774" i="4"/>
  <c r="I774" i="4"/>
  <c r="F774" i="4"/>
  <c r="E774" i="4"/>
  <c r="D775" i="4"/>
  <c r="D776" i="4"/>
  <c r="I790" i="4"/>
  <c r="I796" i="4"/>
  <c r="F796" i="4"/>
  <c r="E796" i="4"/>
  <c r="D796" i="4"/>
  <c r="E841" i="4"/>
  <c r="D841" i="4"/>
  <c r="F841" i="4"/>
  <c r="I841" i="4"/>
  <c r="F715" i="4"/>
  <c r="F723" i="4"/>
  <c r="F731" i="4"/>
  <c r="F739" i="4"/>
  <c r="F747" i="4"/>
  <c r="F755" i="4"/>
  <c r="F763" i="4"/>
  <c r="F771" i="4"/>
  <c r="F783" i="4"/>
  <c r="D787" i="4"/>
  <c r="D794" i="4"/>
  <c r="D798" i="4"/>
  <c r="I803" i="4"/>
  <c r="D805" i="4"/>
  <c r="F814" i="4"/>
  <c r="E814" i="4"/>
  <c r="D814" i="4"/>
  <c r="I814" i="4"/>
  <c r="I816" i="4"/>
  <c r="F816" i="4"/>
  <c r="E816" i="4"/>
  <c r="D816" i="4"/>
  <c r="F827" i="4"/>
  <c r="E827" i="4"/>
  <c r="D827" i="4"/>
  <c r="I827" i="4"/>
  <c r="F835" i="4"/>
  <c r="E835" i="4"/>
  <c r="D835" i="4"/>
  <c r="I835" i="4"/>
  <c r="F843" i="4"/>
  <c r="E843" i="4"/>
  <c r="D843" i="4"/>
  <c r="I843" i="4"/>
  <c r="F851" i="4"/>
  <c r="E851" i="4"/>
  <c r="D851" i="4"/>
  <c r="I851" i="4"/>
  <c r="F859" i="4"/>
  <c r="E859" i="4"/>
  <c r="D859" i="4"/>
  <c r="I859" i="4"/>
  <c r="F893" i="4"/>
  <c r="E893" i="4"/>
  <c r="I893" i="4"/>
  <c r="D893" i="4"/>
  <c r="I786" i="4"/>
  <c r="E787" i="4"/>
  <c r="E794" i="4"/>
  <c r="D799" i="4"/>
  <c r="I813" i="4"/>
  <c r="F813" i="4"/>
  <c r="E813" i="4"/>
  <c r="I826" i="4"/>
  <c r="F826" i="4"/>
  <c r="D826" i="4"/>
  <c r="I834" i="4"/>
  <c r="F834" i="4"/>
  <c r="D834" i="4"/>
  <c r="I842" i="4"/>
  <c r="F842" i="4"/>
  <c r="D842" i="4"/>
  <c r="I850" i="4"/>
  <c r="F850" i="4"/>
  <c r="D850" i="4"/>
  <c r="I866" i="4"/>
  <c r="F866" i="4"/>
  <c r="D866" i="4"/>
  <c r="F868" i="4"/>
  <c r="E868" i="4"/>
  <c r="D868" i="4"/>
  <c r="I868" i="4"/>
  <c r="F885" i="4"/>
  <c r="E885" i="4"/>
  <c r="D885" i="4"/>
  <c r="I885" i="4"/>
  <c r="I937" i="4"/>
  <c r="E937" i="4"/>
  <c r="F937" i="4"/>
  <c r="D937" i="4"/>
  <c r="I787" i="4"/>
  <c r="F802" i="4"/>
  <c r="D802" i="4"/>
  <c r="F822" i="4"/>
  <c r="E822" i="4"/>
  <c r="D822" i="4"/>
  <c r="I822" i="4"/>
  <c r="I824" i="4"/>
  <c r="F824" i="4"/>
  <c r="E824" i="4"/>
  <c r="D824" i="4"/>
  <c r="F838" i="4"/>
  <c r="E838" i="4"/>
  <c r="D838" i="4"/>
  <c r="I838" i="4"/>
  <c r="F846" i="4"/>
  <c r="E846" i="4"/>
  <c r="D846" i="4"/>
  <c r="I846" i="4"/>
  <c r="F854" i="4"/>
  <c r="E854" i="4"/>
  <c r="D854" i="4"/>
  <c r="I854" i="4"/>
  <c r="F862" i="4"/>
  <c r="E862" i="4"/>
  <c r="D862" i="4"/>
  <c r="I862" i="4"/>
  <c r="I983" i="4"/>
  <c r="F983" i="4"/>
  <c r="E983" i="4"/>
  <c r="D983" i="4"/>
  <c r="I799" i="4"/>
  <c r="F809" i="4"/>
  <c r="I821" i="4"/>
  <c r="F821" i="4"/>
  <c r="E821" i="4"/>
  <c r="I829" i="4"/>
  <c r="F829" i="4"/>
  <c r="E829" i="4"/>
  <c r="I837" i="4"/>
  <c r="F837" i="4"/>
  <c r="E837" i="4"/>
  <c r="I845" i="4"/>
  <c r="F845" i="4"/>
  <c r="E845" i="4"/>
  <c r="I861" i="4"/>
  <c r="F861" i="4"/>
  <c r="E861" i="4"/>
  <c r="E879" i="4"/>
  <c r="I879" i="4"/>
  <c r="F879" i="4"/>
  <c r="D879" i="4"/>
  <c r="E798" i="4"/>
  <c r="I798" i="4"/>
  <c r="I805" i="4"/>
  <c r="E805" i="4"/>
  <c r="D820" i="4"/>
  <c r="I820" i="4"/>
  <c r="F820" i="4"/>
  <c r="F901" i="4"/>
  <c r="E901" i="4"/>
  <c r="D901" i="4"/>
  <c r="D915" i="4"/>
  <c r="E915" i="4"/>
  <c r="I915" i="4"/>
  <c r="F915" i="4"/>
  <c r="F941" i="4"/>
  <c r="E941" i="4"/>
  <c r="D941" i="4"/>
  <c r="I941" i="4"/>
  <c r="D715" i="4"/>
  <c r="D723" i="4"/>
  <c r="D731" i="4"/>
  <c r="D739" i="4"/>
  <c r="D747" i="4"/>
  <c r="D755" i="4"/>
  <c r="D763" i="4"/>
  <c r="D771" i="4"/>
  <c r="D783" i="4"/>
  <c r="E786" i="4"/>
  <c r="E803" i="4"/>
  <c r="F819" i="4"/>
  <c r="E819" i="4"/>
  <c r="D819" i="4"/>
  <c r="D828" i="4"/>
  <c r="I828" i="4"/>
  <c r="F828" i="4"/>
  <c r="E828" i="4"/>
  <c r="D836" i="4"/>
  <c r="I836" i="4"/>
  <c r="F836" i="4"/>
  <c r="E836" i="4"/>
  <c r="D844" i="4"/>
  <c r="I844" i="4"/>
  <c r="F844" i="4"/>
  <c r="E844" i="4"/>
  <c r="D852" i="4"/>
  <c r="I852" i="4"/>
  <c r="F852" i="4"/>
  <c r="E852" i="4"/>
  <c r="D860" i="4"/>
  <c r="I860" i="4"/>
  <c r="F860" i="4"/>
  <c r="E860" i="4"/>
  <c r="D874" i="4"/>
  <c r="I874" i="4"/>
  <c r="F874" i="4"/>
  <c r="E874" i="4"/>
  <c r="I878" i="4"/>
  <c r="D878" i="4"/>
  <c r="F878" i="4"/>
  <c r="E878" i="4"/>
  <c r="I894" i="4"/>
  <c r="D894" i="4"/>
  <c r="F894" i="4"/>
  <c r="E894" i="4"/>
  <c r="E960" i="4"/>
  <c r="D960" i="4"/>
  <c r="I960" i="4"/>
  <c r="F960" i="4"/>
  <c r="D979" i="4"/>
  <c r="E979" i="4"/>
  <c r="I979" i="4"/>
  <c r="F979" i="4"/>
  <c r="I802" i="4"/>
  <c r="I807" i="4"/>
  <c r="E807" i="4"/>
  <c r="E817" i="4"/>
  <c r="D817" i="4"/>
  <c r="I818" i="4"/>
  <c r="F818" i="4"/>
  <c r="D818" i="4"/>
  <c r="E820" i="4"/>
  <c r="E871" i="4"/>
  <c r="F871" i="4"/>
  <c r="D871" i="4"/>
  <c r="I871" i="4"/>
  <c r="I877" i="4"/>
  <c r="F877" i="4"/>
  <c r="D877" i="4"/>
  <c r="I938" i="4"/>
  <c r="D882" i="4"/>
  <c r="I882" i="4"/>
  <c r="F890" i="4"/>
  <c r="D890" i="4"/>
  <c r="I890" i="4"/>
  <c r="D891" i="4"/>
  <c r="E891" i="4"/>
  <c r="F922" i="4"/>
  <c r="E922" i="4"/>
  <c r="D922" i="4"/>
  <c r="I922" i="4"/>
  <c r="F925" i="4"/>
  <c r="E925" i="4"/>
  <c r="D925" i="4"/>
  <c r="E944" i="4"/>
  <c r="D944" i="4"/>
  <c r="I944" i="4"/>
  <c r="F944" i="4"/>
  <c r="D963" i="4"/>
  <c r="E963" i="4"/>
  <c r="I967" i="4"/>
  <c r="F967" i="4"/>
  <c r="E967" i="4"/>
  <c r="I985" i="4"/>
  <c r="E985" i="4"/>
  <c r="F986" i="4"/>
  <c r="E986" i="4"/>
  <c r="D986" i="4"/>
  <c r="I986" i="4"/>
  <c r="F989" i="4"/>
  <c r="E989" i="4"/>
  <c r="D989" i="4"/>
  <c r="E815" i="4"/>
  <c r="E823" i="4"/>
  <c r="E831" i="4"/>
  <c r="E839" i="4"/>
  <c r="E847" i="4"/>
  <c r="E855" i="4"/>
  <c r="E863" i="4"/>
  <c r="F872" i="4"/>
  <c r="E881" i="4"/>
  <c r="E920" i="4"/>
  <c r="D920" i="4"/>
  <c r="I920" i="4"/>
  <c r="F920" i="4"/>
  <c r="F923" i="4"/>
  <c r="D939" i="4"/>
  <c r="E939" i="4"/>
  <c r="I943" i="4"/>
  <c r="F943" i="4"/>
  <c r="E943" i="4"/>
  <c r="I961" i="4"/>
  <c r="E961" i="4"/>
  <c r="F962" i="4"/>
  <c r="E962" i="4"/>
  <c r="D962" i="4"/>
  <c r="I962" i="4"/>
  <c r="F965" i="4"/>
  <c r="E965" i="4"/>
  <c r="D965" i="4"/>
  <c r="E984" i="4"/>
  <c r="D984" i="4"/>
  <c r="I984" i="4"/>
  <c r="F984" i="4"/>
  <c r="F987" i="4"/>
  <c r="D840" i="4"/>
  <c r="D848" i="4"/>
  <c r="D864" i="4"/>
  <c r="D870" i="4"/>
  <c r="E882" i="4"/>
  <c r="D883" i="4"/>
  <c r="E890" i="4"/>
  <c r="E896" i="4"/>
  <c r="D896" i="4"/>
  <c r="F896" i="4"/>
  <c r="I913" i="4"/>
  <c r="E913" i="4"/>
  <c r="F917" i="4"/>
  <c r="E917" i="4"/>
  <c r="D917" i="4"/>
  <c r="I925" i="4"/>
  <c r="E936" i="4"/>
  <c r="F939" i="4"/>
  <c r="D943" i="4"/>
  <c r="D955" i="4"/>
  <c r="E955" i="4"/>
  <c r="I959" i="4"/>
  <c r="F959" i="4"/>
  <c r="E959" i="4"/>
  <c r="D961" i="4"/>
  <c r="I977" i="4"/>
  <c r="E977" i="4"/>
  <c r="F978" i="4"/>
  <c r="E978" i="4"/>
  <c r="D978" i="4"/>
  <c r="I978" i="4"/>
  <c r="E981" i="4"/>
  <c r="F985" i="4"/>
  <c r="I989" i="4"/>
  <c r="E840" i="4"/>
  <c r="E848" i="4"/>
  <c r="E864" i="4"/>
  <c r="E870" i="4"/>
  <c r="F882" i="4"/>
  <c r="I891" i="4"/>
  <c r="D907" i="4"/>
  <c r="E907" i="4"/>
  <c r="E912" i="4"/>
  <c r="D912" i="4"/>
  <c r="I912" i="4"/>
  <c r="F912" i="4"/>
  <c r="D931" i="4"/>
  <c r="E931" i="4"/>
  <c r="I935" i="4"/>
  <c r="F935" i="4"/>
  <c r="E935" i="4"/>
  <c r="I953" i="4"/>
  <c r="E953" i="4"/>
  <c r="F957" i="4"/>
  <c r="E957" i="4"/>
  <c r="D957" i="4"/>
  <c r="F961" i="4"/>
  <c r="I963" i="4"/>
  <c r="I965" i="4"/>
  <c r="E976" i="4"/>
  <c r="D976" i="4"/>
  <c r="I976" i="4"/>
  <c r="F976" i="4"/>
  <c r="D995" i="4"/>
  <c r="E995" i="4"/>
  <c r="I999" i="4"/>
  <c r="F999" i="4"/>
  <c r="E999" i="4"/>
  <c r="F840" i="4"/>
  <c r="F848" i="4"/>
  <c r="F864" i="4"/>
  <c r="F870" i="4"/>
  <c r="I886" i="4"/>
  <c r="D886" i="4"/>
  <c r="F898" i="4"/>
  <c r="D898" i="4"/>
  <c r="I898" i="4"/>
  <c r="D899" i="4"/>
  <c r="E899" i="4"/>
  <c r="F906" i="4"/>
  <c r="E906" i="4"/>
  <c r="D906" i="4"/>
  <c r="I906" i="4"/>
  <c r="F909" i="4"/>
  <c r="E909" i="4"/>
  <c r="D909" i="4"/>
  <c r="I911" i="4"/>
  <c r="F911" i="4"/>
  <c r="E911" i="4"/>
  <c r="I929" i="4"/>
  <c r="E929" i="4"/>
  <c r="F930" i="4"/>
  <c r="E930" i="4"/>
  <c r="D930" i="4"/>
  <c r="I930" i="4"/>
  <c r="F933" i="4"/>
  <c r="E933" i="4"/>
  <c r="D933" i="4"/>
  <c r="I939" i="4"/>
  <c r="E952" i="4"/>
  <c r="D971" i="4"/>
  <c r="E971" i="4"/>
  <c r="I975" i="4"/>
  <c r="F975" i="4"/>
  <c r="E975" i="4"/>
  <c r="I993" i="4"/>
  <c r="E993" i="4"/>
  <c r="F997" i="4"/>
  <c r="E997" i="4"/>
  <c r="D997" i="4"/>
  <c r="F875" i="4"/>
  <c r="D880" i="4"/>
  <c r="I883" i="4"/>
  <c r="I887" i="4"/>
  <c r="E887" i="4"/>
  <c r="F888" i="4"/>
  <c r="E904" i="4"/>
  <c r="D904" i="4"/>
  <c r="I904" i="4"/>
  <c r="F904" i="4"/>
  <c r="F907" i="4"/>
  <c r="F913" i="4"/>
  <c r="I917" i="4"/>
  <c r="E928" i="4"/>
  <c r="D928" i="4"/>
  <c r="I928" i="4"/>
  <c r="F928" i="4"/>
  <c r="F931" i="4"/>
  <c r="D935" i="4"/>
  <c r="D947" i="4"/>
  <c r="E947" i="4"/>
  <c r="I951" i="4"/>
  <c r="D953" i="4"/>
  <c r="I969" i="4"/>
  <c r="E969" i="4"/>
  <c r="F970" i="4"/>
  <c r="E970" i="4"/>
  <c r="D970" i="4"/>
  <c r="I970" i="4"/>
  <c r="F973" i="4"/>
  <c r="E973" i="4"/>
  <c r="D973" i="4"/>
  <c r="F977" i="4"/>
  <c r="F995" i="4"/>
  <c r="D999" i="4"/>
  <c r="I903" i="4"/>
  <c r="F903" i="4"/>
  <c r="E903" i="4"/>
  <c r="D923" i="4"/>
  <c r="E923" i="4"/>
  <c r="I927" i="4"/>
  <c r="F927" i="4"/>
  <c r="E927" i="4"/>
  <c r="D929" i="4"/>
  <c r="F946" i="4"/>
  <c r="E946" i="4"/>
  <c r="D946" i="4"/>
  <c r="I946" i="4"/>
  <c r="F949" i="4"/>
  <c r="E949" i="4"/>
  <c r="D949" i="4"/>
  <c r="F953" i="4"/>
  <c r="I955" i="4"/>
  <c r="I957" i="4"/>
  <c r="E968" i="4"/>
  <c r="D968" i="4"/>
  <c r="I968" i="4"/>
  <c r="F968" i="4"/>
  <c r="F971" i="4"/>
  <c r="D975" i="4"/>
  <c r="D987" i="4"/>
  <c r="E987" i="4"/>
  <c r="I991" i="4"/>
  <c r="F991" i="4"/>
  <c r="E991" i="4"/>
  <c r="D993" i="4"/>
  <c r="D902" i="4"/>
  <c r="D910" i="4"/>
  <c r="D918" i="4"/>
  <c r="D926" i="4"/>
  <c r="D934" i="4"/>
  <c r="D942" i="4"/>
  <c r="D950" i="4"/>
  <c r="D958" i="4"/>
  <c r="D966" i="4"/>
  <c r="D982" i="4"/>
  <c r="D990" i="4"/>
  <c r="D1001" i="4"/>
  <c r="E1001" i="4"/>
  <c r="F918" i="4"/>
  <c r="F926" i="4"/>
  <c r="F934" i="4"/>
  <c r="F942" i="4"/>
  <c r="F950" i="4"/>
  <c r="F958" i="4"/>
  <c r="F966" i="4"/>
  <c r="F982" i="4"/>
  <c r="F990" i="4"/>
  <c r="F1001" i="4"/>
  <c r="F892" i="4"/>
  <c r="F908" i="4"/>
  <c r="F924" i="4"/>
  <c r="F932" i="4"/>
  <c r="F948" i="4"/>
  <c r="F956" i="4"/>
  <c r="F964" i="4"/>
  <c r="F980" i="4"/>
  <c r="F988" i="4"/>
  <c r="E357" i="2"/>
  <c r="E474" i="2"/>
  <c r="E307" i="2"/>
  <c r="B429" i="2"/>
  <c r="F365" i="2"/>
  <c r="E269" i="2"/>
  <c r="I337" i="2"/>
  <c r="C278" i="2"/>
  <c r="I278" i="2" s="1"/>
  <c r="B430" i="2"/>
  <c r="C392" i="2"/>
  <c r="I392" i="2" s="1"/>
  <c r="B384" i="2"/>
  <c r="H384" i="2" s="1"/>
  <c r="D382" i="2"/>
  <c r="L382" i="2" s="1"/>
  <c r="F362" i="2"/>
  <c r="F456" i="2"/>
  <c r="B269" i="2"/>
  <c r="H269" i="2" s="1"/>
  <c r="D278" i="2"/>
  <c r="E480" i="2"/>
  <c r="C430" i="2"/>
  <c r="B382" i="2"/>
  <c r="H382" i="2" s="1"/>
  <c r="D362" i="2"/>
  <c r="L362" i="2" s="1"/>
  <c r="M362" i="2" s="1"/>
  <c r="B456" i="2"/>
  <c r="H456" i="2" s="1"/>
  <c r="I269" i="2"/>
  <c r="D383" i="2"/>
  <c r="F397" i="2"/>
  <c r="B365" i="2"/>
  <c r="H365" i="2" s="1"/>
  <c r="B253" i="2"/>
  <c r="H253" i="2" s="1"/>
  <c r="B495" i="2"/>
  <c r="H495" i="2" s="1"/>
  <c r="E278" i="2"/>
  <c r="E424" i="2"/>
  <c r="H408" i="2"/>
  <c r="F392" i="2"/>
  <c r="E384" i="2"/>
  <c r="B362" i="2"/>
  <c r="E290" i="2"/>
  <c r="F499" i="2"/>
  <c r="H488" i="2"/>
  <c r="F383" i="2"/>
  <c r="I375" i="2"/>
  <c r="F427" i="2"/>
  <c r="B395" i="2"/>
  <c r="B355" i="2"/>
  <c r="H355" i="2" s="1"/>
  <c r="E253" i="2"/>
  <c r="F413" i="2"/>
  <c r="D282" i="2"/>
  <c r="C454" i="2"/>
  <c r="I454" i="2" s="1"/>
  <c r="D323" i="2"/>
  <c r="B357" i="2"/>
  <c r="H357" i="2" s="1"/>
  <c r="C283" i="2"/>
  <c r="I283" i="2" s="1"/>
  <c r="D454" i="2"/>
  <c r="L454" i="2" s="1"/>
  <c r="M454" i="2" s="1"/>
  <c r="E383" i="2"/>
  <c r="E323" i="2"/>
  <c r="D427" i="2"/>
  <c r="L427" i="2" s="1"/>
  <c r="M427" i="2" s="1"/>
  <c r="E395" i="2"/>
  <c r="C395" i="2"/>
  <c r="I395" i="2" s="1"/>
  <c r="C357" i="2"/>
  <c r="I357" i="2" s="1"/>
  <c r="D355" i="2"/>
  <c r="J355" i="2" s="1"/>
  <c r="C355" i="2"/>
  <c r="I355" i="2" s="1"/>
  <c r="E282" i="2"/>
  <c r="D253" i="2"/>
  <c r="B454" i="2"/>
  <c r="H454" i="2" s="1"/>
  <c r="F454" i="2"/>
  <c r="B383" i="2"/>
  <c r="F323" i="2"/>
  <c r="C323" i="2"/>
  <c r="I323" i="2" s="1"/>
  <c r="E427" i="2"/>
  <c r="F405" i="2"/>
  <c r="F395" i="2"/>
  <c r="B389" i="2"/>
  <c r="H389" i="2" s="1"/>
  <c r="D357" i="2"/>
  <c r="L357" i="2" s="1"/>
  <c r="M357" i="2" s="1"/>
  <c r="E355" i="2"/>
  <c r="I330" i="2"/>
  <c r="H314" i="2"/>
  <c r="B282" i="2"/>
  <c r="F282" i="2"/>
  <c r="F253" i="2"/>
  <c r="F249" i="2"/>
  <c r="B413" i="2"/>
  <c r="H413" i="2" s="1"/>
  <c r="C405" i="2"/>
  <c r="I405" i="2" s="1"/>
  <c r="I314" i="2"/>
  <c r="B483" i="2"/>
  <c r="H483" i="2" s="1"/>
  <c r="E331" i="2"/>
  <c r="H461" i="2"/>
  <c r="C442" i="2"/>
  <c r="I442" i="2" s="1"/>
  <c r="E374" i="2"/>
  <c r="I391" i="2"/>
  <c r="D470" i="2"/>
  <c r="C477" i="2"/>
  <c r="I477" i="2" s="1"/>
  <c r="E435" i="2"/>
  <c r="B373" i="2"/>
  <c r="H373" i="2" s="1"/>
  <c r="D491" i="2"/>
  <c r="L491" i="2" s="1"/>
  <c r="M491" i="2" s="1"/>
  <c r="D306" i="2"/>
  <c r="L306" i="2" s="1"/>
  <c r="M306" i="2" s="1"/>
  <c r="H427" i="2"/>
  <c r="D371" i="2"/>
  <c r="J371" i="2" s="1"/>
  <c r="E254" i="2"/>
  <c r="E416" i="2"/>
  <c r="E370" i="2"/>
  <c r="E350" i="2"/>
  <c r="E407" i="2"/>
  <c r="D254" i="2"/>
  <c r="L254" i="2" s="1"/>
  <c r="C446" i="2"/>
  <c r="I446" i="2" s="1"/>
  <c r="E438" i="2"/>
  <c r="C467" i="2"/>
  <c r="I467" i="2" s="1"/>
  <c r="H330" i="2"/>
  <c r="F407" i="2"/>
  <c r="D250" i="2"/>
  <c r="L250" i="2" s="1"/>
  <c r="M250" i="2" s="1"/>
  <c r="D477" i="2"/>
  <c r="J477" i="2" s="1"/>
  <c r="D437" i="2"/>
  <c r="J437" i="2" s="1"/>
  <c r="C437" i="2"/>
  <c r="B403" i="2"/>
  <c r="H403" i="2" s="1"/>
  <c r="D373" i="2"/>
  <c r="L373" i="2"/>
  <c r="F371" i="2"/>
  <c r="I363" i="2"/>
  <c r="F491" i="2"/>
  <c r="E491" i="2"/>
  <c r="F254" i="2"/>
  <c r="F446" i="2"/>
  <c r="B438" i="2"/>
  <c r="F438" i="2"/>
  <c r="F370" i="2"/>
  <c r="C350" i="2"/>
  <c r="I350" i="2" s="1"/>
  <c r="E306" i="2"/>
  <c r="D467" i="2"/>
  <c r="L467" i="2" s="1"/>
  <c r="M467" i="2" s="1"/>
  <c r="E488" i="2"/>
  <c r="B407" i="2"/>
  <c r="C407" i="2"/>
  <c r="I407" i="2" s="1"/>
  <c r="E477" i="2"/>
  <c r="F464" i="2"/>
  <c r="E437" i="2"/>
  <c r="B435" i="2"/>
  <c r="H435" i="2" s="1"/>
  <c r="F421" i="2"/>
  <c r="F373" i="2"/>
  <c r="C371" i="2"/>
  <c r="I371" i="2" s="1"/>
  <c r="B491" i="2"/>
  <c r="H491" i="2" s="1"/>
  <c r="B254" i="2"/>
  <c r="C438" i="2"/>
  <c r="I438" i="2" s="1"/>
  <c r="B370" i="2"/>
  <c r="H370" i="2" s="1"/>
  <c r="D370" i="2"/>
  <c r="L370" i="2" s="1"/>
  <c r="M370" i="2" s="1"/>
  <c r="B350" i="2"/>
  <c r="H350" i="2" s="1"/>
  <c r="D350" i="2"/>
  <c r="L350" i="2" s="1"/>
  <c r="M350" i="2" s="1"/>
  <c r="H322" i="2"/>
  <c r="B306" i="2"/>
  <c r="H306" i="2" s="1"/>
  <c r="F306" i="2"/>
  <c r="F265" i="2"/>
  <c r="I499" i="2"/>
  <c r="F467" i="2"/>
  <c r="E467" i="2"/>
  <c r="B470" i="2"/>
  <c r="H470" i="2" s="1"/>
  <c r="H291" i="2"/>
  <c r="I266" i="2"/>
  <c r="C464" i="2"/>
  <c r="I464" i="2" s="1"/>
  <c r="C435" i="2"/>
  <c r="I435" i="2" s="1"/>
  <c r="C421" i="2"/>
  <c r="I421" i="2" s="1"/>
  <c r="C373" i="2"/>
  <c r="I373" i="2"/>
  <c r="D299" i="2"/>
  <c r="C262" i="2"/>
  <c r="B410" i="2"/>
  <c r="H410" i="2"/>
  <c r="I384" i="2"/>
  <c r="H376" i="2"/>
  <c r="D196" i="4"/>
  <c r="C470" i="2"/>
  <c r="I470" i="2" s="1"/>
  <c r="F250" i="2"/>
  <c r="E496" i="2"/>
  <c r="B464" i="2"/>
  <c r="H464" i="2" s="1"/>
  <c r="B421" i="2"/>
  <c r="H421" i="2"/>
  <c r="C403" i="2"/>
  <c r="I403" i="2" s="1"/>
  <c r="C389" i="2"/>
  <c r="D330" i="2"/>
  <c r="J330" i="2" s="1"/>
  <c r="F298" i="2"/>
  <c r="D451" i="2"/>
  <c r="C495" i="2"/>
  <c r="I495" i="2"/>
  <c r="C299" i="2"/>
  <c r="I299" i="2" s="1"/>
  <c r="D262" i="2"/>
  <c r="L262" i="2" s="1"/>
  <c r="D446" i="2"/>
  <c r="L446" i="2" s="1"/>
  <c r="M446" i="2" s="1"/>
  <c r="F424" i="2"/>
  <c r="F416" i="2"/>
  <c r="C410" i="2"/>
  <c r="I410" i="2" s="1"/>
  <c r="D392" i="2"/>
  <c r="J392" i="2" s="1"/>
  <c r="F374" i="2"/>
  <c r="E354" i="2"/>
  <c r="D346" i="2"/>
  <c r="L346" i="2" s="1"/>
  <c r="M346" i="2" s="1"/>
  <c r="B499" i="2"/>
  <c r="H499" i="2"/>
  <c r="F488" i="2"/>
  <c r="F451" i="2"/>
  <c r="C374" i="2"/>
  <c r="B354" i="2"/>
  <c r="H354" i="2" s="1"/>
  <c r="E470" i="2"/>
  <c r="B496" i="2"/>
  <c r="H496" i="2" s="1"/>
  <c r="D464" i="2"/>
  <c r="L464" i="2"/>
  <c r="M464" i="2" s="1"/>
  <c r="C419" i="2"/>
  <c r="I419" i="2" s="1"/>
  <c r="F389" i="2"/>
  <c r="I339" i="2"/>
  <c r="C277" i="2"/>
  <c r="I277" i="2"/>
  <c r="B451" i="2"/>
  <c r="I321" i="2"/>
  <c r="F480" i="2"/>
  <c r="C424" i="2"/>
  <c r="I424" i="2" s="1"/>
  <c r="C416" i="2"/>
  <c r="E410" i="2"/>
  <c r="F394" i="2"/>
  <c r="B392" i="2"/>
  <c r="H392" i="2"/>
  <c r="D374" i="2"/>
  <c r="L374" i="2" s="1"/>
  <c r="M374" i="2" s="1"/>
  <c r="B358" i="2"/>
  <c r="H358" i="2" s="1"/>
  <c r="C354" i="2"/>
  <c r="I354" i="2" s="1"/>
  <c r="D499" i="2"/>
  <c r="J499" i="2" s="1"/>
  <c r="C488" i="2"/>
  <c r="I488" i="2" s="1"/>
  <c r="B416" i="2"/>
  <c r="C496" i="2"/>
  <c r="I496" i="2" s="1"/>
  <c r="H477" i="2"/>
  <c r="H437" i="2"/>
  <c r="E389" i="2"/>
  <c r="C451" i="2"/>
  <c r="B480" i="2"/>
  <c r="H480" i="2" s="1"/>
  <c r="B442" i="2"/>
  <c r="H442" i="2" s="1"/>
  <c r="B394" i="2"/>
  <c r="E358" i="2"/>
  <c r="F354" i="2"/>
  <c r="H257" i="2"/>
  <c r="D488" i="2"/>
  <c r="L488" i="2" s="1"/>
  <c r="M488" i="2"/>
  <c r="F496" i="2"/>
  <c r="C250" i="2"/>
  <c r="I250" i="2" s="1"/>
  <c r="I437" i="2"/>
  <c r="D403" i="2"/>
  <c r="F387" i="2"/>
  <c r="E330" i="2"/>
  <c r="B298" i="2"/>
  <c r="H298" i="2" s="1"/>
  <c r="H321" i="2"/>
  <c r="E299" i="2"/>
  <c r="E262" i="2"/>
  <c r="C480" i="2"/>
  <c r="I480" i="2" s="1"/>
  <c r="F442" i="2"/>
  <c r="C394" i="2"/>
  <c r="I394" i="2" s="1"/>
  <c r="F358" i="2"/>
  <c r="E346" i="2"/>
  <c r="E273" i="2"/>
  <c r="D410" i="2"/>
  <c r="L410" i="2" s="1"/>
  <c r="M410" i="2" s="1"/>
  <c r="E250" i="2"/>
  <c r="D421" i="2"/>
  <c r="E403" i="2"/>
  <c r="H395" i="2"/>
  <c r="F330" i="2"/>
  <c r="C298" i="2"/>
  <c r="I298" i="2" s="1"/>
  <c r="D495" i="2"/>
  <c r="J495" i="2" s="1"/>
  <c r="F299" i="2"/>
  <c r="F262" i="2"/>
  <c r="B446" i="2"/>
  <c r="H446" i="2" s="1"/>
  <c r="D442" i="2"/>
  <c r="J442" i="2" s="1"/>
  <c r="H438" i="2"/>
  <c r="C358" i="2"/>
  <c r="I358" i="2" s="1"/>
  <c r="F346" i="2"/>
  <c r="I257" i="2"/>
  <c r="B241" i="2"/>
  <c r="H241" i="2" s="1"/>
  <c r="C427" i="2"/>
  <c r="I427" i="2" s="1"/>
  <c r="B405" i="2"/>
  <c r="H405" i="2" s="1"/>
  <c r="D483" i="2"/>
  <c r="L483" i="2"/>
  <c r="M483" i="2" s="1"/>
  <c r="D405" i="2"/>
  <c r="I289" i="2"/>
  <c r="D463" i="2"/>
  <c r="J463" i="2" s="1"/>
  <c r="D368" i="2"/>
  <c r="J368" i="2" s="1"/>
  <c r="H367" i="2"/>
  <c r="E463" i="2"/>
  <c r="B463" i="2"/>
  <c r="H463" i="2" s="1"/>
  <c r="C463" i="2"/>
  <c r="I463" i="2" s="1"/>
  <c r="E196" i="4"/>
  <c r="I196" i="4"/>
  <c r="F196" i="4"/>
  <c r="I432" i="2"/>
  <c r="I413" i="2"/>
  <c r="C378" i="2"/>
  <c r="I378" i="2" s="1"/>
  <c r="F378" i="2"/>
  <c r="F402" i="2"/>
  <c r="B402" i="2"/>
  <c r="H402" i="2" s="1"/>
  <c r="C398" i="2"/>
  <c r="I398" i="2" s="1"/>
  <c r="F398" i="2"/>
  <c r="D338" i="2"/>
  <c r="L338" i="2" s="1"/>
  <c r="M338" i="2" s="1"/>
  <c r="E338" i="2"/>
  <c r="B338" i="2"/>
  <c r="H338" i="2" s="1"/>
  <c r="D265" i="2"/>
  <c r="L265" i="2" s="1"/>
  <c r="M265" i="2" s="1"/>
  <c r="B265" i="2"/>
  <c r="H265" i="2" s="1"/>
  <c r="E422" i="2"/>
  <c r="C422" i="2"/>
  <c r="I422" i="2" s="1"/>
  <c r="B360" i="2"/>
  <c r="H360" i="2" s="1"/>
  <c r="D360" i="2"/>
  <c r="J360" i="2"/>
  <c r="E360" i="2"/>
  <c r="B331" i="2"/>
  <c r="H331" i="2" s="1"/>
  <c r="F331" i="2"/>
  <c r="F322" i="2"/>
  <c r="C322" i="2"/>
  <c r="I322" i="2" s="1"/>
  <c r="D448" i="2"/>
  <c r="L448" i="2"/>
  <c r="M448" i="2" s="1"/>
  <c r="E448" i="2"/>
  <c r="C448" i="2"/>
  <c r="F386" i="2"/>
  <c r="B386" i="2"/>
  <c r="C406" i="2"/>
  <c r="I406" i="2" s="1"/>
  <c r="D406" i="2"/>
  <c r="J406" i="2" s="1"/>
  <c r="B344" i="2"/>
  <c r="H344" i="2" s="1"/>
  <c r="D344" i="2"/>
  <c r="J344" i="2" s="1"/>
  <c r="E344" i="2"/>
  <c r="D246" i="2"/>
  <c r="J246" i="2" s="1"/>
  <c r="B246" i="2"/>
  <c r="E246" i="2"/>
  <c r="C461" i="2"/>
  <c r="I461" i="2" s="1"/>
  <c r="D461" i="2"/>
  <c r="J461" i="2" s="1"/>
  <c r="E461" i="2"/>
  <c r="E418" i="2"/>
  <c r="C418" i="2"/>
  <c r="I418" i="2" s="1"/>
  <c r="E414" i="2"/>
  <c r="C414" i="2"/>
  <c r="I414" i="2"/>
  <c r="B352" i="2"/>
  <c r="H352" i="2" s="1"/>
  <c r="C352" i="2"/>
  <c r="I352" i="2" s="1"/>
  <c r="D352" i="2"/>
  <c r="J352" i="2" s="1"/>
  <c r="C493" i="2"/>
  <c r="I493" i="2" s="1"/>
  <c r="E493" i="2"/>
  <c r="F493" i="2"/>
  <c r="C390" i="2"/>
  <c r="I390" i="2" s="1"/>
  <c r="E390" i="2"/>
  <c r="D283" i="2"/>
  <c r="J283" i="2" s="1"/>
  <c r="F283" i="2"/>
  <c r="D249" i="2"/>
  <c r="L249" i="2" s="1"/>
  <c r="M249" i="2" s="1"/>
  <c r="B249" i="2"/>
  <c r="H249" i="2" s="1"/>
  <c r="E426" i="2"/>
  <c r="C426" i="2"/>
  <c r="I426" i="2"/>
  <c r="C366" i="2"/>
  <c r="I366" i="2" s="1"/>
  <c r="B366" i="2"/>
  <c r="H366" i="2" s="1"/>
  <c r="E434" i="2"/>
  <c r="C434" i="2"/>
  <c r="I434" i="2" s="1"/>
  <c r="D432" i="2"/>
  <c r="J432" i="2" s="1"/>
  <c r="B432" i="2"/>
  <c r="H432" i="2" s="1"/>
  <c r="E432" i="2"/>
  <c r="B368" i="2"/>
  <c r="H368" i="2" s="1"/>
  <c r="E368" i="2"/>
  <c r="C368" i="2"/>
  <c r="I368" i="2" s="1"/>
  <c r="I458" i="2"/>
  <c r="F435" i="2"/>
  <c r="D429" i="2"/>
  <c r="L429" i="2" s="1"/>
  <c r="M429" i="2" s="1"/>
  <c r="F429" i="2"/>
  <c r="D413" i="2"/>
  <c r="L413" i="2" s="1"/>
  <c r="M413" i="2" s="1"/>
  <c r="E413" i="2"/>
  <c r="E371" i="2"/>
  <c r="C365" i="2"/>
  <c r="I365" i="2" s="1"/>
  <c r="D365" i="2"/>
  <c r="F483" i="2"/>
  <c r="C483" i="2"/>
  <c r="I483" i="2" s="1"/>
  <c r="D331" i="2"/>
  <c r="L331" i="2"/>
  <c r="M331" i="2" s="1"/>
  <c r="B283" i="2"/>
  <c r="H283" i="2" s="1"/>
  <c r="F246" i="2"/>
  <c r="B493" i="2"/>
  <c r="H493" i="2" s="1"/>
  <c r="F461" i="2"/>
  <c r="B448" i="2"/>
  <c r="H448" i="2" s="1"/>
  <c r="F426" i="2"/>
  <c r="B426" i="2"/>
  <c r="H426" i="2" s="1"/>
  <c r="B422" i="2"/>
  <c r="H422" i="2" s="1"/>
  <c r="F422" i="2"/>
  <c r="F418" i="2"/>
  <c r="B418" i="2"/>
  <c r="H418" i="2" s="1"/>
  <c r="B414" i="2"/>
  <c r="H414" i="2" s="1"/>
  <c r="F414" i="2"/>
  <c r="B406" i="2"/>
  <c r="H406" i="2"/>
  <c r="E406" i="2"/>
  <c r="C402" i="2"/>
  <c r="I402" i="2" s="1"/>
  <c r="D402" i="2"/>
  <c r="L402" i="2" s="1"/>
  <c r="M402" i="2" s="1"/>
  <c r="B398" i="2"/>
  <c r="H398" i="2" s="1"/>
  <c r="D398" i="2"/>
  <c r="B390" i="2"/>
  <c r="H390" i="2" s="1"/>
  <c r="D390" i="2"/>
  <c r="E386" i="2"/>
  <c r="D386" i="2"/>
  <c r="E378" i="2"/>
  <c r="D378" i="2"/>
  <c r="J378" i="2" s="1"/>
  <c r="H374" i="2"/>
  <c r="E366" i="2"/>
  <c r="C360" i="2"/>
  <c r="I360" i="2" s="1"/>
  <c r="F352" i="2"/>
  <c r="C344" i="2"/>
  <c r="I344" i="2" s="1"/>
  <c r="F338" i="2"/>
  <c r="E322" i="2"/>
  <c r="C265" i="2"/>
  <c r="I265" i="2" s="1"/>
  <c r="C249" i="2"/>
  <c r="I249" i="2" s="1"/>
  <c r="H459" i="2"/>
  <c r="H299" i="2"/>
  <c r="I440" i="2"/>
  <c r="H416" i="2"/>
  <c r="I382" i="2"/>
  <c r="I370" i="2"/>
  <c r="I313" i="2"/>
  <c r="I281" i="2"/>
  <c r="I383" i="2"/>
  <c r="H315" i="2"/>
  <c r="H277" i="2"/>
  <c r="H363" i="2"/>
  <c r="I307" i="2"/>
  <c r="F307" i="2"/>
  <c r="D419" i="2"/>
  <c r="J419" i="2" s="1"/>
  <c r="D397" i="2"/>
  <c r="L397" i="2" s="1"/>
  <c r="B387" i="2"/>
  <c r="H387" i="2" s="1"/>
  <c r="E277" i="2"/>
  <c r="E472" i="2"/>
  <c r="F290" i="2"/>
  <c r="F241" i="2"/>
  <c r="I431" i="2"/>
  <c r="H415" i="2"/>
  <c r="B307" i="2"/>
  <c r="H307" i="2" s="1"/>
  <c r="E419" i="2"/>
  <c r="B397" i="2"/>
  <c r="C387" i="2"/>
  <c r="I387" i="2" s="1"/>
  <c r="F277" i="2"/>
  <c r="B261" i="2"/>
  <c r="H261" i="2" s="1"/>
  <c r="F472" i="2"/>
  <c r="B342" i="2"/>
  <c r="H342" i="2" s="1"/>
  <c r="C241" i="2"/>
  <c r="I241" i="2" s="1"/>
  <c r="E490" i="2"/>
  <c r="D307" i="2"/>
  <c r="H250" i="2"/>
  <c r="E397" i="2"/>
  <c r="H379" i="2"/>
  <c r="F349" i="2"/>
  <c r="D261" i="2"/>
  <c r="L261" i="2" s="1"/>
  <c r="M261" i="2" s="1"/>
  <c r="B472" i="2"/>
  <c r="H472" i="2" s="1"/>
  <c r="F315" i="2"/>
  <c r="E342" i="2"/>
  <c r="D241" i="2"/>
  <c r="L241" i="2" s="1"/>
  <c r="M241" i="2" s="1"/>
  <c r="F490" i="2"/>
  <c r="I351" i="2"/>
  <c r="I379" i="2"/>
  <c r="E363" i="2"/>
  <c r="C349" i="2"/>
  <c r="I347" i="2"/>
  <c r="F261" i="2"/>
  <c r="C472" i="2"/>
  <c r="I472" i="2" s="1"/>
  <c r="C315" i="2"/>
  <c r="I315" i="2" s="1"/>
  <c r="F213" i="2"/>
  <c r="F342" i="2"/>
  <c r="B273" i="2"/>
  <c r="H273" i="2" s="1"/>
  <c r="C490" i="2"/>
  <c r="F363" i="2"/>
  <c r="D349" i="2"/>
  <c r="L349" i="2" s="1"/>
  <c r="M349" i="2" s="1"/>
  <c r="C261" i="2"/>
  <c r="I261" i="2" s="1"/>
  <c r="E315" i="2"/>
  <c r="B213" i="2"/>
  <c r="H213" i="2" s="1"/>
  <c r="C342" i="2"/>
  <c r="I342" i="2" s="1"/>
  <c r="B290" i="2"/>
  <c r="C273" i="2"/>
  <c r="I273" i="2" s="1"/>
  <c r="D490" i="2"/>
  <c r="B419" i="2"/>
  <c r="H419" i="2"/>
  <c r="D387" i="2"/>
  <c r="J387" i="2" s="1"/>
  <c r="D363" i="2"/>
  <c r="B349" i="2"/>
  <c r="D277" i="2"/>
  <c r="L277" i="2" s="1"/>
  <c r="M277" i="2" s="1"/>
  <c r="D315" i="2"/>
  <c r="L315" i="2" s="1"/>
  <c r="M315" i="2" s="1"/>
  <c r="J315" i="2"/>
  <c r="C290" i="2"/>
  <c r="D273" i="2"/>
  <c r="I474" i="2"/>
  <c r="H471" i="2"/>
  <c r="L212" i="2"/>
  <c r="M212" i="2" s="1"/>
  <c r="J212" i="2"/>
  <c r="L106" i="2"/>
  <c r="M106" i="2" s="1"/>
  <c r="L90" i="2"/>
  <c r="M90" i="2" s="1"/>
  <c r="J90" i="2"/>
  <c r="C453" i="2"/>
  <c r="I453" i="2"/>
  <c r="D453" i="2"/>
  <c r="L453" i="2" s="1"/>
  <c r="E453" i="2"/>
  <c r="B453" i="2"/>
  <c r="H453" i="2" s="1"/>
  <c r="F453" i="2"/>
  <c r="C275" i="2"/>
  <c r="I275" i="2" s="1"/>
  <c r="F275" i="2"/>
  <c r="E275" i="2"/>
  <c r="B275" i="2"/>
  <c r="H275" i="2" s="1"/>
  <c r="D275" i="2"/>
  <c r="L275" i="2" s="1"/>
  <c r="M275" i="2" s="1"/>
  <c r="F276" i="2"/>
  <c r="B276" i="2"/>
  <c r="H276" i="2" s="1"/>
  <c r="D276" i="2"/>
  <c r="L276" i="2" s="1"/>
  <c r="E276" i="2"/>
  <c r="C276" i="2"/>
  <c r="I276" i="2" s="1"/>
  <c r="D334" i="2"/>
  <c r="J334" i="2" s="1"/>
  <c r="C334" i="2"/>
  <c r="I334" i="2" s="1"/>
  <c r="E334" i="2"/>
  <c r="B334" i="2"/>
  <c r="H334" i="2" s="1"/>
  <c r="F334" i="2"/>
  <c r="L190" i="2"/>
  <c r="M190" i="2" s="1"/>
  <c r="J190" i="2"/>
  <c r="J383" i="2"/>
  <c r="L383" i="2"/>
  <c r="M383" i="2" s="1"/>
  <c r="L359" i="2"/>
  <c r="M359" i="2" s="1"/>
  <c r="J149" i="2"/>
  <c r="L435" i="2"/>
  <c r="M435" i="2" s="1"/>
  <c r="J435" i="2"/>
  <c r="L102" i="2"/>
  <c r="M102" i="2" s="1"/>
  <c r="L80" i="2"/>
  <c r="M80" i="2" s="1"/>
  <c r="J80" i="2"/>
  <c r="C319" i="2"/>
  <c r="I319" i="2" s="1"/>
  <c r="E319" i="2"/>
  <c r="D319" i="2"/>
  <c r="B319" i="2"/>
  <c r="H319" i="2"/>
  <c r="F319" i="2"/>
  <c r="B240" i="2"/>
  <c r="H240" i="2" s="1"/>
  <c r="F240" i="2"/>
  <c r="D240" i="2"/>
  <c r="E240" i="2"/>
  <c r="C240" i="2"/>
  <c r="I240" i="2"/>
  <c r="L110" i="2"/>
  <c r="M110" i="2" s="1"/>
  <c r="L472" i="2"/>
  <c r="M472" i="2" s="1"/>
  <c r="J472" i="2"/>
  <c r="D326" i="2"/>
  <c r="F326" i="2"/>
  <c r="E326" i="2"/>
  <c r="C326" i="2"/>
  <c r="I326" i="2" s="1"/>
  <c r="B326" i="2"/>
  <c r="H326" i="2" s="1"/>
  <c r="E317" i="2"/>
  <c r="C317" i="2"/>
  <c r="I317" i="2" s="1"/>
  <c r="B317" i="2"/>
  <c r="H317" i="2" s="1"/>
  <c r="F317" i="2"/>
  <c r="D317" i="2"/>
  <c r="C251" i="2"/>
  <c r="I251" i="2" s="1"/>
  <c r="B251" i="2"/>
  <c r="H251" i="2" s="1"/>
  <c r="E251" i="2"/>
  <c r="F251" i="2"/>
  <c r="D251" i="2"/>
  <c r="J251" i="2" s="1"/>
  <c r="J203" i="2"/>
  <c r="L203" i="2"/>
  <c r="M203" i="2" s="1"/>
  <c r="J116" i="2"/>
  <c r="L116" i="2"/>
  <c r="M116" i="2" s="1"/>
  <c r="L45" i="2"/>
  <c r="M45" i="2" s="1"/>
  <c r="J45" i="2"/>
  <c r="L35" i="2"/>
  <c r="M35" i="2" s="1"/>
  <c r="J35" i="2"/>
  <c r="L120" i="2"/>
  <c r="M120" i="2" s="1"/>
  <c r="J120" i="2"/>
  <c r="L47" i="2"/>
  <c r="M47" i="2" s="1"/>
  <c r="L438" i="2"/>
  <c r="M438" i="2" s="1"/>
  <c r="J438" i="2"/>
  <c r="L430" i="2"/>
  <c r="M430" i="2" s="1"/>
  <c r="J430" i="2"/>
  <c r="L414" i="2"/>
  <c r="M414" i="2" s="1"/>
  <c r="J414" i="2"/>
  <c r="L394" i="2"/>
  <c r="M394" i="2" s="1"/>
  <c r="J394" i="2"/>
  <c r="L354" i="2"/>
  <c r="M354" i="2" s="1"/>
  <c r="J354" i="2"/>
  <c r="L159" i="2"/>
  <c r="M159" i="2" s="1"/>
  <c r="L85" i="2"/>
  <c r="M85" i="2" s="1"/>
  <c r="J85" i="2"/>
  <c r="J81" i="2"/>
  <c r="L81" i="2"/>
  <c r="M81" i="2" s="1"/>
  <c r="L79" i="2"/>
  <c r="M79" i="2" s="1"/>
  <c r="J79" i="2"/>
  <c r="L59" i="2"/>
  <c r="M59" i="2" s="1"/>
  <c r="J55" i="2"/>
  <c r="L55" i="2"/>
  <c r="M55" i="2" s="1"/>
  <c r="J22" i="2"/>
  <c r="L22" i="2"/>
  <c r="M22" i="2" s="1"/>
  <c r="F444" i="2"/>
  <c r="E444" i="2"/>
  <c r="D444" i="2"/>
  <c r="L444" i="2" s="1"/>
  <c r="M444" i="2" s="1"/>
  <c r="C444" i="2"/>
  <c r="I444" i="2"/>
  <c r="B444" i="2"/>
  <c r="H444" i="2" s="1"/>
  <c r="C412" i="2"/>
  <c r="I412" i="2" s="1"/>
  <c r="B412" i="2"/>
  <c r="H412" i="2"/>
  <c r="D412" i="2"/>
  <c r="L412" i="2" s="1"/>
  <c r="M412" i="2" s="1"/>
  <c r="F412" i="2"/>
  <c r="E412" i="2"/>
  <c r="F380" i="2"/>
  <c r="E380" i="2"/>
  <c r="B380" i="2"/>
  <c r="H380" i="2" s="1"/>
  <c r="D380" i="2"/>
  <c r="C380" i="2"/>
  <c r="I380" i="2" s="1"/>
  <c r="F348" i="2"/>
  <c r="E348" i="2"/>
  <c r="B348" i="2"/>
  <c r="H348" i="2" s="1"/>
  <c r="D348" i="2"/>
  <c r="C348" i="2"/>
  <c r="I348" i="2" s="1"/>
  <c r="L130" i="2"/>
  <c r="M130" i="2" s="1"/>
  <c r="J130" i="2"/>
  <c r="L126" i="2"/>
  <c r="M126" i="2" s="1"/>
  <c r="F332" i="2"/>
  <c r="E332" i="2"/>
  <c r="B332" i="2"/>
  <c r="H332" i="2" s="1"/>
  <c r="D332" i="2"/>
  <c r="C332" i="2"/>
  <c r="I332" i="2"/>
  <c r="E325" i="2"/>
  <c r="B325" i="2"/>
  <c r="H325" i="2" s="1"/>
  <c r="D325" i="2"/>
  <c r="C325" i="2"/>
  <c r="I325" i="2" s="1"/>
  <c r="F325" i="2"/>
  <c r="B286" i="2"/>
  <c r="H286" i="2" s="1"/>
  <c r="D286" i="2"/>
  <c r="L286" i="2" s="1"/>
  <c r="M286" i="2" s="1"/>
  <c r="F286" i="2"/>
  <c r="E286" i="2"/>
  <c r="C286" i="2"/>
  <c r="I286" i="2" s="1"/>
  <c r="D279" i="2"/>
  <c r="L279" i="2" s="1"/>
  <c r="M279" i="2" s="1"/>
  <c r="C279" i="2"/>
  <c r="I279" i="2" s="1"/>
  <c r="B279" i="2"/>
  <c r="F279" i="2"/>
  <c r="E279" i="2"/>
  <c r="L154" i="2"/>
  <c r="M154" i="2" s="1"/>
  <c r="J154" i="2"/>
  <c r="J46" i="2"/>
  <c r="L46" i="2"/>
  <c r="M46" i="2" s="1"/>
  <c r="L44" i="2"/>
  <c r="M44" i="2" s="1"/>
  <c r="J44" i="2"/>
  <c r="L40" i="2"/>
  <c r="M40" i="2" s="1"/>
  <c r="J40" i="2"/>
  <c r="L34" i="2"/>
  <c r="M34" i="2" s="1"/>
  <c r="J34" i="2"/>
  <c r="I471" i="2"/>
  <c r="M206" i="2"/>
  <c r="J206" i="2"/>
  <c r="J108" i="2"/>
  <c r="L108" i="2"/>
  <c r="M108" i="2" s="1"/>
  <c r="F425" i="2"/>
  <c r="E425" i="2"/>
  <c r="B425" i="2"/>
  <c r="H425" i="2" s="1"/>
  <c r="D425" i="2"/>
  <c r="L425" i="2" s="1"/>
  <c r="M425" i="2" s="1"/>
  <c r="C425" i="2"/>
  <c r="I425" i="2" s="1"/>
  <c r="E361" i="2"/>
  <c r="D361" i="2"/>
  <c r="C361" i="2"/>
  <c r="B361" i="2"/>
  <c r="F361" i="2"/>
  <c r="B248" i="2"/>
  <c r="H248" i="2" s="1"/>
  <c r="F248" i="2"/>
  <c r="D248" i="2"/>
  <c r="J248" i="2" s="1"/>
  <c r="E248" i="2"/>
  <c r="C248" i="2"/>
  <c r="I248" i="2" s="1"/>
  <c r="J289" i="2"/>
  <c r="L289" i="2"/>
  <c r="M289" i="2" s="1"/>
  <c r="J410" i="2"/>
  <c r="J447" i="2"/>
  <c r="L447" i="2"/>
  <c r="M447" i="2" s="1"/>
  <c r="L439" i="2"/>
  <c r="M439" i="2" s="1"/>
  <c r="H407" i="2"/>
  <c r="J395" i="2"/>
  <c r="L395" i="2"/>
  <c r="M395" i="2" s="1"/>
  <c r="L245" i="2"/>
  <c r="M245" i="2" s="1"/>
  <c r="J245" i="2"/>
  <c r="L144" i="2"/>
  <c r="M144" i="2" s="1"/>
  <c r="L142" i="2"/>
  <c r="J104" i="2"/>
  <c r="L104" i="2"/>
  <c r="M104" i="2" s="1"/>
  <c r="L86" i="2"/>
  <c r="M86" i="2"/>
  <c r="J86" i="2"/>
  <c r="L82" i="2"/>
  <c r="M82" i="2" s="1"/>
  <c r="J82" i="2"/>
  <c r="B466" i="2"/>
  <c r="H466" i="2" s="1"/>
  <c r="D466" i="2"/>
  <c r="L466" i="2" s="1"/>
  <c r="M466" i="2" s="1"/>
  <c r="C466" i="2"/>
  <c r="I466" i="2" s="1"/>
  <c r="F466" i="2"/>
  <c r="E466" i="2"/>
  <c r="F312" i="2"/>
  <c r="B312" i="2"/>
  <c r="H312" i="2" s="1"/>
  <c r="D312" i="2"/>
  <c r="E312" i="2"/>
  <c r="C312" i="2"/>
  <c r="I312" i="2" s="1"/>
  <c r="L129" i="2"/>
  <c r="M129" i="2" s="1"/>
  <c r="J129" i="2"/>
  <c r="F468" i="2"/>
  <c r="E468" i="2"/>
  <c r="B468" i="2"/>
  <c r="D468" i="2"/>
  <c r="J468" i="2" s="1"/>
  <c r="C468" i="2"/>
  <c r="I468" i="2" s="1"/>
  <c r="F324" i="2"/>
  <c r="B324" i="2"/>
  <c r="H324" i="2" s="1"/>
  <c r="D324" i="2"/>
  <c r="J324" i="2" s="1"/>
  <c r="E324" i="2"/>
  <c r="C324" i="2"/>
  <c r="I324" i="2" s="1"/>
  <c r="L164" i="2"/>
  <c r="M164" i="2" s="1"/>
  <c r="J164" i="2"/>
  <c r="L135" i="2"/>
  <c r="M135" i="2" s="1"/>
  <c r="J135" i="2"/>
  <c r="J49" i="2"/>
  <c r="F489" i="2"/>
  <c r="E489" i="2"/>
  <c r="D489" i="2"/>
  <c r="C489" i="2"/>
  <c r="B489" i="2"/>
  <c r="L166" i="2"/>
  <c r="M166" i="2" s="1"/>
  <c r="J166" i="2"/>
  <c r="L21" i="2"/>
  <c r="M21" i="2" s="1"/>
  <c r="J21" i="2"/>
  <c r="L257" i="2"/>
  <c r="M257" i="2" s="1"/>
  <c r="J257" i="2"/>
  <c r="B320" i="2"/>
  <c r="H320" i="2" s="1"/>
  <c r="F320" i="2"/>
  <c r="D320" i="2"/>
  <c r="L320" i="2" s="1"/>
  <c r="M320" i="2" s="1"/>
  <c r="E320" i="2"/>
  <c r="C320" i="2"/>
  <c r="I320" i="2"/>
  <c r="E295" i="2"/>
  <c r="D295" i="2"/>
  <c r="C295" i="2"/>
  <c r="B295" i="2"/>
  <c r="H295" i="2" s="1"/>
  <c r="F295" i="2"/>
  <c r="F268" i="2"/>
  <c r="E268" i="2"/>
  <c r="D268" i="2"/>
  <c r="L268" i="2" s="1"/>
  <c r="M268" i="2" s="1"/>
  <c r="B268" i="2"/>
  <c r="H268" i="2" s="1"/>
  <c r="C268" i="2"/>
  <c r="J152" i="2"/>
  <c r="L152" i="2"/>
  <c r="M152" i="2" s="1"/>
  <c r="J297" i="2"/>
  <c r="L297" i="2"/>
  <c r="M297" i="2" s="1"/>
  <c r="D284" i="2"/>
  <c r="C284" i="2"/>
  <c r="I284" i="2" s="1"/>
  <c r="B284" i="2"/>
  <c r="H284" i="2" s="1"/>
  <c r="F284" i="2"/>
  <c r="E284" i="2"/>
  <c r="F255" i="2"/>
  <c r="E255" i="2"/>
  <c r="C255" i="2"/>
  <c r="I255" i="2" s="1"/>
  <c r="D255" i="2"/>
  <c r="B255" i="2"/>
  <c r="H255" i="2" s="1"/>
  <c r="L134" i="2"/>
  <c r="M134" i="2" s="1"/>
  <c r="J134" i="2"/>
  <c r="J58" i="2"/>
  <c r="E393" i="2"/>
  <c r="D393" i="2"/>
  <c r="C393" i="2"/>
  <c r="I393" i="2"/>
  <c r="B393" i="2"/>
  <c r="H393" i="2" s="1"/>
  <c r="F393" i="2"/>
  <c r="I254" i="2"/>
  <c r="J101" i="2"/>
  <c r="F244" i="2"/>
  <c r="E244" i="2"/>
  <c r="D244" i="2"/>
  <c r="L244" i="2" s="1"/>
  <c r="M244" i="2" s="1"/>
  <c r="B244" i="2"/>
  <c r="H244" i="2" s="1"/>
  <c r="C244" i="2"/>
  <c r="I244" i="2" s="1"/>
  <c r="L407" i="2"/>
  <c r="M407" i="2" s="1"/>
  <c r="L258" i="2"/>
  <c r="M258" i="2" s="1"/>
  <c r="J258" i="2"/>
  <c r="L167" i="2"/>
  <c r="M167" i="2" s="1"/>
  <c r="J167" i="2"/>
  <c r="L52" i="2"/>
  <c r="M52" i="2" s="1"/>
  <c r="J52" i="2"/>
  <c r="E449" i="2"/>
  <c r="D449" i="2"/>
  <c r="B449" i="2"/>
  <c r="H449" i="2" s="1"/>
  <c r="F449" i="2"/>
  <c r="C449" i="2"/>
  <c r="I449" i="2" s="1"/>
  <c r="F301" i="2"/>
  <c r="E301" i="2"/>
  <c r="D301" i="2"/>
  <c r="C301" i="2"/>
  <c r="I301" i="2" s="1"/>
  <c r="B301" i="2"/>
  <c r="H301" i="2" s="1"/>
  <c r="J193" i="2"/>
  <c r="J179" i="2"/>
  <c r="L179" i="2"/>
  <c r="M179" i="2" s="1"/>
  <c r="J459" i="2"/>
  <c r="L207" i="2"/>
  <c r="M207" i="2" s="1"/>
  <c r="J440" i="2"/>
  <c r="L440" i="2"/>
  <c r="M440" i="2" s="1"/>
  <c r="J408" i="2"/>
  <c r="L408" i="2"/>
  <c r="M408" i="2" s="1"/>
  <c r="J384" i="2"/>
  <c r="L384" i="2"/>
  <c r="M384" i="2" s="1"/>
  <c r="M382" i="2"/>
  <c r="L368" i="2"/>
  <c r="M368" i="2" s="1"/>
  <c r="J366" i="2"/>
  <c r="L358" i="2"/>
  <c r="M358" i="2" s="1"/>
  <c r="J358" i="2"/>
  <c r="L342" i="2"/>
  <c r="M342" i="2" s="1"/>
  <c r="J342" i="2"/>
  <c r="J211" i="2"/>
  <c r="L211" i="2"/>
  <c r="M211" i="2" s="1"/>
  <c r="L141" i="2"/>
  <c r="J77" i="2"/>
  <c r="L77" i="2"/>
  <c r="M77" i="2" s="1"/>
  <c r="L75" i="2"/>
  <c r="M75" i="2" s="1"/>
  <c r="J75" i="2"/>
  <c r="F436" i="2"/>
  <c r="C436" i="2"/>
  <c r="I436" i="2" s="1"/>
  <c r="B436" i="2"/>
  <c r="H436" i="2" s="1"/>
  <c r="D436" i="2"/>
  <c r="L436" i="2" s="1"/>
  <c r="M436" i="2" s="1"/>
  <c r="E436" i="2"/>
  <c r="B404" i="2"/>
  <c r="H404" i="2" s="1"/>
  <c r="D404" i="2"/>
  <c r="J404" i="2" s="1"/>
  <c r="F404" i="2"/>
  <c r="E404" i="2"/>
  <c r="C404" i="2"/>
  <c r="I404" i="2" s="1"/>
  <c r="F372" i="2"/>
  <c r="E372" i="2"/>
  <c r="B372" i="2"/>
  <c r="H372" i="2" s="1"/>
  <c r="D372" i="2"/>
  <c r="L372" i="2" s="1"/>
  <c r="M372" i="2" s="1"/>
  <c r="C372" i="2"/>
  <c r="I372" i="2" s="1"/>
  <c r="F340" i="2"/>
  <c r="E340" i="2"/>
  <c r="B340" i="2"/>
  <c r="H340" i="2" s="1"/>
  <c r="D340" i="2"/>
  <c r="L340" i="2" s="1"/>
  <c r="M340" i="2" s="1"/>
  <c r="C340" i="2"/>
  <c r="I340" i="2" s="1"/>
  <c r="L113" i="2"/>
  <c r="M113" i="2" s="1"/>
  <c r="J113" i="2"/>
  <c r="F318" i="2"/>
  <c r="B318" i="2"/>
  <c r="H318" i="2" s="1"/>
  <c r="E318" i="2"/>
  <c r="C318" i="2"/>
  <c r="I318" i="2" s="1"/>
  <c r="D318" i="2"/>
  <c r="L318" i="2" s="1"/>
  <c r="L204" i="2"/>
  <c r="M204" i="2" s="1"/>
  <c r="J204" i="2"/>
  <c r="L188" i="2"/>
  <c r="M188" i="2" s="1"/>
  <c r="J188" i="2"/>
  <c r="L48" i="2"/>
  <c r="M48" i="2" s="1"/>
  <c r="J48" i="2"/>
  <c r="J208" i="2"/>
  <c r="L208" i="2"/>
  <c r="M208" i="2" s="1"/>
  <c r="F409" i="2"/>
  <c r="E409" i="2"/>
  <c r="B409" i="2"/>
  <c r="H409" i="2" s="1"/>
  <c r="C409" i="2"/>
  <c r="I409" i="2" s="1"/>
  <c r="D409" i="2"/>
  <c r="L322" i="2"/>
  <c r="M322" i="2" s="1"/>
  <c r="J322" i="2"/>
  <c r="L69" i="2"/>
  <c r="M69" i="2" s="1"/>
  <c r="J69" i="2"/>
  <c r="F327" i="2"/>
  <c r="C327" i="2"/>
  <c r="I327" i="2" s="1"/>
  <c r="E327" i="2"/>
  <c r="D327" i="2"/>
  <c r="J327" i="2" s="1"/>
  <c r="B327" i="2"/>
  <c r="H327" i="2" s="1"/>
  <c r="L445" i="2"/>
  <c r="M445" i="2" s="1"/>
  <c r="J445" i="2"/>
  <c r="J429" i="2"/>
  <c r="L66" i="2"/>
  <c r="M66" i="2" s="1"/>
  <c r="J66" i="2"/>
  <c r="F455" i="2"/>
  <c r="B455" i="2"/>
  <c r="E455" i="2"/>
  <c r="D455" i="2"/>
  <c r="C455" i="2"/>
  <c r="E287" i="2"/>
  <c r="D287" i="2"/>
  <c r="C287" i="2"/>
  <c r="I287" i="2" s="1"/>
  <c r="B287" i="2"/>
  <c r="H287" i="2" s="1"/>
  <c r="F287" i="2"/>
  <c r="C485" i="2"/>
  <c r="I485" i="2" s="1"/>
  <c r="B485" i="2"/>
  <c r="H485" i="2" s="1"/>
  <c r="E485" i="2"/>
  <c r="D485" i="2"/>
  <c r="J485" i="2" s="1"/>
  <c r="F485" i="2"/>
  <c r="B310" i="2"/>
  <c r="H310" i="2" s="1"/>
  <c r="D310" i="2"/>
  <c r="F310" i="2"/>
  <c r="E310" i="2"/>
  <c r="C310" i="2"/>
  <c r="I310" i="2" s="1"/>
  <c r="C267" i="2"/>
  <c r="I267" i="2" s="1"/>
  <c r="B267" i="2"/>
  <c r="H267" i="2" s="1"/>
  <c r="E267" i="2"/>
  <c r="F267" i="2"/>
  <c r="D267" i="2"/>
  <c r="J267" i="2" s="1"/>
  <c r="J479" i="2"/>
  <c r="L479" i="2"/>
  <c r="M479" i="2" s="1"/>
  <c r="L475" i="2"/>
  <c r="M475" i="2" s="1"/>
  <c r="J475" i="2"/>
  <c r="H391" i="2"/>
  <c r="L291" i="2"/>
  <c r="M291" i="2" s="1"/>
  <c r="L117" i="2"/>
  <c r="M117" i="2" s="1"/>
  <c r="J117" i="2"/>
  <c r="F460" i="2"/>
  <c r="E460" i="2"/>
  <c r="D460" i="2"/>
  <c r="C460" i="2"/>
  <c r="I460" i="2" s="1"/>
  <c r="B460" i="2"/>
  <c r="L175" i="2"/>
  <c r="M175" i="2" s="1"/>
  <c r="J175" i="2"/>
  <c r="L173" i="2"/>
  <c r="M173" i="2"/>
  <c r="L98" i="2"/>
  <c r="M98" i="2" s="1"/>
  <c r="L84" i="2"/>
  <c r="M84" i="2" s="1"/>
  <c r="L60" i="2"/>
  <c r="M60" i="2" s="1"/>
  <c r="L56" i="2"/>
  <c r="M56" i="2" s="1"/>
  <c r="J56" i="2"/>
  <c r="B498" i="2"/>
  <c r="H498" i="2" s="1"/>
  <c r="D498" i="2"/>
  <c r="L498" i="2" s="1"/>
  <c r="M498" i="2" s="1"/>
  <c r="C498" i="2"/>
  <c r="I498" i="2" s="1"/>
  <c r="F498" i="2"/>
  <c r="E498" i="2"/>
  <c r="F433" i="2"/>
  <c r="E433" i="2"/>
  <c r="B433" i="2"/>
  <c r="H433" i="2" s="1"/>
  <c r="C433" i="2"/>
  <c r="D433" i="2"/>
  <c r="F417" i="2"/>
  <c r="E417" i="2"/>
  <c r="B417" i="2"/>
  <c r="H417" i="2" s="1"/>
  <c r="C417" i="2"/>
  <c r="I417" i="2" s="1"/>
  <c r="D417" i="2"/>
  <c r="E401" i="2"/>
  <c r="D401" i="2"/>
  <c r="F401" i="2"/>
  <c r="C401" i="2"/>
  <c r="I401" i="2" s="1"/>
  <c r="B401" i="2"/>
  <c r="H401" i="2" s="1"/>
  <c r="E385" i="2"/>
  <c r="D385" i="2"/>
  <c r="F385" i="2"/>
  <c r="C385" i="2"/>
  <c r="I385" i="2" s="1"/>
  <c r="B385" i="2"/>
  <c r="H385" i="2" s="1"/>
  <c r="E369" i="2"/>
  <c r="D369" i="2"/>
  <c r="B369" i="2"/>
  <c r="H369" i="2" s="1"/>
  <c r="F369" i="2"/>
  <c r="C369" i="2"/>
  <c r="I369" i="2" s="1"/>
  <c r="E353" i="2"/>
  <c r="D353" i="2"/>
  <c r="F353" i="2"/>
  <c r="C353" i="2"/>
  <c r="I353" i="2"/>
  <c r="B353" i="2"/>
  <c r="H353" i="2" s="1"/>
  <c r="F335" i="2"/>
  <c r="C335" i="2"/>
  <c r="B335" i="2"/>
  <c r="H335" i="2" s="1"/>
  <c r="D335" i="2"/>
  <c r="E335" i="2"/>
  <c r="F280" i="2"/>
  <c r="B280" i="2"/>
  <c r="H280" i="2" s="1"/>
  <c r="D280" i="2"/>
  <c r="E280" i="2"/>
  <c r="C280" i="2"/>
  <c r="I280" i="2"/>
  <c r="L112" i="2"/>
  <c r="M112" i="2" s="1"/>
  <c r="J112" i="2"/>
  <c r="L29" i="2"/>
  <c r="M29" i="2" s="1"/>
  <c r="J29" i="2"/>
  <c r="L337" i="2"/>
  <c r="M337" i="2" s="1"/>
  <c r="J337" i="2"/>
  <c r="D308" i="2"/>
  <c r="L308" i="2" s="1"/>
  <c r="M308" i="2" s="1"/>
  <c r="C308" i="2"/>
  <c r="I308" i="2" s="1"/>
  <c r="B308" i="2"/>
  <c r="H308" i="2" s="1"/>
  <c r="F308" i="2"/>
  <c r="E308" i="2"/>
  <c r="C243" i="2"/>
  <c r="I243" i="2" s="1"/>
  <c r="B243" i="2"/>
  <c r="H243" i="2" s="1"/>
  <c r="E243" i="2"/>
  <c r="F243" i="2"/>
  <c r="D243" i="2"/>
  <c r="J243" i="2" s="1"/>
  <c r="J331" i="2"/>
  <c r="J262" i="2"/>
  <c r="L150" i="2"/>
  <c r="M150" i="2" s="1"/>
  <c r="J150" i="2"/>
  <c r="J400" i="2"/>
  <c r="L400" i="2"/>
  <c r="M400" i="2" s="1"/>
  <c r="J376" i="2"/>
  <c r="L376" i="2"/>
  <c r="M376" i="2" s="1"/>
  <c r="L344" i="2"/>
  <c r="M344" i="2" s="1"/>
  <c r="L290" i="2"/>
  <c r="M290" i="2" s="1"/>
  <c r="L174" i="2"/>
  <c r="M174" i="2" s="1"/>
  <c r="J174" i="2"/>
  <c r="L143" i="2"/>
  <c r="M143" i="2" s="1"/>
  <c r="J143" i="2"/>
  <c r="L109" i="2"/>
  <c r="M109" i="2" s="1"/>
  <c r="J109" i="2"/>
  <c r="L103" i="2"/>
  <c r="M103" i="2" s="1"/>
  <c r="L93" i="2"/>
  <c r="M93" i="2" s="1"/>
  <c r="J93" i="2"/>
  <c r="J89" i="2"/>
  <c r="L89" i="2"/>
  <c r="M89" i="2" s="1"/>
  <c r="J73" i="2"/>
  <c r="L73" i="2"/>
  <c r="M73" i="2" s="1"/>
  <c r="L71" i="2"/>
  <c r="M71" i="2" s="1"/>
  <c r="J71" i="2"/>
  <c r="L61" i="2"/>
  <c r="M61" i="2" s="1"/>
  <c r="J61" i="2"/>
  <c r="B482" i="2"/>
  <c r="H482" i="2" s="1"/>
  <c r="D482" i="2"/>
  <c r="J482" i="2" s="1"/>
  <c r="C482" i="2"/>
  <c r="I482" i="2"/>
  <c r="F482" i="2"/>
  <c r="E482" i="2"/>
  <c r="F465" i="2"/>
  <c r="E465" i="2"/>
  <c r="D465" i="2"/>
  <c r="J465" i="2" s="1"/>
  <c r="C465" i="2"/>
  <c r="I465" i="2" s="1"/>
  <c r="B465" i="2"/>
  <c r="H465" i="2"/>
  <c r="F288" i="2"/>
  <c r="B288" i="2"/>
  <c r="H288" i="2" s="1"/>
  <c r="D288" i="2"/>
  <c r="E288" i="2"/>
  <c r="C288" i="2"/>
  <c r="I288" i="2" s="1"/>
  <c r="F260" i="2"/>
  <c r="E260" i="2"/>
  <c r="D260" i="2"/>
  <c r="B260" i="2"/>
  <c r="H260" i="2" s="1"/>
  <c r="C260" i="2"/>
  <c r="I260" i="2" s="1"/>
  <c r="J178" i="2"/>
  <c r="L178" i="2"/>
  <c r="M178" i="2" s="1"/>
  <c r="J163" i="2"/>
  <c r="L163" i="2"/>
  <c r="M163" i="2" s="1"/>
  <c r="L456" i="2"/>
  <c r="M456" i="2" s="1"/>
  <c r="J456" i="2"/>
  <c r="B316" i="2"/>
  <c r="H316" i="2" s="1"/>
  <c r="F316" i="2"/>
  <c r="E316" i="2"/>
  <c r="D316" i="2"/>
  <c r="C316" i="2"/>
  <c r="I316" i="2" s="1"/>
  <c r="F309" i="2"/>
  <c r="E309" i="2"/>
  <c r="D309" i="2"/>
  <c r="C309" i="2"/>
  <c r="I309" i="2" s="1"/>
  <c r="B309" i="2"/>
  <c r="H309" i="2" s="1"/>
  <c r="F271" i="2"/>
  <c r="E271" i="2"/>
  <c r="C271" i="2"/>
  <c r="I271" i="2" s="1"/>
  <c r="D271" i="2"/>
  <c r="L271" i="2" s="1"/>
  <c r="M271" i="2" s="1"/>
  <c r="B271" i="2"/>
  <c r="H271" i="2" s="1"/>
  <c r="J194" i="2"/>
  <c r="L194" i="2"/>
  <c r="M194" i="2" s="1"/>
  <c r="L182" i="2"/>
  <c r="J182" i="2"/>
  <c r="L156" i="2"/>
  <c r="M156" i="2" s="1"/>
  <c r="J156" i="2"/>
  <c r="J115" i="2"/>
  <c r="L115" i="2"/>
  <c r="M115" i="2" s="1"/>
  <c r="J274" i="2"/>
  <c r="L274" i="2"/>
  <c r="M274" i="2" s="1"/>
  <c r="J165" i="2"/>
  <c r="J92" i="2"/>
  <c r="L92" i="2"/>
  <c r="M92" i="2" s="1"/>
  <c r="E377" i="2"/>
  <c r="D377" i="2"/>
  <c r="L377" i="2" s="1"/>
  <c r="M377" i="2" s="1"/>
  <c r="C377" i="2"/>
  <c r="I377" i="2"/>
  <c r="B377" i="2"/>
  <c r="F377" i="2"/>
  <c r="L162" i="2"/>
  <c r="M162" i="2" s="1"/>
  <c r="J162" i="2"/>
  <c r="J241" i="2"/>
  <c r="L95" i="2"/>
  <c r="M95" i="2" s="1"/>
  <c r="J95" i="2"/>
  <c r="B450" i="2"/>
  <c r="H450" i="2" s="1"/>
  <c r="C450" i="2"/>
  <c r="I450" i="2" s="1"/>
  <c r="E450" i="2"/>
  <c r="D450" i="2"/>
  <c r="L450" i="2" s="1"/>
  <c r="M450" i="2" s="1"/>
  <c r="F450" i="2"/>
  <c r="F197" i="4"/>
  <c r="E197" i="4"/>
  <c r="D197" i="4"/>
  <c r="A198" i="4"/>
  <c r="I197" i="4"/>
  <c r="J391" i="2"/>
  <c r="J351" i="2"/>
  <c r="L351" i="2"/>
  <c r="M351" i="2" s="1"/>
  <c r="I343" i="2"/>
  <c r="L242" i="2"/>
  <c r="M242" i="2" s="1"/>
  <c r="J242" i="2"/>
  <c r="L496" i="2"/>
  <c r="M496" i="2" s="1"/>
  <c r="J496" i="2"/>
  <c r="J443" i="2"/>
  <c r="L443" i="2"/>
  <c r="M443" i="2" s="1"/>
  <c r="J171" i="2"/>
  <c r="L169" i="2"/>
  <c r="M169" i="2" s="1"/>
  <c r="J169" i="2"/>
  <c r="L94" i="2"/>
  <c r="M94" i="2" s="1"/>
  <c r="J94" i="2"/>
  <c r="L78" i="2"/>
  <c r="M78" i="2" s="1"/>
  <c r="J78" i="2"/>
  <c r="F487" i="2"/>
  <c r="C487" i="2"/>
  <c r="I487" i="2" s="1"/>
  <c r="B487" i="2"/>
  <c r="H487" i="2" s="1"/>
  <c r="E487" i="2"/>
  <c r="D487" i="2"/>
  <c r="F481" i="2"/>
  <c r="E481" i="2"/>
  <c r="D481" i="2"/>
  <c r="J481" i="2" s="1"/>
  <c r="C481" i="2"/>
  <c r="I481" i="2" s="1"/>
  <c r="B481" i="2"/>
  <c r="H481" i="2" s="1"/>
  <c r="B328" i="2"/>
  <c r="H328" i="2" s="1"/>
  <c r="F328" i="2"/>
  <c r="D328" i="2"/>
  <c r="C328" i="2"/>
  <c r="E328" i="2"/>
  <c r="B272" i="2"/>
  <c r="H272" i="2" s="1"/>
  <c r="F272" i="2"/>
  <c r="D272" i="2"/>
  <c r="E272" i="2"/>
  <c r="C272" i="2"/>
  <c r="I272" i="2" s="1"/>
  <c r="L177" i="2"/>
  <c r="M177" i="2" s="1"/>
  <c r="J177" i="2"/>
  <c r="L51" i="2"/>
  <c r="M51" i="2" s="1"/>
  <c r="J51" i="2"/>
  <c r="F500" i="2"/>
  <c r="E500" i="2"/>
  <c r="B500" i="2"/>
  <c r="H500" i="2" s="1"/>
  <c r="D500" i="2"/>
  <c r="J500" i="2" s="1"/>
  <c r="C500" i="2"/>
  <c r="B294" i="2"/>
  <c r="H294" i="2" s="1"/>
  <c r="D294" i="2"/>
  <c r="L294" i="2" s="1"/>
  <c r="M294" i="2" s="1"/>
  <c r="F294" i="2"/>
  <c r="E294" i="2"/>
  <c r="C294" i="2"/>
  <c r="I294" i="2" s="1"/>
  <c r="F285" i="2"/>
  <c r="E285" i="2"/>
  <c r="D285" i="2"/>
  <c r="J285" i="2" s="1"/>
  <c r="C285" i="2"/>
  <c r="I285" i="2" s="1"/>
  <c r="B285" i="2"/>
  <c r="H285" i="2" s="1"/>
  <c r="J155" i="2"/>
  <c r="L155" i="2"/>
  <c r="M155" i="2" s="1"/>
  <c r="L153" i="2"/>
  <c r="M153" i="2" s="1"/>
  <c r="J153" i="2"/>
  <c r="J43" i="2"/>
  <c r="J39" i="2"/>
  <c r="L39" i="2"/>
  <c r="M39" i="2" s="1"/>
  <c r="L37" i="2"/>
  <c r="M37" i="2" s="1"/>
  <c r="J37" i="2"/>
  <c r="L33" i="2"/>
  <c r="M33" i="2" s="1"/>
  <c r="J33" i="2"/>
  <c r="I246" i="2"/>
  <c r="J306" i="2"/>
  <c r="J99" i="2"/>
  <c r="L99" i="2"/>
  <c r="M99" i="2" s="1"/>
  <c r="L67" i="2"/>
  <c r="M67" i="2" s="1"/>
  <c r="J67" i="2"/>
  <c r="L57" i="2"/>
  <c r="M57" i="2" s="1"/>
  <c r="J57" i="2"/>
  <c r="L24" i="2"/>
  <c r="M24" i="2" s="1"/>
  <c r="J24" i="2"/>
  <c r="F428" i="2"/>
  <c r="C428" i="2"/>
  <c r="I428" i="2" s="1"/>
  <c r="B428" i="2"/>
  <c r="H428" i="2" s="1"/>
  <c r="E428" i="2"/>
  <c r="D428" i="2"/>
  <c r="F396" i="2"/>
  <c r="E396" i="2"/>
  <c r="B396" i="2"/>
  <c r="H396" i="2" s="1"/>
  <c r="D396" i="2"/>
  <c r="L396" i="2" s="1"/>
  <c r="M396" i="2" s="1"/>
  <c r="C396" i="2"/>
  <c r="I396" i="2" s="1"/>
  <c r="F364" i="2"/>
  <c r="E364" i="2"/>
  <c r="B364" i="2"/>
  <c r="H364" i="2" s="1"/>
  <c r="D364" i="2"/>
  <c r="C364" i="2"/>
  <c r="I364" i="2" s="1"/>
  <c r="B336" i="2"/>
  <c r="H336" i="2" s="1"/>
  <c r="F336" i="2"/>
  <c r="E336" i="2"/>
  <c r="D336" i="2"/>
  <c r="L336" i="2" s="1"/>
  <c r="M336" i="2" s="1"/>
  <c r="C336" i="2"/>
  <c r="I336" i="2" s="1"/>
  <c r="E311" i="2"/>
  <c r="D311" i="2"/>
  <c r="L311" i="2" s="1"/>
  <c r="M311" i="2" s="1"/>
  <c r="C311" i="2"/>
  <c r="I311" i="2" s="1"/>
  <c r="B311" i="2"/>
  <c r="H311" i="2" s="1"/>
  <c r="F311" i="2"/>
  <c r="J124" i="2"/>
  <c r="L124" i="2"/>
  <c r="M124" i="2" s="1"/>
  <c r="L122" i="2"/>
  <c r="M122" i="2" s="1"/>
  <c r="J122" i="2"/>
  <c r="F452" i="2"/>
  <c r="E452" i="2"/>
  <c r="B452" i="2"/>
  <c r="H452" i="2" s="1"/>
  <c r="D452" i="2"/>
  <c r="C452" i="2"/>
  <c r="I452" i="2" s="1"/>
  <c r="F247" i="2"/>
  <c r="E247" i="2"/>
  <c r="C247" i="2"/>
  <c r="I247" i="2" s="1"/>
  <c r="D247" i="2"/>
  <c r="B247" i="2"/>
  <c r="H247" i="2" s="1"/>
  <c r="J200" i="2"/>
  <c r="L200" i="2"/>
  <c r="M200" i="2"/>
  <c r="L184" i="2"/>
  <c r="L42" i="2"/>
  <c r="M42" i="2" s="1"/>
  <c r="J42" i="2"/>
  <c r="L32" i="2"/>
  <c r="M32" i="2" s="1"/>
  <c r="J32" i="2"/>
  <c r="L64" i="2"/>
  <c r="M64" i="2" s="1"/>
  <c r="J64" i="2"/>
  <c r="E441" i="2"/>
  <c r="C441" i="2"/>
  <c r="B441" i="2"/>
  <c r="F441" i="2"/>
  <c r="D441" i="2"/>
  <c r="L441" i="2" s="1"/>
  <c r="M441" i="2" s="1"/>
  <c r="E345" i="2"/>
  <c r="D345" i="2"/>
  <c r="L345" i="2" s="1"/>
  <c r="M345" i="2" s="1"/>
  <c r="C345" i="2"/>
  <c r="I345" i="2" s="1"/>
  <c r="B345" i="2"/>
  <c r="H345" i="2" s="1"/>
  <c r="F345" i="2"/>
  <c r="J168" i="2"/>
  <c r="L168" i="2"/>
  <c r="M168" i="2" s="1"/>
  <c r="J65" i="2"/>
  <c r="L65" i="2"/>
  <c r="M65" i="2"/>
  <c r="F497" i="2"/>
  <c r="E497" i="2"/>
  <c r="D497" i="2"/>
  <c r="C497" i="2"/>
  <c r="I497" i="2" s="1"/>
  <c r="B497" i="2"/>
  <c r="H497" i="2" s="1"/>
  <c r="J192" i="2"/>
  <c r="L192" i="2"/>
  <c r="M192" i="2" s="1"/>
  <c r="J462" i="2"/>
  <c r="J266" i="2"/>
  <c r="F492" i="2"/>
  <c r="E492" i="2"/>
  <c r="B492" i="2"/>
  <c r="H492" i="2" s="1"/>
  <c r="D492" i="2"/>
  <c r="C492" i="2"/>
  <c r="I492" i="2" s="1"/>
  <c r="J379" i="2"/>
  <c r="L379" i="2"/>
  <c r="M379" i="2" s="1"/>
  <c r="J347" i="2"/>
  <c r="L347" i="2"/>
  <c r="J339" i="2"/>
  <c r="L339" i="2"/>
  <c r="M339" i="2" s="1"/>
  <c r="L298" i="2"/>
  <c r="M298" i="2" s="1"/>
  <c r="L282" i="2"/>
  <c r="M282" i="2" s="1"/>
  <c r="J282" i="2"/>
  <c r="J151" i="2"/>
  <c r="L151" i="2"/>
  <c r="M151" i="2" s="1"/>
  <c r="L140" i="2"/>
  <c r="M140" i="2" s="1"/>
  <c r="J140" i="2"/>
  <c r="J96" i="2"/>
  <c r="L96" i="2"/>
  <c r="M96" i="2" s="1"/>
  <c r="E303" i="2"/>
  <c r="D303" i="2"/>
  <c r="L303" i="2" s="1"/>
  <c r="M303" i="2" s="1"/>
  <c r="C303" i="2"/>
  <c r="I303" i="2"/>
  <c r="B303" i="2"/>
  <c r="H303" i="2" s="1"/>
  <c r="F303" i="2"/>
  <c r="B264" i="2"/>
  <c r="H264" i="2" s="1"/>
  <c r="F264" i="2"/>
  <c r="D264" i="2"/>
  <c r="E264" i="2"/>
  <c r="C264" i="2"/>
  <c r="I264" i="2" s="1"/>
  <c r="L127" i="2"/>
  <c r="M127" i="2" s="1"/>
  <c r="J127" i="2"/>
  <c r="D292" i="2"/>
  <c r="L292" i="2" s="1"/>
  <c r="M292" i="2" s="1"/>
  <c r="C292" i="2"/>
  <c r="I292" i="2" s="1"/>
  <c r="B292" i="2"/>
  <c r="H292" i="2" s="1"/>
  <c r="F292" i="2"/>
  <c r="E292" i="2"/>
  <c r="C259" i="2"/>
  <c r="I259" i="2" s="1"/>
  <c r="B259" i="2"/>
  <c r="H259" i="2" s="1"/>
  <c r="E259" i="2"/>
  <c r="F259" i="2"/>
  <c r="D259" i="2"/>
  <c r="J259" i="2" s="1"/>
  <c r="L133" i="2"/>
  <c r="M133" i="2" s="1"/>
  <c r="J133" i="2"/>
  <c r="I20" i="2"/>
  <c r="F457" i="2"/>
  <c r="E457" i="2"/>
  <c r="D457" i="2"/>
  <c r="C457" i="2"/>
  <c r="I457" i="2" s="1"/>
  <c r="B457" i="2"/>
  <c r="H457" i="2" s="1"/>
  <c r="H278" i="2"/>
  <c r="L246" i="2"/>
  <c r="M246" i="2" s="1"/>
  <c r="L157" i="2"/>
  <c r="M157" i="2"/>
  <c r="J157" i="2"/>
  <c r="L137" i="2"/>
  <c r="M137" i="2" s="1"/>
  <c r="J137" i="2"/>
  <c r="L424" i="2"/>
  <c r="M424" i="2" s="1"/>
  <c r="J424" i="2"/>
  <c r="L139" i="2"/>
  <c r="F252" i="2"/>
  <c r="E252" i="2"/>
  <c r="D252" i="2"/>
  <c r="L252" i="2" s="1"/>
  <c r="M252" i="2" s="1"/>
  <c r="B252" i="2"/>
  <c r="H252" i="2" s="1"/>
  <c r="C252" i="2"/>
  <c r="I252" i="2" s="1"/>
  <c r="C469" i="2"/>
  <c r="I469" i="2" s="1"/>
  <c r="B469" i="2"/>
  <c r="H469" i="2" s="1"/>
  <c r="E469" i="2"/>
  <c r="D469" i="2"/>
  <c r="J469" i="2" s="1"/>
  <c r="F469" i="2"/>
  <c r="L329" i="2"/>
  <c r="M329" i="2" s="1"/>
  <c r="J329" i="2"/>
  <c r="B302" i="2"/>
  <c r="H302" i="2" s="1"/>
  <c r="D302" i="2"/>
  <c r="J302" i="2" s="1"/>
  <c r="F302" i="2"/>
  <c r="E302" i="2"/>
  <c r="C302" i="2"/>
  <c r="I302" i="2"/>
  <c r="J281" i="2"/>
  <c r="L281" i="2"/>
  <c r="M281" i="2" s="1"/>
  <c r="L202" i="2"/>
  <c r="M202" i="2"/>
  <c r="J202" i="2"/>
  <c r="L186" i="2"/>
  <c r="M186" i="2" s="1"/>
  <c r="J186" i="2"/>
  <c r="J147" i="2"/>
  <c r="L147" i="2"/>
  <c r="M147" i="2" s="1"/>
  <c r="J132" i="2"/>
  <c r="L132" i="2"/>
  <c r="M132" i="2" s="1"/>
  <c r="L138" i="2"/>
  <c r="M138" i="2" s="1"/>
  <c r="J138" i="2"/>
  <c r="F476" i="2"/>
  <c r="E476" i="2"/>
  <c r="B476" i="2"/>
  <c r="H476" i="2" s="1"/>
  <c r="D476" i="2"/>
  <c r="C476" i="2"/>
  <c r="I476" i="2" s="1"/>
  <c r="J176" i="2"/>
  <c r="L176" i="2"/>
  <c r="M176" i="2" s="1"/>
  <c r="F484" i="2"/>
  <c r="E484" i="2"/>
  <c r="B484" i="2"/>
  <c r="H484" i="2" s="1"/>
  <c r="D484" i="2"/>
  <c r="J484" i="2" s="1"/>
  <c r="C484" i="2"/>
  <c r="I484" i="2" s="1"/>
  <c r="F239" i="2"/>
  <c r="E239" i="2"/>
  <c r="C239" i="2"/>
  <c r="D239" i="2"/>
  <c r="L239" i="2" s="1"/>
  <c r="B239" i="2"/>
  <c r="L119" i="2"/>
  <c r="M119" i="2" s="1"/>
  <c r="J119" i="2"/>
  <c r="L486" i="2"/>
  <c r="M486" i="2" s="1"/>
  <c r="J486" i="2"/>
  <c r="F473" i="2"/>
  <c r="E473" i="2"/>
  <c r="D473" i="2"/>
  <c r="C473" i="2"/>
  <c r="I473" i="2" s="1"/>
  <c r="B473" i="2"/>
  <c r="L431" i="2"/>
  <c r="M431" i="2" s="1"/>
  <c r="J431" i="2"/>
  <c r="J399" i="2"/>
  <c r="L399" i="2"/>
  <c r="M399" i="2" s="1"/>
  <c r="L158" i="2"/>
  <c r="M158" i="2" s="1"/>
  <c r="J158" i="2"/>
  <c r="L389" i="2"/>
  <c r="M389" i="2"/>
  <c r="J357" i="2"/>
  <c r="L74" i="2"/>
  <c r="M74" i="2"/>
  <c r="J74" i="2"/>
  <c r="J23" i="2"/>
  <c r="L23" i="2"/>
  <c r="M23" i="2" s="1"/>
  <c r="F296" i="2"/>
  <c r="B296" i="2"/>
  <c r="H296" i="2" s="1"/>
  <c r="D296" i="2"/>
  <c r="L296" i="2" s="1"/>
  <c r="M296" i="2" s="1"/>
  <c r="E296" i="2"/>
  <c r="C296" i="2"/>
  <c r="I296" i="2"/>
  <c r="B256" i="2"/>
  <c r="H256" i="2" s="1"/>
  <c r="F256" i="2"/>
  <c r="D256" i="2"/>
  <c r="L256" i="2" s="1"/>
  <c r="M256" i="2" s="1"/>
  <c r="E256" i="2"/>
  <c r="C256" i="2"/>
  <c r="I256" i="2" s="1"/>
  <c r="L146" i="2"/>
  <c r="M146" i="2" s="1"/>
  <c r="J146" i="2"/>
  <c r="L118" i="2"/>
  <c r="E333" i="2"/>
  <c r="B333" i="2"/>
  <c r="H333" i="2" s="1"/>
  <c r="D333" i="2"/>
  <c r="J333" i="2" s="1"/>
  <c r="F333" i="2"/>
  <c r="C333" i="2"/>
  <c r="I333" i="2" s="1"/>
  <c r="L201" i="2"/>
  <c r="M201" i="2" s="1"/>
  <c r="J201" i="2"/>
  <c r="L185" i="2"/>
  <c r="M185" i="2" s="1"/>
  <c r="J185" i="2"/>
  <c r="L209" i="2"/>
  <c r="M209" i="2" s="1"/>
  <c r="J209" i="2"/>
  <c r="L148" i="2"/>
  <c r="M148" i="2" s="1"/>
  <c r="J148" i="2"/>
  <c r="L53" i="2"/>
  <c r="M53" i="2"/>
  <c r="J53" i="2"/>
  <c r="J493" i="2"/>
  <c r="L493" i="2"/>
  <c r="M493" i="2" s="1"/>
  <c r="L480" i="2"/>
  <c r="M480" i="2" s="1"/>
  <c r="J480" i="2"/>
  <c r="J434" i="2"/>
  <c r="L434" i="2"/>
  <c r="M434" i="2" s="1"/>
  <c r="J426" i="2"/>
  <c r="L426" i="2"/>
  <c r="M426" i="2" s="1"/>
  <c r="J418" i="2"/>
  <c r="L418" i="2"/>
  <c r="M418" i="2" s="1"/>
  <c r="J172" i="2"/>
  <c r="L161" i="2"/>
  <c r="M161" i="2" s="1"/>
  <c r="J161" i="2"/>
  <c r="L145" i="2"/>
  <c r="M145" i="2"/>
  <c r="J145" i="2"/>
  <c r="F420" i="2"/>
  <c r="C420" i="2"/>
  <c r="I420" i="2" s="1"/>
  <c r="B420" i="2"/>
  <c r="H420" i="2" s="1"/>
  <c r="D420" i="2"/>
  <c r="L420" i="2" s="1"/>
  <c r="M420" i="2" s="1"/>
  <c r="E420" i="2"/>
  <c r="F388" i="2"/>
  <c r="E388" i="2"/>
  <c r="B388" i="2"/>
  <c r="H388" i="2" s="1"/>
  <c r="D388" i="2"/>
  <c r="J388" i="2" s="1"/>
  <c r="C388" i="2"/>
  <c r="I388" i="2" s="1"/>
  <c r="F356" i="2"/>
  <c r="E356" i="2"/>
  <c r="B356" i="2"/>
  <c r="H356" i="2" s="1"/>
  <c r="D356" i="2"/>
  <c r="C356" i="2"/>
  <c r="I356" i="2" s="1"/>
  <c r="F304" i="2"/>
  <c r="B304" i="2"/>
  <c r="H304" i="2" s="1"/>
  <c r="D304" i="2"/>
  <c r="J304" i="2" s="1"/>
  <c r="E304" i="2"/>
  <c r="C304" i="2"/>
  <c r="I304" i="2" s="1"/>
  <c r="J488" i="2"/>
  <c r="J313" i="2"/>
  <c r="L313" i="2"/>
  <c r="D300" i="2"/>
  <c r="L300" i="2" s="1"/>
  <c r="M300" i="2" s="1"/>
  <c r="C300" i="2"/>
  <c r="I300" i="2" s="1"/>
  <c r="B300" i="2"/>
  <c r="H300" i="2" s="1"/>
  <c r="F300" i="2"/>
  <c r="E300" i="2"/>
  <c r="F293" i="2"/>
  <c r="E293" i="2"/>
  <c r="D293" i="2"/>
  <c r="L293" i="2" s="1"/>
  <c r="M293" i="2" s="1"/>
  <c r="C293" i="2"/>
  <c r="I293" i="2" s="1"/>
  <c r="B293" i="2"/>
  <c r="H293" i="2" s="1"/>
  <c r="F263" i="2"/>
  <c r="E263" i="2"/>
  <c r="C263" i="2"/>
  <c r="I263" i="2" s="1"/>
  <c r="D263" i="2"/>
  <c r="J263" i="2" s="1"/>
  <c r="B263" i="2"/>
  <c r="H263" i="2" s="1"/>
  <c r="L196" i="2"/>
  <c r="M196" i="2" s="1"/>
  <c r="L180" i="2"/>
  <c r="M180" i="2" s="1"/>
  <c r="J180" i="2"/>
  <c r="L50" i="2"/>
  <c r="M50" i="2" s="1"/>
  <c r="J50" i="2"/>
  <c r="L360" i="2"/>
  <c r="M360" i="2" s="1"/>
  <c r="L432" i="2"/>
  <c r="M432" i="2" s="1"/>
  <c r="J413" i="2"/>
  <c r="J397" i="2"/>
  <c r="L461" i="2"/>
  <c r="M461" i="2" s="1"/>
  <c r="J483" i="2"/>
  <c r="J249" i="2"/>
  <c r="L352" i="2"/>
  <c r="M352" i="2" s="1"/>
  <c r="L330" i="2"/>
  <c r="M330" i="2" s="1"/>
  <c r="J261" i="2"/>
  <c r="J346" i="2"/>
  <c r="L442" i="2"/>
  <c r="M442" i="2" s="1"/>
  <c r="L495" i="2"/>
  <c r="M495" i="2" s="1"/>
  <c r="J467" i="2"/>
  <c r="L499" i="2"/>
  <c r="M499" i="2" s="1"/>
  <c r="L477" i="2"/>
  <c r="M477" i="2" s="1"/>
  <c r="J448" i="2"/>
  <c r="J402" i="2"/>
  <c r="L283" i="2"/>
  <c r="M283" i="2" s="1"/>
  <c r="J350" i="2"/>
  <c r="L371" i="2"/>
  <c r="M371" i="2" s="1"/>
  <c r="L355" i="2"/>
  <c r="M355" i="2" s="1"/>
  <c r="J254" i="2"/>
  <c r="L451" i="2"/>
  <c r="M451" i="2" s="1"/>
  <c r="J454" i="2"/>
  <c r="J427" i="2"/>
  <c r="L463" i="2"/>
  <c r="M463" i="2" s="1"/>
  <c r="L392" i="2"/>
  <c r="M392" i="2" s="1"/>
  <c r="J349" i="2"/>
  <c r="J370" i="2"/>
  <c r="L437" i="2"/>
  <c r="M437" i="2" s="1"/>
  <c r="J265" i="2"/>
  <c r="J374" i="2"/>
  <c r="J446" i="2"/>
  <c r="J464" i="2"/>
  <c r="L378" i="2"/>
  <c r="M378" i="2" s="1"/>
  <c r="J373" i="2"/>
  <c r="L406" i="2"/>
  <c r="M406" i="2" s="1"/>
  <c r="J277" i="2"/>
  <c r="L259" i="2"/>
  <c r="M259" i="2" s="1"/>
  <c r="L497" i="2"/>
  <c r="M497" i="2" s="1"/>
  <c r="J497" i="2"/>
  <c r="J272" i="2"/>
  <c r="L272" i="2"/>
  <c r="M272" i="2" s="1"/>
  <c r="L353" i="2"/>
  <c r="M353" i="2" s="1"/>
  <c r="J353" i="2"/>
  <c r="L404" i="2"/>
  <c r="M404" i="2" s="1"/>
  <c r="J268" i="2"/>
  <c r="L361" i="2"/>
  <c r="M361" i="2" s="1"/>
  <c r="L304" i="2"/>
  <c r="M304" i="2" s="1"/>
  <c r="L302" i="2"/>
  <c r="M302" i="2" s="1"/>
  <c r="J364" i="2"/>
  <c r="L364" i="2"/>
  <c r="M364" i="2" s="1"/>
  <c r="J377" i="2"/>
  <c r="J288" i="2"/>
  <c r="L288" i="2"/>
  <c r="M288" i="2" s="1"/>
  <c r="L243" i="2"/>
  <c r="M243" i="2" s="1"/>
  <c r="J335" i="2"/>
  <c r="L335" i="2"/>
  <c r="M335" i="2" s="1"/>
  <c r="L267" i="2"/>
  <c r="M267" i="2" s="1"/>
  <c r="J372" i="2"/>
  <c r="L301" i="2"/>
  <c r="M301" i="2" s="1"/>
  <c r="J301" i="2"/>
  <c r="L255" i="2"/>
  <c r="M255" i="2" s="1"/>
  <c r="J255" i="2"/>
  <c r="L334" i="2"/>
  <c r="M334" i="2" s="1"/>
  <c r="L401" i="2"/>
  <c r="M401" i="2" s="1"/>
  <c r="J401" i="2"/>
  <c r="L264" i="2"/>
  <c r="M264" i="2" s="1"/>
  <c r="L385" i="2"/>
  <c r="M385" i="2" s="1"/>
  <c r="J385" i="2"/>
  <c r="J320" i="2"/>
  <c r="J412" i="2"/>
  <c r="L319" i="2"/>
  <c r="M319" i="2" s="1"/>
  <c r="J319" i="2"/>
  <c r="J487" i="2"/>
  <c r="L487" i="2"/>
  <c r="M487" i="2" s="1"/>
  <c r="J444" i="2"/>
  <c r="L388" i="2"/>
  <c r="M388" i="2" s="1"/>
  <c r="L263" i="2"/>
  <c r="M263" i="2" s="1"/>
  <c r="J294" i="2"/>
  <c r="L287" i="2"/>
  <c r="M287" i="2"/>
  <c r="J287" i="2"/>
  <c r="J436" i="2"/>
  <c r="L489" i="2"/>
  <c r="J312" i="2"/>
  <c r="L312" i="2"/>
  <c r="M312" i="2" s="1"/>
  <c r="J425" i="2"/>
  <c r="J275" i="2"/>
  <c r="J453" i="2"/>
  <c r="J252" i="2"/>
  <c r="L452" i="2"/>
  <c r="M452" i="2" s="1"/>
  <c r="J452" i="2"/>
  <c r="J336" i="2"/>
  <c r="J450" i="2"/>
  <c r="M318" i="2"/>
  <c r="J318" i="2"/>
  <c r="J340" i="2"/>
  <c r="J380" i="2"/>
  <c r="L380" i="2"/>
  <c r="M380" i="2" s="1"/>
  <c r="J276" i="2"/>
  <c r="M276" i="2"/>
  <c r="J348" i="2"/>
  <c r="L348" i="2"/>
  <c r="M348" i="2" s="1"/>
  <c r="J476" i="2"/>
  <c r="L476" i="2"/>
  <c r="M476" i="2" s="1"/>
  <c r="L285" i="2"/>
  <c r="M285" i="2" s="1"/>
  <c r="L280" i="2"/>
  <c r="M280" i="2" s="1"/>
  <c r="J244" i="2"/>
  <c r="L468" i="2"/>
  <c r="M468" i="2" s="1"/>
  <c r="L317" i="2"/>
  <c r="M317" i="2" s="1"/>
  <c r="J317" i="2"/>
  <c r="L473" i="2"/>
  <c r="J473" i="2"/>
  <c r="F198" i="4"/>
  <c r="I198" i="4"/>
  <c r="L333" i="2"/>
  <c r="M333" i="2" s="1"/>
  <c r="J396" i="2"/>
  <c r="L500" i="2"/>
  <c r="M500" i="2" s="1"/>
  <c r="L465" i="2"/>
  <c r="M465" i="2"/>
  <c r="J433" i="2"/>
  <c r="L433" i="2"/>
  <c r="M433" i="2" s="1"/>
  <c r="J498" i="2"/>
  <c r="L460" i="2"/>
  <c r="M460" i="2" s="1"/>
  <c r="J460" i="2"/>
  <c r="L455" i="2"/>
  <c r="L295" i="2"/>
  <c r="M295" i="2" s="1"/>
  <c r="J295" i="2"/>
  <c r="J286" i="2"/>
  <c r="J332" i="2"/>
  <c r="L332" i="2"/>
  <c r="M332" i="2" s="1"/>
  <c r="L326" i="2"/>
  <c r="M326" i="2" s="1"/>
  <c r="J326" i="2"/>
  <c r="A221" i="2"/>
  <c r="C221" i="2"/>
  <c r="D221" i="2"/>
  <c r="B221" i="2"/>
  <c r="F221" i="2"/>
  <c r="E221" i="2"/>
  <c r="L221" i="2"/>
  <c r="A224" i="2"/>
  <c r="A226" i="2"/>
  <c r="A227" i="2"/>
  <c r="A234" i="2"/>
  <c r="A236" i="2"/>
  <c r="L470" i="2" l="1"/>
  <c r="M470" i="2" s="1"/>
  <c r="J470" i="2"/>
  <c r="M489" i="2"/>
  <c r="J299" i="2"/>
  <c r="L299" i="2"/>
  <c r="M299" i="2" s="1"/>
  <c r="L449" i="2"/>
  <c r="M449" i="2" s="1"/>
  <c r="J449" i="2"/>
  <c r="D76" i="2"/>
  <c r="B76" i="2"/>
  <c r="H76" i="2" s="1"/>
  <c r="F76" i="2"/>
  <c r="C76" i="2"/>
  <c r="I76" i="2" s="1"/>
  <c r="E76" i="2"/>
  <c r="C189" i="2"/>
  <c r="I189" i="2" s="1"/>
  <c r="D189" i="2"/>
  <c r="B189" i="2"/>
  <c r="H189" i="2" s="1"/>
  <c r="F189" i="2"/>
  <c r="D229" i="4"/>
  <c r="I229" i="4"/>
  <c r="F229" i="4"/>
  <c r="D249" i="4"/>
  <c r="I249" i="4"/>
  <c r="F249" i="4"/>
  <c r="E249" i="4"/>
  <c r="D275" i="4"/>
  <c r="F275" i="4"/>
  <c r="E275" i="4"/>
  <c r="I275" i="4"/>
  <c r="D277" i="4"/>
  <c r="F277" i="4"/>
  <c r="I277" i="4"/>
  <c r="E277" i="4"/>
  <c r="F279" i="4"/>
  <c r="E279" i="4"/>
  <c r="D279" i="4"/>
  <c r="I279" i="4"/>
  <c r="F297" i="4"/>
  <c r="E297" i="4"/>
  <c r="I297" i="4"/>
  <c r="D297" i="4"/>
  <c r="I299" i="4"/>
  <c r="D299" i="4"/>
  <c r="E299" i="4"/>
  <c r="D329" i="4"/>
  <c r="F329" i="4"/>
  <c r="E329" i="4"/>
  <c r="I329" i="4"/>
  <c r="D353" i="4"/>
  <c r="F353" i="4"/>
  <c r="E353" i="4"/>
  <c r="I353" i="4"/>
  <c r="E355" i="4"/>
  <c r="I355" i="4"/>
  <c r="F355" i="4"/>
  <c r="D355" i="4"/>
  <c r="I357" i="4"/>
  <c r="F357" i="4"/>
  <c r="E357" i="4"/>
  <c r="D359" i="4"/>
  <c r="E359" i="4"/>
  <c r="I359" i="4"/>
  <c r="F359" i="4"/>
  <c r="D361" i="4"/>
  <c r="E361" i="4"/>
  <c r="I361" i="4"/>
  <c r="D385" i="4"/>
  <c r="I385" i="4"/>
  <c r="F385" i="4"/>
  <c r="E385" i="4"/>
  <c r="F387" i="4"/>
  <c r="E387" i="4"/>
  <c r="D387" i="4"/>
  <c r="I387" i="4"/>
  <c r="J491" i="2"/>
  <c r="L485" i="2"/>
  <c r="M485" i="2" s="1"/>
  <c r="J466" i="2"/>
  <c r="J300" i="2"/>
  <c r="J492" i="2"/>
  <c r="L492" i="2"/>
  <c r="M492" i="2" s="1"/>
  <c r="L247" i="2"/>
  <c r="M247" i="2" s="1"/>
  <c r="J247" i="2"/>
  <c r="J309" i="2"/>
  <c r="L309" i="2"/>
  <c r="M309" i="2" s="1"/>
  <c r="L316" i="2"/>
  <c r="M316" i="2" s="1"/>
  <c r="J316" i="2"/>
  <c r="J260" i="2"/>
  <c r="L260" i="2"/>
  <c r="M260" i="2" s="1"/>
  <c r="J363" i="2"/>
  <c r="L363" i="2"/>
  <c r="M363" i="2" s="1"/>
  <c r="L490" i="2"/>
  <c r="J490" i="2"/>
  <c r="L365" i="2"/>
  <c r="M365" i="2" s="1"/>
  <c r="J365" i="2"/>
  <c r="J421" i="2"/>
  <c r="L421" i="2"/>
  <c r="M421" i="2" s="1"/>
  <c r="F299" i="4"/>
  <c r="H455" i="2"/>
  <c r="J405" i="2"/>
  <c r="L405" i="2"/>
  <c r="M405" i="2" s="1"/>
  <c r="L478" i="2"/>
  <c r="M478" i="2" s="1"/>
  <c r="J478" i="2"/>
  <c r="J415" i="2"/>
  <c r="L415" i="2"/>
  <c r="M415" i="2" s="1"/>
  <c r="L375" i="2"/>
  <c r="M375" i="2" s="1"/>
  <c r="J375" i="2"/>
  <c r="L367" i="2"/>
  <c r="M367" i="2" s="1"/>
  <c r="J367" i="2"/>
  <c r="F602" i="4"/>
  <c r="D602" i="4"/>
  <c r="E602" i="4"/>
  <c r="D655" i="4"/>
  <c r="I655" i="4"/>
  <c r="F655" i="4"/>
  <c r="E670" i="4"/>
  <c r="I670" i="4"/>
  <c r="F670" i="4"/>
  <c r="F692" i="4"/>
  <c r="I692" i="4"/>
  <c r="D692" i="4"/>
  <c r="E692" i="4"/>
  <c r="F712" i="4"/>
  <c r="E712" i="4"/>
  <c r="I712" i="4"/>
  <c r="D740" i="4"/>
  <c r="E740" i="4"/>
  <c r="I740" i="4"/>
  <c r="F740" i="4"/>
  <c r="D764" i="4"/>
  <c r="I764" i="4"/>
  <c r="E764" i="4"/>
  <c r="F764" i="4"/>
  <c r="I777" i="4"/>
  <c r="E777" i="4"/>
  <c r="D788" i="4"/>
  <c r="F788" i="4"/>
  <c r="E788" i="4"/>
  <c r="I804" i="4"/>
  <c r="F804" i="4"/>
  <c r="D804" i="4"/>
  <c r="I832" i="4"/>
  <c r="D832" i="4"/>
  <c r="E832" i="4"/>
  <c r="F832" i="4"/>
  <c r="I856" i="4"/>
  <c r="D856" i="4"/>
  <c r="E856" i="4"/>
  <c r="F856" i="4"/>
  <c r="D951" i="4"/>
  <c r="E951" i="4"/>
  <c r="E1000" i="4"/>
  <c r="F1000" i="4"/>
  <c r="L390" i="2"/>
  <c r="M390" i="2" s="1"/>
  <c r="J390" i="2"/>
  <c r="I914" i="4"/>
  <c r="F873" i="4"/>
  <c r="E830" i="4"/>
  <c r="D712" i="4"/>
  <c r="E804" i="4"/>
  <c r="L41" i="2"/>
  <c r="M41" i="2" s="1"/>
  <c r="J41" i="2"/>
  <c r="F401" i="4"/>
  <c r="E401" i="4"/>
  <c r="D401" i="4"/>
  <c r="I401" i="4"/>
  <c r="I405" i="4"/>
  <c r="F405" i="4"/>
  <c r="E405" i="4"/>
  <c r="D426" i="4"/>
  <c r="I426" i="4"/>
  <c r="F426" i="4"/>
  <c r="D437" i="4"/>
  <c r="I437" i="4"/>
  <c r="F437" i="4"/>
  <c r="D439" i="4"/>
  <c r="I439" i="4"/>
  <c r="E439" i="4"/>
  <c r="F439" i="4"/>
  <c r="F450" i="4"/>
  <c r="D450" i="4"/>
  <c r="E450" i="4"/>
  <c r="I452" i="4"/>
  <c r="F452" i="4"/>
  <c r="E452" i="4"/>
  <c r="I460" i="4"/>
  <c r="E460" i="4"/>
  <c r="D460" i="4"/>
  <c r="F460" i="4"/>
  <c r="D468" i="4"/>
  <c r="I468" i="4"/>
  <c r="F468" i="4"/>
  <c r="F472" i="4"/>
  <c r="E472" i="4"/>
  <c r="I472" i="4"/>
  <c r="I491" i="4"/>
  <c r="E491" i="4"/>
  <c r="D491" i="4"/>
  <c r="F491" i="4"/>
  <c r="F495" i="4"/>
  <c r="I495" i="4"/>
  <c r="D495" i="4"/>
  <c r="E495" i="4"/>
  <c r="I499" i="4"/>
  <c r="E499" i="4"/>
  <c r="D499" i="4"/>
  <c r="F499" i="4"/>
  <c r="F503" i="4"/>
  <c r="I503" i="4"/>
  <c r="F526" i="4"/>
  <c r="D526" i="4"/>
  <c r="I526" i="4"/>
  <c r="I604" i="4"/>
  <c r="D604" i="4"/>
  <c r="F604" i="4"/>
  <c r="F624" i="4"/>
  <c r="E624" i="4"/>
  <c r="I710" i="4"/>
  <c r="E710" i="4"/>
  <c r="D710" i="4"/>
  <c r="I725" i="4"/>
  <c r="F725" i="4"/>
  <c r="E725" i="4"/>
  <c r="I808" i="4"/>
  <c r="F808" i="4"/>
  <c r="F938" i="4"/>
  <c r="E938" i="4"/>
  <c r="J428" i="2"/>
  <c r="L428" i="2"/>
  <c r="M428" i="2" s="1"/>
  <c r="I335" i="2"/>
  <c r="H468" i="2"/>
  <c r="J240" i="2"/>
  <c r="L240" i="2"/>
  <c r="M240" i="2" s="1"/>
  <c r="J381" i="2"/>
  <c r="H254" i="2"/>
  <c r="L323" i="2"/>
  <c r="M323" i="2" s="1"/>
  <c r="J323" i="2"/>
  <c r="E808" i="4"/>
  <c r="F777" i="4"/>
  <c r="I788" i="4"/>
  <c r="D725" i="4"/>
  <c r="E426" i="4"/>
  <c r="I450" i="4"/>
  <c r="E655" i="4"/>
  <c r="L181" i="2"/>
  <c r="M181" i="2" s="1"/>
  <c r="J181" i="2"/>
  <c r="I403" i="4"/>
  <c r="E403" i="4"/>
  <c r="D403" i="4"/>
  <c r="D415" i="4"/>
  <c r="I415" i="4"/>
  <c r="E415" i="4"/>
  <c r="E433" i="4"/>
  <c r="F433" i="4"/>
  <c r="D433" i="4"/>
  <c r="D456" i="4"/>
  <c r="I456" i="4"/>
  <c r="F456" i="4"/>
  <c r="E456" i="4"/>
  <c r="F462" i="4"/>
  <c r="D462" i="4"/>
  <c r="E462" i="4"/>
  <c r="E466" i="4"/>
  <c r="F466" i="4"/>
  <c r="D466" i="4"/>
  <c r="F470" i="4"/>
  <c r="D470" i="4"/>
  <c r="E470" i="4"/>
  <c r="I474" i="4"/>
  <c r="E474" i="4"/>
  <c r="D474" i="4"/>
  <c r="F487" i="4"/>
  <c r="D487" i="4"/>
  <c r="E487" i="4"/>
  <c r="I501" i="4"/>
  <c r="E501" i="4"/>
  <c r="D501" i="4"/>
  <c r="F547" i="4"/>
  <c r="E547" i="4"/>
  <c r="D547" i="4"/>
  <c r="I547" i="4"/>
  <c r="I615" i="4"/>
  <c r="F615" i="4"/>
  <c r="F644" i="4"/>
  <c r="I644" i="4"/>
  <c r="D688" i="4"/>
  <c r="F688" i="4"/>
  <c r="I688" i="4"/>
  <c r="F766" i="4"/>
  <c r="E766" i="4"/>
  <c r="D766" i="4"/>
  <c r="D806" i="4"/>
  <c r="F806" i="4"/>
  <c r="E806" i="4"/>
  <c r="I806" i="4"/>
  <c r="D830" i="4"/>
  <c r="I830" i="4"/>
  <c r="D873" i="4"/>
  <c r="E873" i="4"/>
  <c r="E914" i="4"/>
  <c r="D914" i="4"/>
  <c r="D936" i="4"/>
  <c r="I936" i="4"/>
  <c r="E992" i="4"/>
  <c r="D992" i="4"/>
  <c r="M473" i="2"/>
  <c r="L457" i="2"/>
  <c r="M457" i="2" s="1"/>
  <c r="J457" i="2"/>
  <c r="L417" i="2"/>
  <c r="M417" i="2" s="1"/>
  <c r="J417" i="2"/>
  <c r="I455" i="2"/>
  <c r="L409" i="2"/>
  <c r="M409" i="2" s="1"/>
  <c r="J409" i="2"/>
  <c r="I489" i="2"/>
  <c r="J441" i="2"/>
  <c r="J420" i="2"/>
  <c r="J279" i="2"/>
  <c r="L387" i="2"/>
  <c r="M387" i="2" s="1"/>
  <c r="J338" i="2"/>
  <c r="M455" i="2"/>
  <c r="L327" i="2"/>
  <c r="M327" i="2" s="1"/>
  <c r="L356" i="2"/>
  <c r="M356" i="2" s="1"/>
  <c r="J356" i="2"/>
  <c r="H473" i="2"/>
  <c r="J131" i="2"/>
  <c r="J307" i="2"/>
  <c r="L307" i="2"/>
  <c r="M307" i="2" s="1"/>
  <c r="L398" i="2"/>
  <c r="M398" i="2" s="1"/>
  <c r="J398" i="2"/>
  <c r="I992" i="4"/>
  <c r="F951" i="4"/>
  <c r="F936" i="4"/>
  <c r="F474" i="4"/>
  <c r="I462" i="4"/>
  <c r="D405" i="4"/>
  <c r="D452" i="4"/>
  <c r="I487" i="4"/>
  <c r="J290" i="2"/>
  <c r="H290" i="2"/>
  <c r="J213" i="2"/>
  <c r="L213" i="2"/>
  <c r="M213" i="2" s="1"/>
  <c r="H347" i="2"/>
  <c r="I290" i="2"/>
  <c r="I490" i="2"/>
  <c r="I349" i="2"/>
  <c r="I451" i="2"/>
  <c r="I389" i="2"/>
  <c r="M373" i="2"/>
  <c r="H429" i="2"/>
  <c r="M494" i="2"/>
  <c r="M462" i="2"/>
  <c r="J439" i="2"/>
  <c r="E104" i="2"/>
  <c r="B104" i="2"/>
  <c r="H104" i="2" s="1"/>
  <c r="D105" i="2"/>
  <c r="C105" i="2"/>
  <c r="I105" i="2" s="1"/>
  <c r="B105" i="2"/>
  <c r="H105" i="2" s="1"/>
  <c r="F105" i="2"/>
  <c r="F107" i="2"/>
  <c r="D107" i="2"/>
  <c r="B111" i="2"/>
  <c r="H111" i="2" s="1"/>
  <c r="F111" i="2"/>
  <c r="E111" i="2"/>
  <c r="D111" i="2"/>
  <c r="C126" i="2"/>
  <c r="I126" i="2" s="1"/>
  <c r="B126" i="2"/>
  <c r="H126" i="2" s="1"/>
  <c r="F126" i="2"/>
  <c r="E126" i="2"/>
  <c r="M313" i="2"/>
  <c r="M347" i="2"/>
  <c r="I500" i="2"/>
  <c r="H377" i="2"/>
  <c r="I433" i="2"/>
  <c r="H460" i="2"/>
  <c r="H489" i="2"/>
  <c r="H349" i="2"/>
  <c r="H451" i="2"/>
  <c r="J451" i="2"/>
  <c r="M254" i="2"/>
  <c r="H383" i="2"/>
  <c r="J253" i="2"/>
  <c r="I430" i="2"/>
  <c r="I258" i="2"/>
  <c r="H289" i="2"/>
  <c r="E105" i="2"/>
  <c r="E20" i="2"/>
  <c r="D20" i="2"/>
  <c r="L20" i="2" s="1"/>
  <c r="B22" i="2"/>
  <c r="H22" i="2" s="1"/>
  <c r="C22" i="2"/>
  <c r="I22" i="2" s="1"/>
  <c r="F22" i="2"/>
  <c r="E22" i="2"/>
  <c r="B23" i="2"/>
  <c r="H23" i="2" s="1"/>
  <c r="C23" i="2"/>
  <c r="I23" i="2" s="1"/>
  <c r="C24" i="2"/>
  <c r="I24" i="2" s="1"/>
  <c r="F24" i="2"/>
  <c r="B24" i="2"/>
  <c r="H24" i="2" s="1"/>
  <c r="E24" i="2"/>
  <c r="F25" i="2"/>
  <c r="D25" i="2"/>
  <c r="L25" i="2" s="1"/>
  <c r="M25" i="2" s="1"/>
  <c r="C26" i="2"/>
  <c r="I26" i="2" s="1"/>
  <c r="B26" i="2"/>
  <c r="H26" i="2" s="1"/>
  <c r="F26" i="2"/>
  <c r="F27" i="2"/>
  <c r="B27" i="2"/>
  <c r="H27" i="2" s="1"/>
  <c r="F30" i="2"/>
  <c r="E30" i="2"/>
  <c r="D30" i="2"/>
  <c r="E31" i="2"/>
  <c r="D31" i="2"/>
  <c r="D36" i="2"/>
  <c r="C36" i="2"/>
  <c r="I36" i="2" s="1"/>
  <c r="B36" i="2"/>
  <c r="H36" i="2" s="1"/>
  <c r="F36" i="2"/>
  <c r="E37" i="2"/>
  <c r="F37" i="2"/>
  <c r="D38" i="2"/>
  <c r="B38" i="2"/>
  <c r="H38" i="2" s="1"/>
  <c r="C38" i="2"/>
  <c r="I38" i="2" s="1"/>
  <c r="F38" i="2"/>
  <c r="C61" i="2"/>
  <c r="I61" i="2" s="1"/>
  <c r="F61" i="2"/>
  <c r="B61" i="2"/>
  <c r="H61" i="2" s="1"/>
  <c r="E61" i="2"/>
  <c r="B62" i="2"/>
  <c r="H62" i="2" s="1"/>
  <c r="D62" i="2"/>
  <c r="B63" i="2"/>
  <c r="H63" i="2" s="1"/>
  <c r="D63" i="2"/>
  <c r="D68" i="2"/>
  <c r="E68" i="2"/>
  <c r="H103" i="2"/>
  <c r="I101" i="2"/>
  <c r="I79" i="2"/>
  <c r="I75" i="2"/>
  <c r="H65" i="2"/>
  <c r="H34" i="2"/>
  <c r="H32" i="2"/>
  <c r="J471" i="2"/>
  <c r="J362" i="2"/>
  <c r="I331" i="2"/>
  <c r="J341" i="2"/>
  <c r="J196" i="2"/>
  <c r="M411" i="2"/>
  <c r="M314" i="2"/>
  <c r="J303" i="2"/>
  <c r="J280" i="2"/>
  <c r="J264" i="2"/>
  <c r="H101" i="2"/>
  <c r="H99" i="2"/>
  <c r="I65" i="2"/>
  <c r="H329" i="2"/>
  <c r="H281" i="2"/>
  <c r="I34" i="2"/>
  <c r="I32" i="2"/>
  <c r="I95" i="2"/>
  <c r="J114" i="2"/>
  <c r="J103" i="2"/>
  <c r="M101" i="2"/>
  <c r="I99" i="2"/>
  <c r="I85" i="2"/>
  <c r="H83" i="2"/>
  <c r="I329" i="2"/>
  <c r="H313" i="2"/>
  <c r="I376" i="2"/>
  <c r="J141" i="2"/>
  <c r="J142" i="2"/>
  <c r="I172" i="2"/>
  <c r="H173" i="2"/>
  <c r="H182" i="2"/>
  <c r="J184" i="2"/>
  <c r="I159" i="2"/>
  <c r="H124" i="2"/>
  <c r="I169" i="2"/>
  <c r="I171" i="2"/>
  <c r="D197" i="2"/>
  <c r="E197" i="2"/>
  <c r="C197" i="2"/>
  <c r="I197" i="2" s="1"/>
  <c r="D506" i="4"/>
  <c r="I506" i="4"/>
  <c r="D536" i="4"/>
  <c r="I536" i="4"/>
  <c r="E536" i="4"/>
  <c r="E582" i="4"/>
  <c r="I582" i="4"/>
  <c r="D582" i="4"/>
  <c r="F589" i="4"/>
  <c r="E589" i="4"/>
  <c r="D618" i="4"/>
  <c r="F618" i="4"/>
  <c r="E618" i="4"/>
  <c r="D621" i="4"/>
  <c r="I621" i="4"/>
  <c r="I639" i="4"/>
  <c r="E639" i="4"/>
  <c r="E646" i="4"/>
  <c r="D646" i="4"/>
  <c r="I653" i="4"/>
  <c r="F653" i="4"/>
  <c r="I683" i="4"/>
  <c r="D683" i="4"/>
  <c r="E683" i="4"/>
  <c r="D853" i="4"/>
  <c r="I853" i="4"/>
  <c r="F853" i="4"/>
  <c r="F876" i="4"/>
  <c r="E876" i="4"/>
  <c r="D876" i="4"/>
  <c r="I876" i="4"/>
  <c r="D905" i="4"/>
  <c r="I905" i="4"/>
  <c r="F905" i="4"/>
  <c r="E905" i="4"/>
  <c r="E940" i="4"/>
  <c r="I940" i="4"/>
  <c r="D940" i="4"/>
  <c r="I952" i="4"/>
  <c r="F952" i="4"/>
  <c r="E972" i="4"/>
  <c r="D972" i="4"/>
  <c r="I972" i="4"/>
  <c r="I994" i="4"/>
  <c r="F994" i="4"/>
  <c r="I998" i="4"/>
  <c r="E998" i="4"/>
  <c r="L484" i="2"/>
  <c r="M484" i="2" s="1"/>
  <c r="J308" i="2"/>
  <c r="J311" i="2"/>
  <c r="J293" i="2"/>
  <c r="L251" i="2"/>
  <c r="M251" i="2" s="1"/>
  <c r="L70" i="2"/>
  <c r="M70" i="2" s="1"/>
  <c r="J314" i="2"/>
  <c r="J87" i="2"/>
  <c r="I328" i="2"/>
  <c r="J411" i="2"/>
  <c r="M182" i="2"/>
  <c r="L97" i="2"/>
  <c r="M97" i="2" s="1"/>
  <c r="J170" i="2"/>
  <c r="L100" i="2"/>
  <c r="M100" i="2" s="1"/>
  <c r="L458" i="2"/>
  <c r="M458" i="2" s="1"/>
  <c r="L195" i="2"/>
  <c r="M195" i="2" s="1"/>
  <c r="L187" i="2"/>
  <c r="M187" i="2" s="1"/>
  <c r="E945" i="4"/>
  <c r="I954" i="4"/>
  <c r="F981" i="4"/>
  <c r="F921" i="4"/>
  <c r="E921" i="4"/>
  <c r="F690" i="4"/>
  <c r="F582" i="4"/>
  <c r="F621" i="4"/>
  <c r="I627" i="4"/>
  <c r="E506" i="4"/>
  <c r="J343" i="2"/>
  <c r="L343" i="2"/>
  <c r="M343" i="2" s="1"/>
  <c r="I142" i="2"/>
  <c r="H142" i="2"/>
  <c r="J321" i="2"/>
  <c r="L321" i="2"/>
  <c r="M321" i="2" s="1"/>
  <c r="E183" i="2"/>
  <c r="I196" i="2"/>
  <c r="L125" i="2"/>
  <c r="M125" i="2" s="1"/>
  <c r="J125" i="2"/>
  <c r="E83" i="2"/>
  <c r="D83" i="2"/>
  <c r="C83" i="2"/>
  <c r="I83" i="2" s="1"/>
  <c r="E87" i="2"/>
  <c r="B87" i="2"/>
  <c r="H87" i="2" s="1"/>
  <c r="E199" i="2"/>
  <c r="B199" i="2"/>
  <c r="H199" i="2" s="1"/>
  <c r="D199" i="2"/>
  <c r="C199" i="2"/>
  <c r="I199" i="2" s="1"/>
  <c r="F525" i="4"/>
  <c r="E525" i="4"/>
  <c r="D528" i="4"/>
  <c r="F528" i="4"/>
  <c r="I528" i="4"/>
  <c r="E528" i="4"/>
  <c r="I579" i="4"/>
  <c r="F579" i="4"/>
  <c r="D624" i="4"/>
  <c r="I624" i="4"/>
  <c r="J271" i="2"/>
  <c r="L324" i="2"/>
  <c r="M324" i="2" s="1"/>
  <c r="J292" i="2"/>
  <c r="L471" i="2"/>
  <c r="M471" i="2" s="1"/>
  <c r="L123" i="2"/>
  <c r="M123" i="2" s="1"/>
  <c r="M184" i="2"/>
  <c r="J72" i="2"/>
  <c r="J423" i="2"/>
  <c r="M141" i="2"/>
  <c r="L27" i="2"/>
  <c r="M27" i="2" s="1"/>
  <c r="F998" i="4"/>
  <c r="D998" i="4"/>
  <c r="I981" i="4"/>
  <c r="D994" i="4"/>
  <c r="I921" i="4"/>
  <c r="E853" i="4"/>
  <c r="E690" i="4"/>
  <c r="F646" i="4"/>
  <c r="D589" i="4"/>
  <c r="I525" i="4"/>
  <c r="F506" i="4"/>
  <c r="B197" i="2"/>
  <c r="H197" i="2" s="1"/>
  <c r="L422" i="2"/>
  <c r="M422" i="2" s="1"/>
  <c r="J422" i="2"/>
  <c r="F87" i="2"/>
  <c r="I184" i="2"/>
  <c r="H184" i="2"/>
  <c r="C213" i="2"/>
  <c r="I213" i="2" s="1"/>
  <c r="E213" i="2"/>
  <c r="I411" i="2"/>
  <c r="H411" i="2"/>
  <c r="F88" i="2"/>
  <c r="D88" i="2"/>
  <c r="L88" i="2" s="1"/>
  <c r="E88" i="2"/>
  <c r="C88" i="2"/>
  <c r="D183" i="2"/>
  <c r="C183" i="2"/>
  <c r="I183" i="2" s="1"/>
  <c r="D198" i="2"/>
  <c r="F198" i="2"/>
  <c r="C198" i="2"/>
  <c r="I198" i="2" s="1"/>
  <c r="E198" i="2"/>
  <c r="I518" i="4"/>
  <c r="E518" i="4"/>
  <c r="I545" i="4"/>
  <c r="F545" i="4"/>
  <c r="D609" i="4"/>
  <c r="I609" i="4"/>
  <c r="E609" i="4"/>
  <c r="E627" i="4"/>
  <c r="D627" i="4"/>
  <c r="D632" i="4"/>
  <c r="I632" i="4"/>
  <c r="F641" i="4"/>
  <c r="E641" i="4"/>
  <c r="I641" i="4"/>
  <c r="I658" i="4"/>
  <c r="F658" i="4"/>
  <c r="F665" i="4"/>
  <c r="D665" i="4"/>
  <c r="E665" i="4"/>
  <c r="D672" i="4"/>
  <c r="I672" i="4"/>
  <c r="E672" i="4"/>
  <c r="E858" i="4"/>
  <c r="I858" i="4"/>
  <c r="D869" i="4"/>
  <c r="E869" i="4"/>
  <c r="I869" i="4"/>
  <c r="F869" i="4"/>
  <c r="I888" i="4"/>
  <c r="E888" i="4"/>
  <c r="D895" i="4"/>
  <c r="I895" i="4"/>
  <c r="F895" i="4"/>
  <c r="E895" i="4"/>
  <c r="I900" i="4"/>
  <c r="E900" i="4"/>
  <c r="D900" i="4"/>
  <c r="D916" i="4"/>
  <c r="I916" i="4"/>
  <c r="F916" i="4"/>
  <c r="E916" i="4"/>
  <c r="D945" i="4"/>
  <c r="F945" i="4"/>
  <c r="F954" i="4"/>
  <c r="E954" i="4"/>
  <c r="E974" i="4"/>
  <c r="I974" i="4"/>
  <c r="F974" i="4"/>
  <c r="I996" i="4"/>
  <c r="D996" i="4"/>
  <c r="E996" i="4"/>
  <c r="D1000" i="4"/>
  <c r="I1000" i="4"/>
  <c r="L469" i="2"/>
  <c r="M469" i="2" s="1"/>
  <c r="J256" i="2"/>
  <c r="L253" i="2"/>
  <c r="M253" i="2" s="1"/>
  <c r="L419" i="2"/>
  <c r="M419" i="2" s="1"/>
  <c r="J250" i="2"/>
  <c r="J173" i="2"/>
  <c r="J382" i="2"/>
  <c r="J494" i="2"/>
  <c r="F972" i="4"/>
  <c r="F940" i="4"/>
  <c r="F900" i="4"/>
  <c r="E994" i="4"/>
  <c r="D952" i="4"/>
  <c r="D858" i="4"/>
  <c r="F683" i="4"/>
  <c r="I690" i="4"/>
  <c r="F632" i="4"/>
  <c r="I589" i="4"/>
  <c r="D658" i="4"/>
  <c r="F672" i="4"/>
  <c r="D653" i="4"/>
  <c r="D579" i="4"/>
  <c r="E658" i="4"/>
  <c r="E545" i="4"/>
  <c r="B88" i="2"/>
  <c r="I423" i="2"/>
  <c r="H423" i="2"/>
  <c r="J359" i="2"/>
  <c r="H359" i="2"/>
  <c r="F197" i="2"/>
  <c r="H195" i="2"/>
  <c r="H141" i="2"/>
  <c r="C87" i="2"/>
  <c r="I87" i="2" s="1"/>
  <c r="B198" i="2"/>
  <c r="H198" i="2" s="1"/>
  <c r="I646" i="4"/>
  <c r="I665" i="4"/>
  <c r="D641" i="4"/>
  <c r="E136" i="2"/>
  <c r="B136" i="2"/>
  <c r="H136" i="2" s="1"/>
  <c r="D136" i="2"/>
  <c r="B160" i="2"/>
  <c r="H160" i="2" s="1"/>
  <c r="F160" i="2"/>
  <c r="D321" i="4"/>
  <c r="I321" i="4"/>
  <c r="I268" i="2"/>
  <c r="I295" i="2"/>
  <c r="J26" i="2"/>
  <c r="H394" i="2"/>
  <c r="I374" i="2"/>
  <c r="M262" i="2"/>
  <c r="H362" i="2"/>
  <c r="I281" i="4"/>
  <c r="F281" i="4"/>
  <c r="D285" i="4"/>
  <c r="I173" i="2"/>
  <c r="C160" i="2"/>
  <c r="I160" i="2" s="1"/>
  <c r="I479" i="2"/>
  <c r="B159" i="2"/>
  <c r="H159" i="2" s="1"/>
  <c r="F79" i="2"/>
  <c r="I71" i="2"/>
  <c r="I69" i="2"/>
  <c r="E67" i="2"/>
  <c r="D128" i="2"/>
  <c r="L128" i="2" s="1"/>
  <c r="E407" i="4"/>
  <c r="E63" i="2"/>
  <c r="F63" i="2"/>
  <c r="F278" i="4"/>
  <c r="I278" i="4"/>
  <c r="F428" i="4"/>
  <c r="E428" i="4"/>
  <c r="M142" i="2"/>
  <c r="H279" i="2"/>
  <c r="M453" i="2"/>
  <c r="M490" i="2"/>
  <c r="H397" i="2"/>
  <c r="M397" i="2"/>
  <c r="H246" i="2"/>
  <c r="I448" i="2"/>
  <c r="I262" i="2"/>
  <c r="H282" i="2"/>
  <c r="J278" i="2"/>
  <c r="H430" i="2"/>
  <c r="E285" i="4"/>
  <c r="D160" i="2"/>
  <c r="J160" i="2" s="1"/>
  <c r="B129" i="2"/>
  <c r="H129" i="2" s="1"/>
  <c r="C161" i="2"/>
  <c r="I161" i="2" s="1"/>
  <c r="E159" i="2"/>
  <c r="B79" i="2"/>
  <c r="H79" i="2" s="1"/>
  <c r="B67" i="2"/>
  <c r="H67" i="2" s="1"/>
  <c r="E128" i="2"/>
  <c r="H196" i="2"/>
  <c r="I407" i="4"/>
  <c r="H346" i="2"/>
  <c r="E21" i="2"/>
  <c r="B21" i="2"/>
  <c r="H21" i="2" s="1"/>
  <c r="B107" i="2"/>
  <c r="H107" i="2" s="1"/>
  <c r="E107" i="2"/>
  <c r="F342" i="4"/>
  <c r="I342" i="4"/>
  <c r="D342" i="4"/>
  <c r="F362" i="4"/>
  <c r="D362" i="4"/>
  <c r="D615" i="4"/>
  <c r="E615" i="4"/>
  <c r="I855" i="4"/>
  <c r="F855" i="4"/>
  <c r="F887" i="4"/>
  <c r="D887" i="4"/>
  <c r="I739" i="4"/>
  <c r="I897" i="4"/>
  <c r="F897" i="4"/>
  <c r="D815" i="4"/>
  <c r="F512" i="4"/>
  <c r="F361" i="4"/>
  <c r="D803" i="4"/>
  <c r="A217" i="4"/>
  <c r="E315" i="4"/>
  <c r="I315" i="4"/>
  <c r="E158" i="2"/>
  <c r="E171" i="2"/>
  <c r="B140" i="2"/>
  <c r="H140" i="2" s="1"/>
  <c r="H106" i="2"/>
  <c r="F92" i="2"/>
  <c r="H82" i="2"/>
  <c r="I66" i="2"/>
  <c r="I162" i="2"/>
  <c r="H157" i="2"/>
  <c r="I346" i="2"/>
  <c r="B170" i="2"/>
  <c r="H170" i="2" s="1"/>
  <c r="H109" i="2"/>
  <c r="I103" i="2"/>
  <c r="B91" i="2"/>
  <c r="I81" i="2"/>
  <c r="I152" i="2"/>
  <c r="H122" i="2"/>
  <c r="B154" i="2"/>
  <c r="H154" i="2" s="1"/>
  <c r="H147" i="2"/>
  <c r="H50" i="2"/>
  <c r="E918" i="4"/>
  <c r="I763" i="4"/>
  <c r="E620" i="4"/>
  <c r="E252" i="4"/>
  <c r="D239" i="4"/>
  <c r="J416" i="2"/>
  <c r="J361" i="2"/>
  <c r="M28" i="2"/>
  <c r="H118" i="2"/>
  <c r="I386" i="2"/>
  <c r="H386" i="2"/>
  <c r="J20" i="2"/>
  <c r="H20" i="2"/>
  <c r="H25" i="2"/>
  <c r="J25" i="2"/>
  <c r="J88" i="2"/>
  <c r="M88" i="2"/>
  <c r="H91" i="2"/>
  <c r="M91" i="2"/>
  <c r="J91" i="2"/>
  <c r="M128" i="2"/>
  <c r="J128" i="2"/>
  <c r="H139" i="2"/>
  <c r="J139" i="2"/>
  <c r="I191" i="2"/>
  <c r="H191" i="2"/>
  <c r="J191" i="2"/>
  <c r="E196" i="1"/>
  <c r="D196" i="1"/>
  <c r="A214" i="2" s="1"/>
  <c r="A197" i="1"/>
  <c r="I196" i="1"/>
  <c r="F196" i="1"/>
  <c r="G214" i="2" s="1"/>
  <c r="F305" i="2"/>
  <c r="C305" i="2"/>
  <c r="I305" i="2" s="1"/>
  <c r="E305" i="2"/>
  <c r="B305" i="2"/>
  <c r="H305" i="2" s="1"/>
  <c r="D305" i="2"/>
  <c r="L403" i="2"/>
  <c r="M403" i="2" s="1"/>
  <c r="J403" i="2"/>
  <c r="J310" i="2"/>
  <c r="L310" i="2"/>
  <c r="M310" i="2" s="1"/>
  <c r="J345" i="2"/>
  <c r="M118" i="2"/>
  <c r="L248" i="2"/>
  <c r="M248" i="2" s="1"/>
  <c r="J328" i="2"/>
  <c r="L328" i="2"/>
  <c r="M328" i="2" s="1"/>
  <c r="E198" i="4"/>
  <c r="D198" i="4"/>
  <c r="A199" i="4"/>
  <c r="L369" i="2"/>
  <c r="M369" i="2" s="1"/>
  <c r="J369" i="2"/>
  <c r="L284" i="2"/>
  <c r="M284" i="2" s="1"/>
  <c r="J284" i="2"/>
  <c r="M20" i="2"/>
  <c r="M139" i="2"/>
  <c r="L481" i="2"/>
  <c r="M481" i="2" s="1"/>
  <c r="L416" i="2"/>
  <c r="M416" i="2" s="1"/>
  <c r="H441" i="2"/>
  <c r="L393" i="2"/>
  <c r="M393" i="2" s="1"/>
  <c r="J393" i="2"/>
  <c r="H361" i="2"/>
  <c r="L482" i="2"/>
  <c r="M482" i="2" s="1"/>
  <c r="J296" i="2"/>
  <c r="I441" i="2"/>
  <c r="J325" i="2"/>
  <c r="L325" i="2"/>
  <c r="M325" i="2" s="1"/>
  <c r="L273" i="2"/>
  <c r="M273" i="2" s="1"/>
  <c r="J273" i="2"/>
  <c r="L278" i="2"/>
  <c r="M278" i="2" s="1"/>
  <c r="L386" i="2"/>
  <c r="M386" i="2" s="1"/>
  <c r="J386" i="2"/>
  <c r="I25" i="2"/>
  <c r="I88" i="2"/>
  <c r="H439" i="2"/>
  <c r="I439" i="2"/>
  <c r="J474" i="2"/>
  <c r="H474" i="2"/>
  <c r="I361" i="2"/>
  <c r="J269" i="2"/>
  <c r="L269" i="2"/>
  <c r="M269" i="2" s="1"/>
  <c r="H341" i="2"/>
  <c r="I139" i="2"/>
  <c r="I118" i="2"/>
  <c r="I91" i="2"/>
  <c r="H128" i="2"/>
  <c r="I128" i="2"/>
  <c r="I341" i="2"/>
  <c r="H88" i="2"/>
  <c r="D270" i="2"/>
  <c r="C270" i="2"/>
  <c r="I270" i="2" s="1"/>
  <c r="B270" i="2"/>
  <c r="H270" i="2" s="1"/>
  <c r="F270" i="2"/>
  <c r="H323" i="2"/>
  <c r="A257" i="2"/>
  <c r="A434" i="2"/>
  <c r="A279" i="2"/>
  <c r="J63" i="2" l="1"/>
  <c r="L63" i="2"/>
  <c r="M63" i="2" s="1"/>
  <c r="L30" i="2"/>
  <c r="M30" i="2" s="1"/>
  <c r="J30" i="2"/>
  <c r="J105" i="2"/>
  <c r="L105" i="2"/>
  <c r="M105" i="2" s="1"/>
  <c r="L76" i="2"/>
  <c r="M76" i="2" s="1"/>
  <c r="J76" i="2"/>
  <c r="L36" i="2"/>
  <c r="M36" i="2" s="1"/>
  <c r="J36" i="2"/>
  <c r="L62" i="2"/>
  <c r="M62" i="2" s="1"/>
  <c r="J62" i="2"/>
  <c r="L31" i="2"/>
  <c r="M31" i="2" s="1"/>
  <c r="J31" i="2"/>
  <c r="J189" i="2"/>
  <c r="L189" i="2"/>
  <c r="M189" i="2" s="1"/>
  <c r="L68" i="2"/>
  <c r="M68" i="2" s="1"/>
  <c r="J68" i="2"/>
  <c r="L38" i="2"/>
  <c r="M38" i="2" s="1"/>
  <c r="J38" i="2"/>
  <c r="L111" i="2"/>
  <c r="M111" i="2" s="1"/>
  <c r="J111" i="2"/>
  <c r="J107" i="2"/>
  <c r="L107" i="2"/>
  <c r="M107" i="2" s="1"/>
  <c r="L136" i="2"/>
  <c r="M136" i="2" s="1"/>
  <c r="J136" i="2"/>
  <c r="L160" i="2"/>
  <c r="A218" i="4"/>
  <c r="D217" i="4"/>
  <c r="I217" i="4"/>
  <c r="F217" i="4"/>
  <c r="E217" i="4"/>
  <c r="L199" i="2"/>
  <c r="M199" i="2" s="1"/>
  <c r="J199" i="2"/>
  <c r="L198" i="2"/>
  <c r="M198" i="2" s="1"/>
  <c r="J198" i="2"/>
  <c r="L183" i="2"/>
  <c r="M183" i="2" s="1"/>
  <c r="J183" i="2"/>
  <c r="L83" i="2"/>
  <c r="M83" i="2" s="1"/>
  <c r="J83" i="2"/>
  <c r="L197" i="2"/>
  <c r="M197" i="2" s="1"/>
  <c r="J197" i="2"/>
  <c r="L270" i="2"/>
  <c r="M270" i="2" s="1"/>
  <c r="J270" i="2"/>
  <c r="A198" i="1"/>
  <c r="I197" i="1"/>
  <c r="E197" i="1"/>
  <c r="F197" i="1"/>
  <c r="G215" i="2" s="1"/>
  <c r="D197" i="1"/>
  <c r="A215" i="2" s="1"/>
  <c r="E199" i="4"/>
  <c r="D199" i="4"/>
  <c r="A200" i="4"/>
  <c r="F199" i="4"/>
  <c r="I199" i="4"/>
  <c r="J305" i="2"/>
  <c r="L305" i="2"/>
  <c r="M305" i="2" s="1"/>
  <c r="F214" i="2"/>
  <c r="E214" i="2"/>
  <c r="D214" i="2"/>
  <c r="C214" i="2"/>
  <c r="B214" i="2"/>
  <c r="M160" i="2"/>
  <c r="I218" i="4" l="1"/>
  <c r="F218" i="4"/>
  <c r="E218" i="4"/>
  <c r="D218" i="4"/>
  <c r="A219" i="4"/>
  <c r="H214" i="2"/>
  <c r="F215" i="2"/>
  <c r="E215" i="2"/>
  <c r="D215" i="2"/>
  <c r="B215" i="2"/>
  <c r="H215" i="2" s="1"/>
  <c r="C215" i="2"/>
  <c r="I215" i="2" s="1"/>
  <c r="I214" i="2"/>
  <c r="J214" i="2"/>
  <c r="L214" i="2"/>
  <c r="D198" i="1"/>
  <c r="A216" i="2" s="1"/>
  <c r="A199" i="1"/>
  <c r="F198" i="1"/>
  <c r="G216" i="2" s="1"/>
  <c r="I198" i="1"/>
  <c r="E198" i="1"/>
  <c r="I200" i="4"/>
  <c r="F200" i="4"/>
  <c r="E200" i="4"/>
  <c r="D200" i="4"/>
  <c r="A201" i="4"/>
  <c r="D219" i="4" l="1"/>
  <c r="A220" i="4"/>
  <c r="I219" i="4"/>
  <c r="E219" i="4"/>
  <c r="F219" i="4"/>
  <c r="E201" i="4"/>
  <c r="D201" i="4"/>
  <c r="A202" i="4"/>
  <c r="F199" i="1"/>
  <c r="G217" i="2" s="1"/>
  <c r="E199" i="1"/>
  <c r="A200" i="1"/>
  <c r="D199" i="1"/>
  <c r="A217" i="2" s="1"/>
  <c r="I199" i="1"/>
  <c r="L215" i="2"/>
  <c r="M215" i="2" s="1"/>
  <c r="J215" i="2"/>
  <c r="M214" i="2"/>
  <c r="F216" i="2"/>
  <c r="E216" i="2"/>
  <c r="C216" i="2"/>
  <c r="D216" i="2"/>
  <c r="B216" i="2"/>
  <c r="H216" i="2" s="1"/>
  <c r="D220" i="4" l="1"/>
  <c r="A221" i="4"/>
  <c r="E220" i="4"/>
  <c r="F220" i="4"/>
  <c r="I220" i="4"/>
  <c r="A201" i="1"/>
  <c r="I200" i="1"/>
  <c r="E200" i="1"/>
  <c r="F200" i="1"/>
  <c r="G218" i="2" s="1"/>
  <c r="D200" i="1"/>
  <c r="A218" i="2" s="1"/>
  <c r="E217" i="2"/>
  <c r="C217" i="2"/>
  <c r="I217" i="2" s="1"/>
  <c r="F217" i="2"/>
  <c r="D217" i="2"/>
  <c r="B217" i="2"/>
  <c r="H217" i="2" s="1"/>
  <c r="I216" i="2"/>
  <c r="E202" i="4"/>
  <c r="I202" i="4"/>
  <c r="F202" i="4"/>
  <c r="D202" i="4"/>
  <c r="A203" i="4"/>
  <c r="L216" i="2"/>
  <c r="J216" i="2"/>
  <c r="I221" i="4" l="1"/>
  <c r="D221" i="4"/>
  <c r="F221" i="4"/>
  <c r="A222" i="4"/>
  <c r="E221" i="4"/>
  <c r="M216" i="2"/>
  <c r="L217" i="2"/>
  <c r="M217" i="2" s="1"/>
  <c r="J217" i="2"/>
  <c r="B218" i="2"/>
  <c r="E218" i="2"/>
  <c r="C218" i="2"/>
  <c r="F218" i="2"/>
  <c r="D218" i="2"/>
  <c r="A202" i="1"/>
  <c r="E201" i="1"/>
  <c r="D201" i="1"/>
  <c r="A219" i="2" s="1"/>
  <c r="E203" i="4"/>
  <c r="D203" i="4"/>
  <c r="A204" i="4"/>
  <c r="I203" i="4"/>
  <c r="F203" i="4"/>
  <c r="D222" i="4" l="1"/>
  <c r="E222" i="4"/>
  <c r="I222" i="4"/>
  <c r="F222" i="4"/>
  <c r="C219" i="2"/>
  <c r="I219" i="2" s="1"/>
  <c r="E219" i="2"/>
  <c r="F219" i="2"/>
  <c r="B219" i="2"/>
  <c r="H219" i="2" s="1"/>
  <c r="D219" i="2"/>
  <c r="I218" i="2"/>
  <c r="H218" i="2"/>
  <c r="E202" i="1"/>
  <c r="D202" i="1"/>
  <c r="A220" i="2" s="1"/>
  <c r="I202" i="1"/>
  <c r="A203" i="1"/>
  <c r="F202" i="1"/>
  <c r="G220" i="2" s="1"/>
  <c r="F204" i="4"/>
  <c r="D204" i="4"/>
  <c r="A205" i="4"/>
  <c r="I204" i="4"/>
  <c r="E204" i="4"/>
  <c r="J218" i="2"/>
  <c r="L218" i="2"/>
  <c r="M218" i="2" l="1"/>
  <c r="A204" i="1"/>
  <c r="I203" i="1"/>
  <c r="F203" i="1"/>
  <c r="G221" i="2" s="1"/>
  <c r="J219" i="2"/>
  <c r="L219" i="2"/>
  <c r="M219" i="2" s="1"/>
  <c r="B220" i="2"/>
  <c r="D220" i="2"/>
  <c r="E220" i="2"/>
  <c r="F220" i="2"/>
  <c r="C220" i="2"/>
  <c r="D205" i="4"/>
  <c r="I205" i="4"/>
  <c r="E205" i="4"/>
  <c r="A206" i="4"/>
  <c r="F205" i="4"/>
  <c r="H220" i="2" l="1"/>
  <c r="J220" i="2"/>
  <c r="L220" i="2"/>
  <c r="M220" i="2" s="1"/>
  <c r="F206" i="4"/>
  <c r="D206" i="4"/>
  <c r="E206" i="4"/>
  <c r="A207" i="4"/>
  <c r="I206" i="4"/>
  <c r="I221" i="2"/>
  <c r="M221" i="2"/>
  <c r="J221" i="2"/>
  <c r="H221" i="2"/>
  <c r="I220" i="2"/>
  <c r="D204" i="1"/>
  <c r="A222" i="2" s="1"/>
  <c r="A205" i="1"/>
  <c r="F204" i="1"/>
  <c r="G222" i="2" s="1"/>
  <c r="E204" i="1"/>
  <c r="I204" i="1"/>
  <c r="D207" i="4" l="1"/>
  <c r="I207" i="4"/>
  <c r="F207" i="4"/>
  <c r="A208" i="4"/>
  <c r="E207" i="4"/>
  <c r="B222" i="2"/>
  <c r="H222" i="2" s="1"/>
  <c r="F222" i="2"/>
  <c r="D222" i="2"/>
  <c r="E222" i="2"/>
  <c r="C222" i="2"/>
  <c r="E205" i="1"/>
  <c r="I205" i="1"/>
  <c r="A206" i="1"/>
  <c r="F205" i="1"/>
  <c r="G223" i="2" s="1"/>
  <c r="D205" i="1"/>
  <c r="A223" i="2" s="1"/>
  <c r="L222" i="2" l="1"/>
  <c r="M222" i="2" s="1"/>
  <c r="J222" i="2"/>
  <c r="D208" i="4"/>
  <c r="I208" i="4"/>
  <c r="F208" i="4"/>
  <c r="E208" i="4"/>
  <c r="A209" i="4"/>
  <c r="F206" i="1"/>
  <c r="G224" i="2" s="1"/>
  <c r="A207" i="1"/>
  <c r="I206" i="1"/>
  <c r="E223" i="2"/>
  <c r="C223" i="2"/>
  <c r="I223" i="2" s="1"/>
  <c r="F223" i="2"/>
  <c r="D223" i="2"/>
  <c r="B223" i="2"/>
  <c r="H223" i="2" s="1"/>
  <c r="I222" i="2"/>
  <c r="I224" i="2" l="1"/>
  <c r="M224" i="2"/>
  <c r="J224" i="2"/>
  <c r="H224" i="2"/>
  <c r="E209" i="4"/>
  <c r="F209" i="4"/>
  <c r="A210" i="4"/>
  <c r="D209" i="4"/>
  <c r="I209" i="4"/>
  <c r="L223" i="2"/>
  <c r="M223" i="2" s="1"/>
  <c r="J223" i="2"/>
  <c r="A208" i="1"/>
  <c r="E207" i="1"/>
  <c r="D207" i="1"/>
  <c r="A225" i="2" s="1"/>
  <c r="I207" i="1"/>
  <c r="F207" i="1"/>
  <c r="G225" i="2" s="1"/>
  <c r="D225" i="2" l="1"/>
  <c r="F225" i="2"/>
  <c r="E225" i="2"/>
  <c r="B225" i="2"/>
  <c r="H225" i="2" s="1"/>
  <c r="C225" i="2"/>
  <c r="I225" i="2" s="1"/>
  <c r="I208" i="1"/>
  <c r="A209" i="1"/>
  <c r="F208" i="1"/>
  <c r="G226" i="2" s="1"/>
  <c r="E210" i="4"/>
  <c r="D210" i="4"/>
  <c r="F210" i="4"/>
  <c r="A211" i="4"/>
  <c r="I210" i="4"/>
  <c r="I226" i="2" l="1"/>
  <c r="M226" i="2"/>
  <c r="H226" i="2"/>
  <c r="J226" i="2"/>
  <c r="I209" i="1"/>
  <c r="F209" i="1"/>
  <c r="G227" i="2" s="1"/>
  <c r="A210" i="1"/>
  <c r="E211" i="4"/>
  <c r="I211" i="4"/>
  <c r="D211" i="4"/>
  <c r="F211" i="4"/>
  <c r="A212" i="4"/>
  <c r="L225" i="2"/>
  <c r="M225" i="2" s="1"/>
  <c r="J225" i="2"/>
  <c r="J227" i="2" l="1"/>
  <c r="H227" i="2"/>
  <c r="I227" i="2"/>
  <c r="M227" i="2"/>
  <c r="I212" i="4"/>
  <c r="A213" i="4"/>
  <c r="D212" i="4"/>
  <c r="F212" i="4"/>
  <c r="E212" i="4"/>
  <c r="I210" i="1"/>
  <c r="E210" i="1"/>
  <c r="F210" i="1"/>
  <c r="G228" i="2" s="1"/>
  <c r="D210" i="1"/>
  <c r="A228" i="2" s="1"/>
  <c r="A211" i="1"/>
  <c r="F228" i="2" l="1"/>
  <c r="B228" i="2"/>
  <c r="H228" i="2" s="1"/>
  <c r="D228" i="2"/>
  <c r="C228" i="2"/>
  <c r="I228" i="2" s="1"/>
  <c r="E228" i="2"/>
  <c r="I211" i="1"/>
  <c r="F211" i="1"/>
  <c r="G229" i="2" s="1"/>
  <c r="E211" i="1"/>
  <c r="D211" i="1"/>
  <c r="A229" i="2" s="1"/>
  <c r="A212" i="1"/>
  <c r="F213" i="4"/>
  <c r="I213" i="4"/>
  <c r="E213" i="4"/>
  <c r="D213" i="4"/>
  <c r="J228" i="2" l="1"/>
  <c r="L228" i="2"/>
  <c r="M228" i="2" s="1"/>
  <c r="D229" i="2"/>
  <c r="C229" i="2"/>
  <c r="I229" i="2" s="1"/>
  <c r="F229" i="2"/>
  <c r="B229" i="2"/>
  <c r="H229" i="2" s="1"/>
  <c r="E229" i="2"/>
  <c r="F212" i="1"/>
  <c r="G230" i="2" s="1"/>
  <c r="D212" i="1"/>
  <c r="A230" i="2" s="1"/>
  <c r="A213" i="1"/>
  <c r="I212" i="1"/>
  <c r="J229" i="2" l="1"/>
  <c r="L229" i="2"/>
  <c r="M229" i="2" s="1"/>
  <c r="I230" i="2"/>
  <c r="H230" i="2"/>
  <c r="M230" i="2"/>
  <c r="J230" i="2"/>
  <c r="A214" i="1"/>
  <c r="D213" i="1"/>
  <c r="A231" i="2" s="1"/>
  <c r="I213" i="1"/>
  <c r="F213" i="1"/>
  <c r="G231" i="2" s="1"/>
  <c r="H231" i="2" l="1"/>
  <c r="J231" i="2"/>
  <c r="M231" i="2"/>
  <c r="I231" i="2"/>
  <c r="D214" i="1"/>
  <c r="A232" i="2" s="1"/>
  <c r="I214" i="1"/>
  <c r="A215" i="1"/>
  <c r="F214" i="1"/>
  <c r="G232" i="2" s="1"/>
  <c r="M232" i="2" l="1"/>
  <c r="J232" i="2"/>
  <c r="I232" i="2"/>
  <c r="H232" i="2"/>
  <c r="E215" i="1"/>
  <c r="I215" i="1"/>
  <c r="F215" i="1"/>
  <c r="G233" i="2" s="1"/>
  <c r="D215" i="1"/>
  <c r="A233" i="2" s="1"/>
  <c r="A216" i="1"/>
  <c r="I216" i="1" l="1"/>
  <c r="E216" i="1"/>
  <c r="A217" i="1"/>
  <c r="F216" i="1"/>
  <c r="G234" i="2" s="1"/>
  <c r="D233" i="2"/>
  <c r="C233" i="2"/>
  <c r="I233" i="2" s="1"/>
  <c r="F233" i="2"/>
  <c r="B233" i="2"/>
  <c r="H233" i="2" s="1"/>
  <c r="E233" i="2"/>
  <c r="B234" i="2" l="1"/>
  <c r="C234" i="2"/>
  <c r="D234" i="2"/>
  <c r="F234" i="2"/>
  <c r="F501" i="2" s="1"/>
  <c r="B11" i="2" s="1"/>
  <c r="E234" i="2"/>
  <c r="E501" i="2" s="1"/>
  <c r="B10" i="2" s="1"/>
  <c r="F13" i="2" s="1"/>
  <c r="L233" i="2"/>
  <c r="M233" i="2" s="1"/>
  <c r="J233" i="2"/>
  <c r="A218" i="1"/>
  <c r="I217" i="1"/>
  <c r="D217" i="1"/>
  <c r="A235" i="2" s="1"/>
  <c r="F217" i="1"/>
  <c r="G235" i="2" s="1"/>
  <c r="L234" i="2" l="1"/>
  <c r="J234" i="2"/>
  <c r="D501" i="2"/>
  <c r="B7" i="2" s="1"/>
  <c r="H234" i="2"/>
  <c r="B501" i="2"/>
  <c r="B5" i="2" s="1"/>
  <c r="I218" i="1"/>
  <c r="A219" i="1"/>
  <c r="F218" i="1"/>
  <c r="G236" i="2" s="1"/>
  <c r="J235" i="2"/>
  <c r="H235" i="2"/>
  <c r="M235" i="2"/>
  <c r="I235" i="2"/>
  <c r="I234" i="2"/>
  <c r="C501" i="2"/>
  <c r="B6" i="2" s="1"/>
  <c r="M234" i="2" l="1"/>
  <c r="L501" i="2"/>
  <c r="B9" i="2" s="1"/>
  <c r="J236" i="2"/>
  <c r="M236" i="2"/>
  <c r="I236" i="2"/>
  <c r="H236" i="2"/>
  <c r="F219" i="1"/>
  <c r="G237" i="2" s="1"/>
  <c r="A220" i="1"/>
  <c r="D219" i="1"/>
  <c r="A237" i="2" s="1"/>
  <c r="I219" i="1"/>
  <c r="M237" i="2" l="1"/>
  <c r="H237" i="2"/>
  <c r="I237" i="2"/>
  <c r="J237" i="2"/>
  <c r="B8" i="2"/>
  <c r="A221" i="1"/>
  <c r="I220" i="1"/>
  <c r="F220" i="1"/>
  <c r="G238" i="2" s="1"/>
  <c r="D220" i="1"/>
  <c r="A238" i="2" s="1"/>
  <c r="I221" i="1" l="1"/>
  <c r="D221" i="1"/>
  <c r="A239" i="2" s="1"/>
  <c r="A501" i="2" s="1"/>
  <c r="B4" i="2" s="1"/>
  <c r="B12" i="2" s="1"/>
  <c r="F221" i="1"/>
  <c r="G239" i="2" s="1"/>
  <c r="I238" i="2"/>
  <c r="J238" i="2"/>
  <c r="M238" i="2"/>
  <c r="H238" i="2"/>
  <c r="I239" i="2" l="1"/>
  <c r="I501" i="2" s="1"/>
  <c r="C6" i="2" s="1"/>
  <c r="H239" i="2"/>
  <c r="H501" i="2" s="1"/>
  <c r="C5" i="2" s="1"/>
  <c r="M239" i="2"/>
  <c r="M501" i="2" s="1"/>
  <c r="C9" i="2" s="1"/>
  <c r="J239" i="2"/>
  <c r="J501" i="2" s="1"/>
  <c r="C7" i="2" s="1"/>
  <c r="C8" i="2" s="1"/>
  <c r="G501" i="2"/>
  <c r="C4" i="2" s="1"/>
  <c r="K6" i="2" l="1"/>
  <c r="C12" i="2"/>
  <c r="G11" i="2"/>
  <c r="F11" i="2"/>
  <c r="G12" i="2"/>
  <c r="F12" i="2"/>
  <c r="G10" i="2"/>
  <c r="G14" i="2" s="1"/>
  <c r="F10" i="2"/>
  <c r="F14" i="2" s="1"/>
  <c r="G15" i="2" l="1"/>
  <c r="K7" i="2" s="1"/>
</calcChain>
</file>

<file path=xl/comments1.xml><?xml version="1.0" encoding="utf-8"?>
<comments xmlns="http://schemas.openxmlformats.org/spreadsheetml/2006/main">
  <authors>
    <author/>
  </authors>
  <commentList>
    <comment ref="P15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aus dem Verteiler rausgenommen am 06.10.2010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U15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aus dem Verteiler rausgenommen am 06.10.2010
</t>
        </r>
      </text>
    </comment>
  </commentList>
</comments>
</file>

<file path=xl/sharedStrings.xml><?xml version="1.0" encoding="utf-8"?>
<sst xmlns="http://schemas.openxmlformats.org/spreadsheetml/2006/main" count="5355" uniqueCount="1747">
  <si>
    <t>MITGL_NR</t>
  </si>
  <si>
    <t>VORNAME</t>
  </si>
  <si>
    <t>NAME</t>
  </si>
  <si>
    <t>AMS_MITGLIED</t>
  </si>
  <si>
    <t>STATUS</t>
  </si>
  <si>
    <t>AVD_MITGLIED</t>
  </si>
  <si>
    <t>EINZUG/RECHNUNG</t>
  </si>
  <si>
    <t>RUNDSCHREIBEN_POST</t>
  </si>
  <si>
    <t>UNBEKANNT_VERZOGEN</t>
  </si>
  <si>
    <t>STRASSE</t>
  </si>
  <si>
    <t>LAND</t>
  </si>
  <si>
    <t>PLZ</t>
  </si>
  <si>
    <t>ORT</t>
  </si>
  <si>
    <t>Festnetz</t>
  </si>
  <si>
    <t>HANDY</t>
  </si>
  <si>
    <t>EMAIL</t>
  </si>
  <si>
    <t>EMAIL_2</t>
  </si>
  <si>
    <t>GEB_TAG</t>
  </si>
  <si>
    <t>AMS_EIN</t>
  </si>
  <si>
    <t>AMS_AUS</t>
  </si>
  <si>
    <t>AVD_EIN</t>
  </si>
  <si>
    <t>AVD_AUS</t>
  </si>
  <si>
    <t>VORL_EIN</t>
  </si>
  <si>
    <t>VORL_AUS</t>
  </si>
  <si>
    <t>AKTIVE_EIN</t>
  </si>
  <si>
    <t>AKTIVE_AUS</t>
  </si>
  <si>
    <t>ALTE_EIN</t>
  </si>
  <si>
    <t>ALTE_AUS</t>
  </si>
  <si>
    <t>EHREN_EIN</t>
  </si>
  <si>
    <t>EHREN_AUS</t>
  </si>
  <si>
    <t>UNBEK_VERZ_SEIT</t>
  </si>
  <si>
    <t>Änderungsgrund</t>
  </si>
  <si>
    <t>Datum</t>
  </si>
  <si>
    <t>Bertram</t>
  </si>
  <si>
    <t>Nauwerck</t>
  </si>
  <si>
    <t>Nein</t>
  </si>
  <si>
    <t>Friedrich-Engels-Bogen 9</t>
  </si>
  <si>
    <t>BRD</t>
  </si>
  <si>
    <t>81735</t>
  </si>
  <si>
    <t>München</t>
  </si>
  <si>
    <t>0172 8205255</t>
  </si>
  <si>
    <t>bertram@nauwerck.org</t>
  </si>
  <si>
    <t>Austritt</t>
  </si>
  <si>
    <t>Georg</t>
  </si>
  <si>
    <t>Erlenwein</t>
  </si>
  <si>
    <t>R</t>
  </si>
  <si>
    <t>Ja</t>
  </si>
  <si>
    <t>Capul Bas</t>
  </si>
  <si>
    <t>F</t>
  </si>
  <si>
    <t>Castella</t>
  </si>
  <si>
    <t>+33 553 471484</t>
  </si>
  <si>
    <t>+ 33 (0)615178455</t>
  </si>
  <si>
    <t>georg@erlenwein.eu</t>
  </si>
  <si>
    <t>?</t>
  </si>
  <si>
    <t>Änderung (neue Adresse)</t>
  </si>
  <si>
    <t>Peter</t>
  </si>
  <si>
    <t>Falk</t>
  </si>
  <si>
    <t>Heilbronner Str. 98</t>
  </si>
  <si>
    <t>71732</t>
  </si>
  <si>
    <t>Tamm</t>
  </si>
  <si>
    <t>07141/200717</t>
  </si>
  <si>
    <t>Klaus</t>
  </si>
  <si>
    <t>Steinmetz</t>
  </si>
  <si>
    <t>Canaleserstrasse 2</t>
  </si>
  <si>
    <t>74372</t>
  </si>
  <si>
    <t>Sersheim</t>
  </si>
  <si>
    <t>07042/3767101</t>
  </si>
  <si>
    <t>0172 7310304</t>
  </si>
  <si>
    <t>mail@ifag-systems.de</t>
  </si>
  <si>
    <t>verstorben (im Mai 2009)</t>
  </si>
  <si>
    <t>Erik</t>
  </si>
  <si>
    <t>von Woedtke</t>
  </si>
  <si>
    <t>Hermann-Hesse Str. 9</t>
  </si>
  <si>
    <t>71672</t>
  </si>
  <si>
    <t>Marbach</t>
  </si>
  <si>
    <t>07144-29320</t>
  </si>
  <si>
    <t>woedtkevonerik@gmail.com</t>
  </si>
  <si>
    <t>Hannes</t>
  </si>
  <si>
    <t>Seyfried</t>
  </si>
  <si>
    <t>E</t>
  </si>
  <si>
    <t>Hauptstr. 9</t>
  </si>
  <si>
    <t>Stödtlen</t>
  </si>
  <si>
    <t>07964-3318617</t>
  </si>
  <si>
    <t>0172-8841465</t>
  </si>
  <si>
    <t>Hafseyfried@aol.com</t>
  </si>
  <si>
    <t>Rainer</t>
  </si>
  <si>
    <t>List</t>
  </si>
  <si>
    <t>Staufenstr. 4</t>
  </si>
  <si>
    <t>71229</t>
  </si>
  <si>
    <t>Leonberg</t>
  </si>
  <si>
    <t>07152/53705</t>
  </si>
  <si>
    <t>Bratenstein</t>
  </si>
  <si>
    <t>Lärchenweg 6</t>
  </si>
  <si>
    <t>77761</t>
  </si>
  <si>
    <t>Schiltach</t>
  </si>
  <si>
    <t>07836/1443</t>
  </si>
  <si>
    <t>Austritt (hat AMS Beitrag 2010 widersprochen)</t>
  </si>
  <si>
    <t>Rolf</t>
  </si>
  <si>
    <t>Greiner</t>
  </si>
  <si>
    <t>Ehrenmitglied</t>
  </si>
  <si>
    <t>Behringstr. 19</t>
  </si>
  <si>
    <t>70565</t>
  </si>
  <si>
    <t>Stuttgart</t>
  </si>
  <si>
    <t>0711/747340</t>
  </si>
  <si>
    <t>i.greiner@t-online.de</t>
  </si>
  <si>
    <t>Eintrag Ehrenmitglied</t>
  </si>
  <si>
    <t>Claus</t>
  </si>
  <si>
    <t>Kalmbach</t>
  </si>
  <si>
    <t>Rabaliattistr. 8</t>
  </si>
  <si>
    <t>68723</t>
  </si>
  <si>
    <t>Schwetzingen</t>
  </si>
  <si>
    <t>06202/14194</t>
  </si>
  <si>
    <t>claus.kalmbach@nexgo.de</t>
  </si>
  <si>
    <t>Austritt (seit 2006 kein mitglied mehr)</t>
  </si>
  <si>
    <t>Ulrich</t>
  </si>
  <si>
    <t>Hübner</t>
  </si>
  <si>
    <t>Welfenstr. 26d</t>
  </si>
  <si>
    <t>70599</t>
  </si>
  <si>
    <t>0711/453995</t>
  </si>
  <si>
    <t>0171-4262381</t>
  </si>
  <si>
    <t>telbit@t-online.de</t>
  </si>
  <si>
    <t>Gerhard</t>
  </si>
  <si>
    <t>Wiegelmann</t>
  </si>
  <si>
    <t>Grenzstraße 11</t>
  </si>
  <si>
    <t>0711/854047</t>
  </si>
  <si>
    <t>0151/17321923</t>
  </si>
  <si>
    <t>wiegelmann@buw-eng.de</t>
  </si>
  <si>
    <t>Martin</t>
  </si>
  <si>
    <t>Braungart</t>
  </si>
  <si>
    <t>Reinerzauer Steige 94</t>
  </si>
  <si>
    <t>72275</t>
  </si>
  <si>
    <t>Alpirsbach</t>
  </si>
  <si>
    <t>07444/91206</t>
  </si>
  <si>
    <t>verstorben</t>
  </si>
  <si>
    <t>Friedrich</t>
  </si>
  <si>
    <t>Schwing</t>
  </si>
  <si>
    <t>Arenfelsstr. 19</t>
  </si>
  <si>
    <t>45891</t>
  </si>
  <si>
    <t>Gelsenkirchen</t>
  </si>
  <si>
    <t>0209-71093</t>
  </si>
  <si>
    <t>f.schwing@t-online.de</t>
  </si>
  <si>
    <t>Änderung (raus aus dem Verteiler)</t>
  </si>
  <si>
    <t>Bergk</t>
  </si>
  <si>
    <t>Wartlanden 21</t>
  </si>
  <si>
    <t>78224</t>
  </si>
  <si>
    <t>Singen(Friedingen)</t>
  </si>
  <si>
    <t>07731/49096</t>
  </si>
  <si>
    <t>Trefz</t>
  </si>
  <si>
    <t>In der Taus</t>
  </si>
  <si>
    <t>71522</t>
  </si>
  <si>
    <t>Backnang</t>
  </si>
  <si>
    <t>07191/85286</t>
  </si>
  <si>
    <t>Wolfgang</t>
  </si>
  <si>
    <t>Schmid</t>
  </si>
  <si>
    <t>Reutestr. 55</t>
  </si>
  <si>
    <t>70794</t>
  </si>
  <si>
    <t>Filderstadt</t>
  </si>
  <si>
    <t>0711/777309</t>
  </si>
  <si>
    <t>Klaus-Achim</t>
  </si>
  <si>
    <t>Schneider</t>
  </si>
  <si>
    <t>Wernhaldenstr. 18</t>
  </si>
  <si>
    <t>70184</t>
  </si>
  <si>
    <t>0711/242609</t>
  </si>
  <si>
    <t>Saier</t>
  </si>
  <si>
    <t>Ermsweg 22</t>
  </si>
  <si>
    <t>Esslingen-Berkheim</t>
  </si>
  <si>
    <t>0711 4204550</t>
  </si>
  <si>
    <t>0151-18412447</t>
  </si>
  <si>
    <t>W-L-T-I-SAIER@t-online.de</t>
  </si>
  <si>
    <t>w.saier@web.de</t>
  </si>
  <si>
    <t>Eintritt Ehrenmitglied</t>
  </si>
  <si>
    <t>Frank</t>
  </si>
  <si>
    <t>Schindler</t>
  </si>
  <si>
    <t>Herzog-Ludwig-Str. 39</t>
  </si>
  <si>
    <t>85600</t>
  </si>
  <si>
    <t>Zorneding</t>
  </si>
  <si>
    <t>Dr. Hans-Peter</t>
  </si>
  <si>
    <t>Franke</t>
  </si>
  <si>
    <t>Dahlienweg 14</t>
  </si>
  <si>
    <t>56566</t>
  </si>
  <si>
    <t>Neuwied-Oberbieber</t>
  </si>
  <si>
    <t>02631/48972</t>
  </si>
  <si>
    <t>Jürgen</t>
  </si>
  <si>
    <t>Horstmann</t>
  </si>
  <si>
    <t>Welkerstr. 36</t>
  </si>
  <si>
    <t>72213</t>
  </si>
  <si>
    <t>Altensteig</t>
  </si>
  <si>
    <t>07453/949912</t>
  </si>
  <si>
    <t>horstmann@hb-bauphysik.de</t>
  </si>
  <si>
    <t>Thomas</t>
  </si>
  <si>
    <t>Bossert</t>
  </si>
  <si>
    <t>Liststr. 39</t>
  </si>
  <si>
    <t>70180</t>
  </si>
  <si>
    <t>0711/603779</t>
  </si>
  <si>
    <t>Bernd-Georg</t>
  </si>
  <si>
    <t>Joergens</t>
  </si>
  <si>
    <t>Ackermannstraße 21H</t>
  </si>
  <si>
    <t>70563</t>
  </si>
  <si>
    <t>0711-72249735</t>
  </si>
  <si>
    <t>bjoergens@tiscali.de</t>
  </si>
  <si>
    <t>Christoph</t>
  </si>
  <si>
    <t>Schweizer</t>
  </si>
  <si>
    <t>Amselstraße 10</t>
  </si>
  <si>
    <t>78713</t>
  </si>
  <si>
    <t>Schramberg</t>
  </si>
  <si>
    <t>07422-9400910</t>
  </si>
  <si>
    <t>0171-6753049</t>
  </si>
  <si>
    <t>arv@seag.de</t>
  </si>
  <si>
    <t>Axel</t>
  </si>
  <si>
    <t>Biswurm</t>
  </si>
  <si>
    <t>Dettenhäuser Str. 15</t>
  </si>
  <si>
    <t>70597</t>
  </si>
  <si>
    <t>0711/7654545</t>
  </si>
  <si>
    <t>01729924935</t>
  </si>
  <si>
    <t>Dr. Christian</t>
  </si>
  <si>
    <t>Heyd</t>
  </si>
  <si>
    <t>Hohewartstraße 139</t>
  </si>
  <si>
    <t>70469</t>
  </si>
  <si>
    <t>0176-21060371</t>
  </si>
  <si>
    <t>chheyd@yahoo.de</t>
  </si>
  <si>
    <t>chheyd@web.de</t>
  </si>
  <si>
    <t>Änderung (e-mail)</t>
  </si>
  <si>
    <t>Wieler</t>
  </si>
  <si>
    <t>Paul-Klee-Str. 24</t>
  </si>
  <si>
    <t>68519</t>
  </si>
  <si>
    <t>Viernheim</t>
  </si>
  <si>
    <t>06204/1643</t>
  </si>
  <si>
    <t>Dr. Tilman</t>
  </si>
  <si>
    <t>Schad</t>
  </si>
  <si>
    <t>Knappenweg 71</t>
  </si>
  <si>
    <t>0711/51863127</t>
  </si>
  <si>
    <t>0179/8121441</t>
  </si>
  <si>
    <t>tilman.schad@gmx.net</t>
  </si>
  <si>
    <t>Änderung (neue Adresse/e-mail/Tel)</t>
  </si>
  <si>
    <t>Hermann</t>
  </si>
  <si>
    <t>Zonsius</t>
  </si>
  <si>
    <t>Langestr. 86</t>
  </si>
  <si>
    <t>71640</t>
  </si>
  <si>
    <t>Ludwigsburg</t>
  </si>
  <si>
    <t>07141/860664</t>
  </si>
  <si>
    <t>Manfred</t>
  </si>
  <si>
    <t>Bogisch</t>
  </si>
  <si>
    <t>Wittlinger Str. 3</t>
  </si>
  <si>
    <t>0711/858341</t>
  </si>
  <si>
    <t>Braun</t>
  </si>
  <si>
    <t>Schillerstr. 12</t>
  </si>
  <si>
    <t>88677</t>
  </si>
  <si>
    <t>Markdorf</t>
  </si>
  <si>
    <t>07544/72502</t>
  </si>
  <si>
    <t>Kühlwein</t>
  </si>
  <si>
    <t>Gartenstr. 21</t>
  </si>
  <si>
    <t>72585</t>
  </si>
  <si>
    <t>Riederich</t>
  </si>
  <si>
    <t>07123/32791</t>
  </si>
  <si>
    <t>0171/6125500</t>
  </si>
  <si>
    <t>Peter.Kuehlwein@gmx.de</t>
  </si>
  <si>
    <t>Hinzufügen Handynummer</t>
  </si>
  <si>
    <t>Stefan</t>
  </si>
  <si>
    <t>Bartel</t>
  </si>
  <si>
    <t>Waldweg 2</t>
  </si>
  <si>
    <t>86486</t>
  </si>
  <si>
    <t>Bonstetten</t>
  </si>
  <si>
    <t>08293-951680</t>
  </si>
  <si>
    <t>bartel.privat@t-online.de</t>
  </si>
  <si>
    <t>Änderung (neue e-mail)</t>
  </si>
  <si>
    <t>Busch</t>
  </si>
  <si>
    <t>Eltinger Str. 61</t>
  </si>
  <si>
    <t>07152/27142</t>
  </si>
  <si>
    <t>Eintrag Ehrenmitgliedschaft</t>
  </si>
  <si>
    <t>Hans</t>
  </si>
  <si>
    <t>Hägele</t>
  </si>
  <si>
    <t>Kattowitzer Str. 54</t>
  </si>
  <si>
    <t>45470</t>
  </si>
  <si>
    <t>Mülheim</t>
  </si>
  <si>
    <t>0208/436759</t>
  </si>
  <si>
    <t>0173/2608595</t>
  </si>
  <si>
    <t>Sigurd</t>
  </si>
  <si>
    <t>Hainmüller</t>
  </si>
  <si>
    <t>Lerchenweg 3</t>
  </si>
  <si>
    <t>73061</t>
  </si>
  <si>
    <t>Rosswälden</t>
  </si>
  <si>
    <t>07163/6234</t>
  </si>
  <si>
    <t>Winfried</t>
  </si>
  <si>
    <t>Max-Eyth-Str. 21</t>
  </si>
  <si>
    <t>72555</t>
  </si>
  <si>
    <t>Metzingen</t>
  </si>
  <si>
    <t>Wolf-Hendrik</t>
  </si>
  <si>
    <t>Unger</t>
  </si>
  <si>
    <t>Sandbergsteige 16</t>
  </si>
  <si>
    <t>74074</t>
  </si>
  <si>
    <t>Heilbronn</t>
  </si>
  <si>
    <t>07131/178626</t>
  </si>
  <si>
    <t>+49 (157) 78097069</t>
  </si>
  <si>
    <t>Hendrik@unger-family.de</t>
  </si>
  <si>
    <t>Gustav</t>
  </si>
  <si>
    <t>Haller</t>
  </si>
  <si>
    <t>Jahnstr. 25</t>
  </si>
  <si>
    <t>71254</t>
  </si>
  <si>
    <t>Ditzingen</t>
  </si>
  <si>
    <t>07156/31580</t>
  </si>
  <si>
    <t>Hans-Herrmann</t>
  </si>
  <si>
    <t>Wübbe</t>
  </si>
  <si>
    <t>Box 160</t>
  </si>
  <si>
    <t>CAN</t>
  </si>
  <si>
    <t>La Riviere, Manitoba ,ROG 1A0</t>
  </si>
  <si>
    <t>Austritt (als Karteileiche Volljährigkeit erreicht)</t>
  </si>
  <si>
    <t>Günter</t>
  </si>
  <si>
    <t>Schwarz</t>
  </si>
  <si>
    <t>Ludwig-Heyd-Str. 6</t>
  </si>
  <si>
    <t>71706</t>
  </si>
  <si>
    <t>Markgröningen</t>
  </si>
  <si>
    <t>07145/5830</t>
  </si>
  <si>
    <t>Ruppmann</t>
  </si>
  <si>
    <t>Segelfalterstr. 76</t>
  </si>
  <si>
    <t>70439</t>
  </si>
  <si>
    <t>0711/8070116</t>
  </si>
  <si>
    <t>Reginald</t>
  </si>
  <si>
    <t>Rehnig</t>
  </si>
  <si>
    <t>Blumenweg 8</t>
  </si>
  <si>
    <t>73660</t>
  </si>
  <si>
    <t>Urbach</t>
  </si>
  <si>
    <t>0179-6950256</t>
  </si>
  <si>
    <t>Schreiber</t>
  </si>
  <si>
    <t>Schwabstr. 66</t>
  </si>
  <si>
    <t>Marbach a. N.</t>
  </si>
  <si>
    <t>07144/5728(priv.), 07144 / 302272 (gesch.)</t>
  </si>
  <si>
    <t>0172/9177290</t>
  </si>
  <si>
    <t>66gs@gmx.de</t>
  </si>
  <si>
    <t>gerhard.schreiber@daimler.com  [gesch.]</t>
  </si>
  <si>
    <t>Änderung (Telefonnummer hinzugefügt)</t>
  </si>
  <si>
    <t>Harald</t>
  </si>
  <si>
    <t>Rüber</t>
  </si>
  <si>
    <t>Lehenbühlstr. 17</t>
  </si>
  <si>
    <t>71272</t>
  </si>
  <si>
    <t>Renningen</t>
  </si>
  <si>
    <t>07159/18343</t>
  </si>
  <si>
    <t>0171/3544660</t>
  </si>
  <si>
    <t>Eberhard</t>
  </si>
  <si>
    <t>Eisele</t>
  </si>
  <si>
    <t>Rehsteige 14</t>
  </si>
  <si>
    <t>73035</t>
  </si>
  <si>
    <t>Göppingen(Bartenbach)</t>
  </si>
  <si>
    <t>07161/923620</t>
  </si>
  <si>
    <t>0171/8411945</t>
  </si>
  <si>
    <t>ing.eisele@t-online.de</t>
  </si>
  <si>
    <t>eeisele@ing-eisele.de</t>
  </si>
  <si>
    <t>Michael</t>
  </si>
  <si>
    <t>Battenberg</t>
  </si>
  <si>
    <t>Mainzer Str. 6</t>
  </si>
  <si>
    <t>70499</t>
  </si>
  <si>
    <t>07 11/8891970</t>
  </si>
  <si>
    <t>speedymx@t-online.de</t>
  </si>
  <si>
    <t>Richter</t>
  </si>
  <si>
    <t>Renningerstr. 20</t>
  </si>
  <si>
    <t>71063</t>
  </si>
  <si>
    <t>Sindelfingen</t>
  </si>
  <si>
    <t>07031/804237</t>
  </si>
  <si>
    <t>imrichter@web.de???</t>
  </si>
  <si>
    <t>Makosch</t>
  </si>
  <si>
    <t>Zeppelinstr. 43</t>
  </si>
  <si>
    <t>07141/601968</t>
  </si>
  <si>
    <t>wolfgang.makosch@de.bosch.com</t>
  </si>
  <si>
    <t>Heinz</t>
  </si>
  <si>
    <t>Mellmann</t>
  </si>
  <si>
    <t>Gerstenweg 2</t>
  </si>
  <si>
    <t>07022/8892</t>
  </si>
  <si>
    <t>+49 151 264 29633</t>
  </si>
  <si>
    <t>heinz.mellmann@t-online.de</t>
  </si>
  <si>
    <t>Bernd</t>
  </si>
  <si>
    <t>Beck</t>
  </si>
  <si>
    <t>Obere Dickne 3</t>
  </si>
  <si>
    <t>73207</t>
  </si>
  <si>
    <t>Plochingen</t>
  </si>
  <si>
    <t>07153/73604</t>
  </si>
  <si>
    <t>beck-ing@gmx.de</t>
  </si>
  <si>
    <t>Langenbacher</t>
  </si>
  <si>
    <t>Meersburg</t>
  </si>
  <si>
    <t>+49-7532 313 99 59</t>
  </si>
  <si>
    <t>+49-170 220 222 8</t>
  </si>
  <si>
    <t>juergen.langenbacher@gmx.de</t>
  </si>
  <si>
    <t>Andreas</t>
  </si>
  <si>
    <t>Mohr</t>
  </si>
  <si>
    <t>Edisonstr. 1</t>
  </si>
  <si>
    <t>0711/822322</t>
  </si>
  <si>
    <t>Ralph</t>
  </si>
  <si>
    <t>Anna-Peters Str. 47</t>
  </si>
  <si>
    <t>0711/255873</t>
  </si>
  <si>
    <t>Eugen</t>
  </si>
  <si>
    <t>Hees</t>
  </si>
  <si>
    <t>Panoramastr. 60</t>
  </si>
  <si>
    <t>Ebersbach</t>
  </si>
  <si>
    <t>07163/52233</t>
  </si>
  <si>
    <t>0160/8625949</t>
  </si>
  <si>
    <t>eugen.hees@daimler.com</t>
  </si>
  <si>
    <t>Änderung (Tel)</t>
  </si>
  <si>
    <t>Carl-Friedrich</t>
  </si>
  <si>
    <t>Lutterbeck</t>
  </si>
  <si>
    <t>Elmestraße 8</t>
  </si>
  <si>
    <t>07156-3250</t>
  </si>
  <si>
    <t>0170-2431799</t>
  </si>
  <si>
    <t>carl-friedrich.lutterbeck@tuev-sued.de</t>
  </si>
  <si>
    <t>Georg M.</t>
  </si>
  <si>
    <t>Coermann</t>
  </si>
  <si>
    <t>661 Sleeping Indian Road</t>
  </si>
  <si>
    <t>USA</t>
  </si>
  <si>
    <t>Oceanside, CA 92057</t>
  </si>
  <si>
    <t>georgmcoermann@operamail.com</t>
  </si>
  <si>
    <t>Austritt (hat Jahrelang keinen Beitrag bezahlt)</t>
  </si>
  <si>
    <t>Matthias</t>
  </si>
  <si>
    <t>Barth</t>
  </si>
  <si>
    <t>Mittelfeldstr. 2</t>
  </si>
  <si>
    <t>71263</t>
  </si>
  <si>
    <t>Weil der Stadt</t>
  </si>
  <si>
    <t>07033/390964</t>
  </si>
  <si>
    <t>0172/6335141</t>
  </si>
  <si>
    <t>mzm@xtra.co.nz</t>
  </si>
  <si>
    <t>Austritt (aus der ams ausgetragen)</t>
  </si>
  <si>
    <t>Volker</t>
  </si>
  <si>
    <t>Klett</t>
  </si>
  <si>
    <t>Bebelstr. 59</t>
  </si>
  <si>
    <t>70193</t>
  </si>
  <si>
    <t>0711/630418</t>
  </si>
  <si>
    <t>Joachim</t>
  </si>
  <si>
    <t>Keppler</t>
  </si>
  <si>
    <t>Im Vogelsang 3</t>
  </si>
  <si>
    <t>71686</t>
  </si>
  <si>
    <t>Remseck</t>
  </si>
  <si>
    <t>07146-862797</t>
  </si>
  <si>
    <t>joachimke@gmx.de</t>
  </si>
  <si>
    <t>Änderung (neue email)</t>
  </si>
  <si>
    <t>Klaus-Peter</t>
  </si>
  <si>
    <t>Birkel</t>
  </si>
  <si>
    <t>Altensteiger Str. 12</t>
  </si>
  <si>
    <t>71034</t>
  </si>
  <si>
    <t>Böblingen</t>
  </si>
  <si>
    <t>07031-238212</t>
  </si>
  <si>
    <t>klauspeter_birkel@yahoo.de</t>
  </si>
  <si>
    <t>Erhard</t>
  </si>
  <si>
    <t>Binder</t>
  </si>
  <si>
    <t>Stolzenbergstr. 11</t>
  </si>
  <si>
    <t>93049</t>
  </si>
  <si>
    <t>Regensburg</t>
  </si>
  <si>
    <t>0941/36057</t>
  </si>
  <si>
    <t>0160/5859006</t>
  </si>
  <si>
    <t>at4erbi2@gmx.de</t>
  </si>
  <si>
    <t>Dietmar</t>
  </si>
  <si>
    <t>Fritz</t>
  </si>
  <si>
    <t>Murrengasse 2</t>
  </si>
  <si>
    <t>89584</t>
  </si>
  <si>
    <t>Ehingen</t>
  </si>
  <si>
    <t>07391/8363</t>
  </si>
  <si>
    <t>Bernhard</t>
  </si>
  <si>
    <t>Knollstr. 49</t>
  </si>
  <si>
    <t>12355</t>
  </si>
  <si>
    <t>Berlin</t>
  </si>
  <si>
    <t>030/6645437</t>
  </si>
  <si>
    <t>Richard</t>
  </si>
  <si>
    <t>Conrad</t>
  </si>
  <si>
    <t>Rosenbergstr. 164</t>
  </si>
  <si>
    <t>0711/6363472</t>
  </si>
  <si>
    <t>Ralf</t>
  </si>
  <si>
    <t>Kludt</t>
  </si>
  <si>
    <t>Horchstr. 2</t>
  </si>
  <si>
    <t>Konstanz</t>
  </si>
  <si>
    <t>0041 71 669 35 11</t>
  </si>
  <si>
    <t>0171 7530454</t>
  </si>
  <si>
    <t>ralf.kludt@gmx.de</t>
  </si>
  <si>
    <t>info@ralfkludt.com</t>
  </si>
  <si>
    <t>Änderung (2 e-mail Adresse)</t>
  </si>
  <si>
    <t>Bauer</t>
  </si>
  <si>
    <t>Erlenweg 7</t>
  </si>
  <si>
    <t>74080</t>
  </si>
  <si>
    <t>07131/483365</t>
  </si>
  <si>
    <t>Uwe</t>
  </si>
  <si>
    <t>Wagner</t>
  </si>
  <si>
    <t>Alfons-Härtel Weg 19</t>
  </si>
  <si>
    <t>70567</t>
  </si>
  <si>
    <t>0711/7803883</t>
  </si>
  <si>
    <t>0172/7621042</t>
  </si>
  <si>
    <t>Gunter</t>
  </si>
  <si>
    <t>Schaal</t>
  </si>
  <si>
    <t>Veilchenweg 2</t>
  </si>
  <si>
    <t>72631</t>
  </si>
  <si>
    <t>Aichtal</t>
  </si>
  <si>
    <t>07127/954743</t>
  </si>
  <si>
    <t>0172-7698644</t>
  </si>
  <si>
    <t>Gunter.Schaal@t-online.de</t>
  </si>
  <si>
    <t>Dr. Gregor</t>
  </si>
  <si>
    <t>Forellenweg 10</t>
  </si>
  <si>
    <t>Nersingen</t>
  </si>
  <si>
    <t>0160 8635819</t>
  </si>
  <si>
    <t>gregor.steinmetz@web.de</t>
  </si>
  <si>
    <t>Gräbner</t>
  </si>
  <si>
    <t>Bacchusweg 13</t>
  </si>
  <si>
    <t>74235</t>
  </si>
  <si>
    <t>Erlenbach</t>
  </si>
  <si>
    <t>07132/920401</t>
  </si>
  <si>
    <t>Olaf</t>
  </si>
  <si>
    <t>Graupner</t>
  </si>
  <si>
    <t>Wielandweg 1</t>
  </si>
  <si>
    <t>93096</t>
  </si>
  <si>
    <t>Köfering</t>
  </si>
  <si>
    <t>09406/283037</t>
  </si>
  <si>
    <t>0160 / 90741483</t>
  </si>
  <si>
    <t>O.Graupner@t-online.de</t>
  </si>
  <si>
    <t>Olaf.Graupner@continental-corporation.com</t>
  </si>
  <si>
    <t>Änderung (e-mail/handy)</t>
  </si>
  <si>
    <t>Niels</t>
  </si>
  <si>
    <t>Weyl</t>
  </si>
  <si>
    <t>Friedrichstr. 12</t>
  </si>
  <si>
    <t>72141</t>
  </si>
  <si>
    <t>Walddorfhäslach</t>
  </si>
  <si>
    <t>07127/21786</t>
  </si>
  <si>
    <t>niels.weyl@googlemail.com</t>
  </si>
  <si>
    <t>nw@n-w-w.de</t>
  </si>
  <si>
    <t>Ernst</t>
  </si>
  <si>
    <t>Häcker</t>
  </si>
  <si>
    <t>Lehenbühlstr. 29</t>
  </si>
  <si>
    <t>07159/458668</t>
  </si>
  <si>
    <t>Stephan</t>
  </si>
  <si>
    <t>Wolfrum</t>
  </si>
  <si>
    <t>Römerstr. 4</t>
  </si>
  <si>
    <t>85247</t>
  </si>
  <si>
    <t>Schwabhausen</t>
  </si>
  <si>
    <t>Dieter</t>
  </si>
  <si>
    <t>Gumpoltsberger</t>
  </si>
  <si>
    <t>Möwenstr. 60</t>
  </si>
  <si>
    <t>88045</t>
  </si>
  <si>
    <t>Friedrichshafen</t>
  </si>
  <si>
    <t>07541/71620</t>
  </si>
  <si>
    <t>dieter.gumpoltsberger@zf-group.de</t>
  </si>
  <si>
    <t>Oschmann</t>
  </si>
  <si>
    <t>Sigmaringer Str. 94 A</t>
  </si>
  <si>
    <t>07117652130</t>
  </si>
  <si>
    <t>frank@oschmann.de</t>
  </si>
  <si>
    <t>Hoffmann</t>
  </si>
  <si>
    <t>Büsnauerstr 31b</t>
  </si>
  <si>
    <t>0711/8825926</t>
  </si>
  <si>
    <t>0163/2832081</t>
  </si>
  <si>
    <t>matis.hoffmann@daimler.com</t>
  </si>
  <si>
    <t>pollo1442@yahoo.de</t>
  </si>
  <si>
    <t>E-Mail Adresse aktualisiert, aktuell: pollo1442@yahoo.de</t>
  </si>
  <si>
    <t>Marc</t>
  </si>
  <si>
    <t>Rumpel</t>
  </si>
  <si>
    <t>Hinterer Holzweg 27</t>
  </si>
  <si>
    <t>73733</t>
  </si>
  <si>
    <t>Esslingen</t>
  </si>
  <si>
    <t>0711/5502980</t>
  </si>
  <si>
    <t>0174/95 95 875</t>
  </si>
  <si>
    <t>Marc.Rumpel@t-online.de</t>
  </si>
  <si>
    <t>Änderung (mobile Nummer hinzugefügt)</t>
  </si>
  <si>
    <t>Hartmut</t>
  </si>
  <si>
    <t>Lehmann</t>
  </si>
  <si>
    <t>Seestr. 63</t>
  </si>
  <si>
    <t>71336</t>
  </si>
  <si>
    <t>Waiblingen</t>
  </si>
  <si>
    <t>07151203459</t>
  </si>
  <si>
    <t>hartmut.lehmann@gmx.net</t>
  </si>
  <si>
    <t>Felix</t>
  </si>
  <si>
    <t>Lefort</t>
  </si>
  <si>
    <t>Max-Brod-Weg 14</t>
  </si>
  <si>
    <t>70437</t>
  </si>
  <si>
    <t>0711/8491606</t>
  </si>
  <si>
    <t>lefort@edenmarket.de</t>
  </si>
  <si>
    <t>Saint-Dié-Strasse 25</t>
  </si>
  <si>
    <t>07541/370114</t>
  </si>
  <si>
    <t>gerhard.gumpoltsberger@zf-group.de</t>
  </si>
  <si>
    <t>Jens</t>
  </si>
  <si>
    <t>Kalsow</t>
  </si>
  <si>
    <t>Austr. 96</t>
  </si>
  <si>
    <t>72669</t>
  </si>
  <si>
    <t>Unterensingen</t>
  </si>
  <si>
    <t>07022/266720</t>
  </si>
  <si>
    <t>0160-3873706</t>
  </si>
  <si>
    <t>jens.kalsow@web.de</t>
  </si>
  <si>
    <t>Schwarzwaldstraße 22</t>
  </si>
  <si>
    <t>Friolzheim</t>
  </si>
  <si>
    <t>07044/901920</t>
  </si>
  <si>
    <t>0170-6101034</t>
  </si>
  <si>
    <t>sh7@gmx.de</t>
  </si>
  <si>
    <t>stephan.huebner@porsche-engineering.de</t>
  </si>
  <si>
    <t>Aktualisierung Adresse + Fon</t>
  </si>
  <si>
    <t>Feindor</t>
  </si>
  <si>
    <t>Badbrunnenstr. 3</t>
  </si>
  <si>
    <t>70374</t>
  </si>
  <si>
    <t>0711 5201028</t>
  </si>
  <si>
    <t>michael.feindor@daimler.com</t>
  </si>
  <si>
    <t>Klubach</t>
  </si>
  <si>
    <t>Berliner Str. 14</t>
  </si>
  <si>
    <t>74321</t>
  </si>
  <si>
    <t>Bietigheim</t>
  </si>
  <si>
    <t>0711/54013267</t>
  </si>
  <si>
    <t>manfred.klubach@lka.bwl.de</t>
  </si>
  <si>
    <t>Messerschmidt</t>
  </si>
  <si>
    <t>Zeppelinstraße 11</t>
  </si>
  <si>
    <t>70825</t>
  </si>
  <si>
    <t>Korntal</t>
  </si>
  <si>
    <t>0711-831543</t>
  </si>
  <si>
    <t>0178-7463943</t>
  </si>
  <si>
    <t>wmesserschmidt@gmx.de</t>
  </si>
  <si>
    <t>Änderung (Nicht mehr im AvD seit 2009)</t>
  </si>
  <si>
    <t>André</t>
  </si>
  <si>
    <t>Schenk</t>
  </si>
  <si>
    <t>Landhausstraße 6</t>
  </si>
  <si>
    <t>71134</t>
  </si>
  <si>
    <t>Aidlingen</t>
  </si>
  <si>
    <t>07034-647843</t>
  </si>
  <si>
    <t>0172-6315932</t>
  </si>
  <si>
    <t>andre@melior.s.bawue.de</t>
  </si>
  <si>
    <t>Aleksandar</t>
  </si>
  <si>
    <t>Francuz</t>
  </si>
  <si>
    <t>Viereichenweg 16</t>
  </si>
  <si>
    <t>70569</t>
  </si>
  <si>
    <t>0711-6154420</t>
  </si>
  <si>
    <t>aleksandar@web.de</t>
  </si>
  <si>
    <t>???</t>
  </si>
  <si>
    <t>Torsten</t>
  </si>
  <si>
    <t>Postschulenweg 3</t>
  </si>
  <si>
    <t>0711-4102823</t>
  </si>
  <si>
    <t>0176-96309748</t>
  </si>
  <si>
    <t>Torsten@vtr-superbike.de</t>
  </si>
  <si>
    <t>Eckart</t>
  </si>
  <si>
    <t>Beulke</t>
  </si>
  <si>
    <t>Schönblickweg 24</t>
  </si>
  <si>
    <t>70771</t>
  </si>
  <si>
    <t>Leinfelden-E.</t>
  </si>
  <si>
    <t>753949</t>
  </si>
  <si>
    <t>0171 3389527</t>
  </si>
  <si>
    <t>eckart.beulke@t-online.de</t>
  </si>
  <si>
    <t>Tim</t>
  </si>
  <si>
    <t>Pienzenauer Straße 91</t>
  </si>
  <si>
    <t>München-Bgh.</t>
  </si>
  <si>
    <t>tsaier@web.de</t>
  </si>
  <si>
    <t>Korrektur Adresse/E-Mail Adresse</t>
  </si>
  <si>
    <t>Einar</t>
  </si>
  <si>
    <t>Wangberg</t>
  </si>
  <si>
    <t>Lerchenstrasse 30a</t>
  </si>
  <si>
    <t>70176</t>
  </si>
  <si>
    <t>0711/1204232</t>
  </si>
  <si>
    <t>0160/8223783</t>
  </si>
  <si>
    <t>einar.wangberg@arcor.de</t>
  </si>
  <si>
    <t>Arnold</t>
  </si>
  <si>
    <t>alter Herr</t>
  </si>
  <si>
    <t>Kaiserstrasse 26</t>
  </si>
  <si>
    <t>07587950796</t>
  </si>
  <si>
    <t>0177 5963702</t>
  </si>
  <si>
    <t>M.C.Arnold@web.de</t>
  </si>
  <si>
    <t>Kaspar</t>
  </si>
  <si>
    <t>Jakubowsky</t>
  </si>
  <si>
    <t>Straubenhalde 17</t>
  </si>
  <si>
    <t>88348</t>
  </si>
  <si>
    <t>Bad Saulgau</t>
  </si>
  <si>
    <t>075813336</t>
  </si>
  <si>
    <t>0172-7863532</t>
  </si>
  <si>
    <t>jisch@gmx.de</t>
  </si>
  <si>
    <t>Sven</t>
  </si>
  <si>
    <t>Müller</t>
  </si>
  <si>
    <t>Schönhaldenstr. 82</t>
  </si>
  <si>
    <t>0711/4082797</t>
  </si>
  <si>
    <t>0176/23327571</t>
  </si>
  <si>
    <t>svonsen@web.de</t>
  </si>
  <si>
    <t>Carsten</t>
  </si>
  <si>
    <t>Fellendorf</t>
  </si>
  <si>
    <t>Hauptstraße 49</t>
  </si>
  <si>
    <t>07033-6949263</t>
  </si>
  <si>
    <t>0173-4242147</t>
  </si>
  <si>
    <t>carsten.fellendorf@web.de</t>
  </si>
  <si>
    <t>Änderung (Einzug/Rechnung -&gt; E)</t>
  </si>
  <si>
    <t>Häfele</t>
  </si>
  <si>
    <t>Elsterweg 7</t>
  </si>
  <si>
    <t>89168</t>
  </si>
  <si>
    <t>Niederstotzingen</t>
  </si>
  <si>
    <t>07325-6263</t>
  </si>
  <si>
    <t>0179-2293935</t>
  </si>
  <si>
    <t>Kai</t>
  </si>
  <si>
    <t>Gollwitzer</t>
  </si>
  <si>
    <t>Amselweg 8</t>
  </si>
  <si>
    <t>0172-8257567</t>
  </si>
  <si>
    <t>kai@ecopiccolo.de</t>
  </si>
  <si>
    <t>Gagstätter</t>
  </si>
  <si>
    <t>Genkerstr. 8</t>
  </si>
  <si>
    <t>0172/7112927</t>
  </si>
  <si>
    <t>hydrobionik@gmx.de</t>
  </si>
  <si>
    <t>Austritt (Unbekannt seit 1999!!!)</t>
  </si>
  <si>
    <t>Konrad</t>
  </si>
  <si>
    <t>Paule</t>
  </si>
  <si>
    <t>Dillmannstraße 12</t>
  </si>
  <si>
    <t>0711-6556757</t>
  </si>
  <si>
    <t>0177-7513185</t>
  </si>
  <si>
    <t>konrad.paule@gmx.de</t>
  </si>
  <si>
    <t>Antrag auf Austritt aus der AMS (E-Mail vom 04.01.2016)</t>
  </si>
  <si>
    <t>Ehlert</t>
  </si>
  <si>
    <t>Schulstr. 14</t>
  </si>
  <si>
    <t>Dagersheim</t>
  </si>
  <si>
    <t>0176-29401920</t>
  </si>
  <si>
    <t>slarti42@gmail.com</t>
  </si>
  <si>
    <t>Änderung (Status -&gt; alter Herr)</t>
  </si>
  <si>
    <t>Pietro</t>
  </si>
  <si>
    <t>Toretta</t>
  </si>
  <si>
    <t>0171/2125058</t>
  </si>
  <si>
    <t>Austritt (Seit 2004 kein Mitgliedsbeitrag gezahlt)</t>
  </si>
  <si>
    <t>Aitor</t>
  </si>
  <si>
    <t>Isturiz</t>
  </si>
  <si>
    <t>Pfaffenwaldring 66c Zi. 4.5</t>
  </si>
  <si>
    <t>0711/9984052</t>
  </si>
  <si>
    <t>0179-7558181</t>
  </si>
  <si>
    <t>renaultgtt@yahoo.com</t>
  </si>
  <si>
    <t>Tobias</t>
  </si>
  <si>
    <t>Wittwer</t>
  </si>
  <si>
    <t>Robert Schumanring 154</t>
  </si>
  <si>
    <t>NL</t>
  </si>
  <si>
    <t>VA Vlaardingen</t>
  </si>
  <si>
    <t>0031-10-2490496</t>
  </si>
  <si>
    <t>0031-6-38272978</t>
  </si>
  <si>
    <t>toby@tplusplus.de</t>
  </si>
  <si>
    <t>Steve</t>
  </si>
  <si>
    <t>Wery</t>
  </si>
  <si>
    <t>Schönauer Str. 12 B</t>
  </si>
  <si>
    <t>0163- 54 900 16</t>
  </si>
  <si>
    <t>stevewery@yahoo.de</t>
  </si>
  <si>
    <t>Daniel</t>
  </si>
  <si>
    <t>Engeter</t>
  </si>
  <si>
    <t>Geranienweg 31</t>
  </si>
  <si>
    <t>+49 711 3652708</t>
  </si>
  <si>
    <t>engeter.daniel@gmx.de</t>
  </si>
  <si>
    <t>Pascal</t>
  </si>
  <si>
    <t>von Kamp</t>
  </si>
  <si>
    <t>Clemensstrasse 83</t>
  </si>
  <si>
    <t>+49 711 5072726</t>
  </si>
  <si>
    <t>pascalvonkamp@hotmail.com</t>
  </si>
  <si>
    <t>Sascha</t>
  </si>
  <si>
    <t>Wahl</t>
  </si>
  <si>
    <t>Schwabstr. 63</t>
  </si>
  <si>
    <t>0711-9123257</t>
  </si>
  <si>
    <t>0163/8665673</t>
  </si>
  <si>
    <t>sascha.wahl@de.bosch.com</t>
  </si>
  <si>
    <t>Änderung (kein Student mehr)</t>
  </si>
  <si>
    <t>Sebastian</t>
  </si>
  <si>
    <t>Seewaldt</t>
  </si>
  <si>
    <t>Osterbronnstraße 12A</t>
  </si>
  <si>
    <t>01755249739</t>
  </si>
  <si>
    <t>seeundwald@gmx.de</t>
  </si>
  <si>
    <t>Wunnensteinstr. 36</t>
  </si>
  <si>
    <t>0711/6014031</t>
  </si>
  <si>
    <t>0172/2583043</t>
  </si>
  <si>
    <t>niels@boarda.de</t>
  </si>
  <si>
    <t>Curt</t>
  </si>
  <si>
    <t>Reinoga</t>
  </si>
  <si>
    <t>07158-61098</t>
  </si>
  <si>
    <t>0173-3450161</t>
  </si>
  <si>
    <t>reinoga@web.de</t>
  </si>
  <si>
    <t>Elmar</t>
  </si>
  <si>
    <t>Maier</t>
  </si>
  <si>
    <t>Augsburgerstr. 699</t>
  </si>
  <si>
    <t>70329</t>
  </si>
  <si>
    <t>0711-321155</t>
  </si>
  <si>
    <t>016095915808</t>
  </si>
  <si>
    <t>geesiRider@spritschlucker.de</t>
  </si>
  <si>
    <t>Robert</t>
  </si>
  <si>
    <t>Partzsch</t>
  </si>
  <si>
    <t>Brandenkopfweg 13</t>
  </si>
  <si>
    <t>07116204702</t>
  </si>
  <si>
    <t>partzsch@yahoo.com</t>
  </si>
  <si>
    <t>Dirk</t>
  </si>
  <si>
    <t>Mochmann</t>
  </si>
  <si>
    <t>Oberdorfstrasse 43</t>
  </si>
  <si>
    <t>Leinfelden-Echterdingen</t>
  </si>
  <si>
    <t>0711-3897723</t>
  </si>
  <si>
    <t>0163/3475007</t>
  </si>
  <si>
    <t>snowdirk@gmx.de</t>
  </si>
  <si>
    <t>Orkan</t>
  </si>
  <si>
    <t>Kirik</t>
  </si>
  <si>
    <t>Tulpenstr. 1</t>
  </si>
  <si>
    <t>0711-776818</t>
  </si>
  <si>
    <t>0172-7138848</t>
  </si>
  <si>
    <t>orki6w00@fht-esslingen.de</t>
  </si>
  <si>
    <t>Hans-Peter</t>
  </si>
  <si>
    <t>Grüner</t>
  </si>
  <si>
    <t>Metzingerstr. 44</t>
  </si>
  <si>
    <t>0711-601 3800</t>
  </si>
  <si>
    <t>0160 335 6600</t>
  </si>
  <si>
    <t>messlena@yahoo.de</t>
  </si>
  <si>
    <t>Kissling</t>
  </si>
  <si>
    <t>Bismarckstraße 19</t>
  </si>
  <si>
    <t>Neuwied</t>
  </si>
  <si>
    <t>0173-6661013</t>
  </si>
  <si>
    <t>michael.kissling@googlemail.com</t>
  </si>
  <si>
    <t>Kein AVD?</t>
  </si>
  <si>
    <t>Änderung (Adresse)</t>
  </si>
  <si>
    <t>Markus</t>
  </si>
  <si>
    <t>Eitel</t>
  </si>
  <si>
    <t>Steigstraße 82b</t>
  </si>
  <si>
    <t>07071/946567</t>
  </si>
  <si>
    <t>+49 179 2089 459</t>
  </si>
  <si>
    <t>markus@info66.de</t>
  </si>
  <si>
    <t>markus.eitel@gmx.net</t>
  </si>
  <si>
    <t>Änderung (Alter Herr seit 2008)</t>
  </si>
  <si>
    <t>Manuel</t>
  </si>
  <si>
    <t>Malthaner</t>
  </si>
  <si>
    <t>Schmellbachstr. 19</t>
  </si>
  <si>
    <t>0711/744286</t>
  </si>
  <si>
    <t>bat_m@gmx.de</t>
  </si>
  <si>
    <t>Henrik</t>
  </si>
  <si>
    <t>Siegel</t>
  </si>
  <si>
    <t>0711/2207979</t>
  </si>
  <si>
    <t>0172/9505680</t>
  </si>
  <si>
    <t>henrik.siegel@stud.uni-stuttgart.de</t>
  </si>
  <si>
    <t>Port</t>
  </si>
  <si>
    <t>Lobensteinerstr. 1</t>
  </si>
  <si>
    <t>07152/907031</t>
  </si>
  <si>
    <t>Thomas.Port@gmx.net</t>
  </si>
  <si>
    <t>Florian</t>
  </si>
  <si>
    <t>Hillenhagen</t>
  </si>
  <si>
    <t>Allmandring 22c</t>
  </si>
  <si>
    <t>0170/3218638</t>
  </si>
  <si>
    <t>hillenhagen@t-online.de</t>
  </si>
  <si>
    <t>Scudieri</t>
  </si>
  <si>
    <t>Reichenbergerstr. 10</t>
  </si>
  <si>
    <t>0711/7260638</t>
  </si>
  <si>
    <t>0160/99079201</t>
  </si>
  <si>
    <t>robert@scudieri.de</t>
  </si>
  <si>
    <t>Alexander</t>
  </si>
  <si>
    <t>Stratz</t>
  </si>
  <si>
    <t>Leuschnerstraße 63</t>
  </si>
  <si>
    <t>0711/2634427</t>
  </si>
  <si>
    <t>0172/6263006</t>
  </si>
  <si>
    <t>astratz@web.de</t>
  </si>
  <si>
    <t>Christmann</t>
  </si>
  <si>
    <t>Hoppenlaustraße 9</t>
  </si>
  <si>
    <t>0711-91258003</t>
  </si>
  <si>
    <t>0160-5687322</t>
  </si>
  <si>
    <t>Adressänderung</t>
  </si>
  <si>
    <t>Bloch</t>
  </si>
  <si>
    <t>Kauffmannstraße 1</t>
  </si>
  <si>
    <t>70195</t>
  </si>
  <si>
    <t>0711-6743785</t>
  </si>
  <si>
    <t>0179-2229972</t>
  </si>
  <si>
    <t>commanderbloch@gmx.de</t>
  </si>
  <si>
    <t>Biesinger</t>
  </si>
  <si>
    <t>Oberharprechts 7</t>
  </si>
  <si>
    <t>88260</t>
  </si>
  <si>
    <t>Argenbühl</t>
  </si>
  <si>
    <t>0711/2208711</t>
  </si>
  <si>
    <t>0163/7566152</t>
  </si>
  <si>
    <t>h.biesinger@gmx.de</t>
  </si>
  <si>
    <t>Seitz</t>
  </si>
  <si>
    <t>Hasenbergsteige 18</t>
  </si>
  <si>
    <t>70178</t>
  </si>
  <si>
    <t>0711/2635605</t>
  </si>
  <si>
    <t>0176-21531685</t>
  </si>
  <si>
    <t>rolflex@web.de</t>
  </si>
  <si>
    <t>Sczimarowsky</t>
  </si>
  <si>
    <t>Gablenberger Hauptstraße 70</t>
  </si>
  <si>
    <t>70186</t>
  </si>
  <si>
    <t>0711-75883637</t>
  </si>
  <si>
    <t>0170-7096036</t>
  </si>
  <si>
    <t>sczimar@web.de</t>
  </si>
  <si>
    <t>Lozanovski</t>
  </si>
  <si>
    <t>Eichgehrenweg 20</t>
  </si>
  <si>
    <t>0711-1255131</t>
  </si>
  <si>
    <t>0176/22054509</t>
  </si>
  <si>
    <t>a.lozanovski@gmx.de</t>
  </si>
  <si>
    <t>big.al@gmx.de</t>
  </si>
  <si>
    <t>Hennings</t>
  </si>
  <si>
    <t>Seestraße 59a</t>
  </si>
  <si>
    <t>70174</t>
  </si>
  <si>
    <t>0711/1226028</t>
  </si>
  <si>
    <t>0177-7947482</t>
  </si>
  <si>
    <t>smb96@gmx.de</t>
  </si>
  <si>
    <t>thomas.hennings@googlemail.com</t>
  </si>
  <si>
    <t>Waniek</t>
  </si>
  <si>
    <t>Im Salzweg 49</t>
  </si>
  <si>
    <t>0711/6748728</t>
  </si>
  <si>
    <t>0172-5712500</t>
  </si>
  <si>
    <t>felix911@web.de</t>
  </si>
  <si>
    <t>felix_waniek@gmx.de</t>
  </si>
  <si>
    <t>Philipp</t>
  </si>
  <si>
    <t>Guth</t>
  </si>
  <si>
    <t>Franz-Schubert Straße 42</t>
  </si>
  <si>
    <t>0711/6201241</t>
  </si>
  <si>
    <t>0179/1273640</t>
  </si>
  <si>
    <t>p.guth@wittenstein-bastian.de</t>
  </si>
  <si>
    <t>Hetfleisch</t>
  </si>
  <si>
    <t>Lessingstr. 33</t>
  </si>
  <si>
    <t>07044-909121</t>
  </si>
  <si>
    <t>0151 21729458</t>
  </si>
  <si>
    <t>flo52@yahoo.com</t>
  </si>
  <si>
    <t>Änderung (Straße eingetragen/Handy gilt nicht mehr)</t>
  </si>
  <si>
    <t>Teneta</t>
  </si>
  <si>
    <t>Kronsbrink 16</t>
  </si>
  <si>
    <t>Bad Essen</t>
  </si>
  <si>
    <t>05472/8460308</t>
  </si>
  <si>
    <t>0179/9106572</t>
  </si>
  <si>
    <t>mrtoofast4u@gmx.de</t>
  </si>
  <si>
    <t>Änderung (Adresse, Telefonnummern)</t>
  </si>
  <si>
    <t>Bernard</t>
  </si>
  <si>
    <t>Mörikestr. 61</t>
  </si>
  <si>
    <t>0711/6401814</t>
  </si>
  <si>
    <t>0172/8961287</t>
  </si>
  <si>
    <t>Andreas.Bernard@victoria.de</t>
  </si>
  <si>
    <t>Mackus</t>
  </si>
  <si>
    <t>Vikarweg 10</t>
  </si>
  <si>
    <t>0711/46927641</t>
  </si>
  <si>
    <t>01520/8939059</t>
  </si>
  <si>
    <t>Martin.Mackus@web.de</t>
  </si>
  <si>
    <t>Viktor</t>
  </si>
  <si>
    <t>Böhm</t>
  </si>
  <si>
    <t>Floridaring 23</t>
  </si>
  <si>
    <t>70806</t>
  </si>
  <si>
    <t>Kornwestheim</t>
  </si>
  <si>
    <t>07141/649703</t>
  </si>
  <si>
    <t>0174/1763401</t>
  </si>
  <si>
    <t>taiga20@t-online.de</t>
  </si>
  <si>
    <t>Jan</t>
  </si>
  <si>
    <t>Seeger</t>
  </si>
  <si>
    <t>Hohenzollernstr. 17</t>
  </si>
  <si>
    <t>0173/2109742</t>
  </si>
  <si>
    <t>seeger2000@web.de</t>
  </si>
  <si>
    <t>seeger2000@gmx.de</t>
  </si>
  <si>
    <t>Änderung (e-mail 2)</t>
  </si>
  <si>
    <t>Dawid</t>
  </si>
  <si>
    <t>Kulesz</t>
  </si>
  <si>
    <t>Junoweg 21c</t>
  </si>
  <si>
    <t>0711/741031</t>
  </si>
  <si>
    <t>0163-6869680</t>
  </si>
  <si>
    <t>d.kulesz@rennteam-stuttgart.de</t>
  </si>
  <si>
    <t>fsdave@gmx.de</t>
  </si>
  <si>
    <t>Änderung (e-mail1/e-mail 2)</t>
  </si>
  <si>
    <t>Anemonenweg 1</t>
  </si>
  <si>
    <t>0711/9077570</t>
  </si>
  <si>
    <t>0151/15316198</t>
  </si>
  <si>
    <t>uni@fwahl.de</t>
  </si>
  <si>
    <t>Fietkau</t>
  </si>
  <si>
    <t>Ulrichstraße 46</t>
  </si>
  <si>
    <t>07123/7433</t>
  </si>
  <si>
    <t>0174/3182268</t>
  </si>
  <si>
    <t>peter.fietkau@gmx.de</t>
  </si>
  <si>
    <t>Erwin</t>
  </si>
  <si>
    <t>Schiele</t>
  </si>
  <si>
    <t>Hauptstraße 6</t>
  </si>
  <si>
    <t>71717</t>
  </si>
  <si>
    <t>Beilstein</t>
  </si>
  <si>
    <t>07062-267165</t>
  </si>
  <si>
    <t>0174/6741511</t>
  </si>
  <si>
    <t>e.schiele@gmx.net</t>
  </si>
  <si>
    <t>01.05.2015</t>
  </si>
  <si>
    <t>Folz</t>
  </si>
  <si>
    <t>Wimpfenerstr. 9</t>
  </si>
  <si>
    <t>70435</t>
  </si>
  <si>
    <t>0711/6016761</t>
  </si>
  <si>
    <t>0179/8060892</t>
  </si>
  <si>
    <t>andyfolz@arcor.de</t>
  </si>
  <si>
    <t>Dominik</t>
  </si>
  <si>
    <t>Portugall</t>
  </si>
  <si>
    <t>Cuiserystr. 4</t>
  </si>
  <si>
    <t>67157</t>
  </si>
  <si>
    <t>Wachenheim</t>
  </si>
  <si>
    <t>0711/1815756</t>
  </si>
  <si>
    <t>0179/7680772</t>
  </si>
  <si>
    <t>hi-hat@web.de</t>
  </si>
  <si>
    <t>Marschner</t>
  </si>
  <si>
    <t>Flattichstr.9</t>
  </si>
  <si>
    <t>71679</t>
  </si>
  <si>
    <t>Asperg</t>
  </si>
  <si>
    <t>07141 / 62837</t>
  </si>
  <si>
    <t>0162 / 7419267</t>
  </si>
  <si>
    <t>mr.blop@gmx.ch</t>
  </si>
  <si>
    <t>Basil</t>
  </si>
  <si>
    <t>Maaßen</t>
  </si>
  <si>
    <t>Universitätsstraße 102 C 6</t>
  </si>
  <si>
    <t>0179-5344498</t>
  </si>
  <si>
    <t>BasilMaassen@gmx.de</t>
  </si>
  <si>
    <t>Nikolai</t>
  </si>
  <si>
    <t>Knackmuss</t>
  </si>
  <si>
    <t>Heimerdinger Straße 60</t>
  </si>
  <si>
    <t>0715252930</t>
  </si>
  <si>
    <t>0177-4043071</t>
  </si>
  <si>
    <t>niki@hj-knackmuss.de</t>
  </si>
  <si>
    <t>Seider</t>
  </si>
  <si>
    <t>Hauptstätterstraße 124b</t>
  </si>
  <si>
    <t>0711/6205745</t>
  </si>
  <si>
    <t>0176/23157280</t>
  </si>
  <si>
    <t>gentle-m@web.de</t>
  </si>
  <si>
    <t>Damm</t>
  </si>
  <si>
    <t>Rotenwaldstraße 5</t>
  </si>
  <si>
    <t>70197</t>
  </si>
  <si>
    <t>0711-3651322</t>
  </si>
  <si>
    <t>0160-97008237</t>
  </si>
  <si>
    <t>Apfelsafti@web.de</t>
  </si>
  <si>
    <t>Austritt (Karteileiche/AVD abmelden)</t>
  </si>
  <si>
    <t>Mikuletz</t>
  </si>
  <si>
    <t>Kremmlerstraße 60</t>
  </si>
  <si>
    <t>0711-68687036</t>
  </si>
  <si>
    <t>mikuletz@web.de</t>
  </si>
  <si>
    <t>Lukas</t>
  </si>
  <si>
    <t>Nahm</t>
  </si>
  <si>
    <t>0162-6468130</t>
  </si>
  <si>
    <t>Lukas.Nahm@t-online.de</t>
  </si>
  <si>
    <t>Haubitz</t>
  </si>
  <si>
    <t>Jahnstraße 45</t>
  </si>
  <si>
    <t>0177-4043131</t>
  </si>
  <si>
    <t>snowandi@gmx.de</t>
  </si>
  <si>
    <t>Ab 2009 alter Herr. Anscheinend in Schweiz verzogen; keine Antwort auf e-mail!!!</t>
  </si>
  <si>
    <t>Jetter</t>
  </si>
  <si>
    <t>Heckenstraße 33</t>
  </si>
  <si>
    <t>74379</t>
  </si>
  <si>
    <t>Ingersheim</t>
  </si>
  <si>
    <t>07142-20108</t>
  </si>
  <si>
    <t>0174-3660493</t>
  </si>
  <si>
    <t>S-Jetter@gmx.de</t>
  </si>
  <si>
    <t>Lang</t>
  </si>
  <si>
    <t>Ahornstraße 49</t>
  </si>
  <si>
    <t>Heddesheim</t>
  </si>
  <si>
    <t>0172-7194418</t>
  </si>
  <si>
    <t>zo68@gmx.de</t>
  </si>
  <si>
    <t>c.w.lang@gmx.de</t>
  </si>
  <si>
    <t>Kreppel</t>
  </si>
  <si>
    <t>Finkenweg 18</t>
  </si>
  <si>
    <t>71691</t>
  </si>
  <si>
    <t>Freiberg a. N.</t>
  </si>
  <si>
    <t>0171-4473197</t>
  </si>
  <si>
    <t>tobias.kreppel@gmx.de</t>
  </si>
  <si>
    <t>Kevin</t>
  </si>
  <si>
    <t>Wizgall</t>
  </si>
  <si>
    <t>Aspenwaldstr. 45</t>
  </si>
  <si>
    <t>0711-2318838</t>
  </si>
  <si>
    <t>0163-6419113</t>
  </si>
  <si>
    <t>kevin.wizgall@gmx.de</t>
  </si>
  <si>
    <t>Kelm</t>
  </si>
  <si>
    <t>Pfalzgrafenstr. 18</t>
  </si>
  <si>
    <t>72218</t>
  </si>
  <si>
    <t>Wildberg</t>
  </si>
  <si>
    <t>0170-7779651</t>
  </si>
  <si>
    <t>stefan.kelm@gmx.de</t>
  </si>
  <si>
    <t>Studentenstatus prüfen; keine Antwort auf e-mail!!!</t>
  </si>
  <si>
    <t>Born</t>
  </si>
  <si>
    <t>Viereichenweg 33</t>
  </si>
  <si>
    <t>0711-4089914</t>
  </si>
  <si>
    <t>0170-3417000</t>
  </si>
  <si>
    <t>dominik@team-born.de</t>
  </si>
  <si>
    <t>Austritt (Krepierter Vorläufiger)</t>
  </si>
  <si>
    <t>Menz</t>
  </si>
  <si>
    <t>Grumbach 12a</t>
  </si>
  <si>
    <t>98554</t>
  </si>
  <si>
    <t>Benshausen</t>
  </si>
  <si>
    <t>0171-4748145</t>
  </si>
  <si>
    <t>ohr.schleifer@gmail.com</t>
  </si>
  <si>
    <t>Moser</t>
  </si>
  <si>
    <t>Im Brandfeld 4</t>
  </si>
  <si>
    <t>07158-65792</t>
  </si>
  <si>
    <t>0173-3061413</t>
  </si>
  <si>
    <t>uwe.moser@gmx.de</t>
  </si>
  <si>
    <t>Brink</t>
  </si>
  <si>
    <t>Augustenstraße 118</t>
  </si>
  <si>
    <t>0711-4149328</t>
  </si>
  <si>
    <t>0176-22685567</t>
  </si>
  <si>
    <t>stefan@logoforge.de</t>
  </si>
  <si>
    <t>Austritt (krepierter Vorläufiger)</t>
  </si>
  <si>
    <t>Heeling</t>
  </si>
  <si>
    <t>Georg-Schurr-Str. 3</t>
  </si>
  <si>
    <t>Filderstadt-Sielmingen</t>
  </si>
  <si>
    <t>0178-6169673</t>
  </si>
  <si>
    <t>driftling@gmx.de</t>
  </si>
  <si>
    <t>Jaus</t>
  </si>
  <si>
    <t>Rohrbachhof 1</t>
  </si>
  <si>
    <t>0178/6150504</t>
  </si>
  <si>
    <t>saschajaus@yahoo.de</t>
  </si>
  <si>
    <t>Änderung (Status -&gt; Aktive)</t>
  </si>
  <si>
    <t>Alessandro</t>
  </si>
  <si>
    <t>Ferrari</t>
  </si>
  <si>
    <t>Am Bergheimerhof 45</t>
  </si>
  <si>
    <t>0173-4474121</t>
  </si>
  <si>
    <t>alexfe@gmx.de</t>
  </si>
  <si>
    <t>Antoan</t>
  </si>
  <si>
    <t>Tonev</t>
  </si>
  <si>
    <t>Steigstraße 21</t>
  </si>
  <si>
    <t>0179-7753458</t>
  </si>
  <si>
    <t>antoan_tonev@yahoo.com</t>
  </si>
  <si>
    <t>Julian</t>
  </si>
  <si>
    <t>Eder</t>
  </si>
  <si>
    <t>Hohenzollernstr. 24</t>
  </si>
  <si>
    <t>Sulz a.N.</t>
  </si>
  <si>
    <t>0173-6838387</t>
  </si>
  <si>
    <t>blackdiamond85@web.de</t>
  </si>
  <si>
    <t>Neumitglied</t>
  </si>
  <si>
    <t>Dennis</t>
  </si>
  <si>
    <t>Lipp</t>
  </si>
  <si>
    <t>Römerstr. 17</t>
  </si>
  <si>
    <t>Horb</t>
  </si>
  <si>
    <t>07486-7060</t>
  </si>
  <si>
    <t>0171-4563201</t>
  </si>
  <si>
    <t>dennis.lipp@web.de</t>
  </si>
  <si>
    <t>Valentin</t>
  </si>
  <si>
    <t>Wonner</t>
  </si>
  <si>
    <t>Heilmannstr. 4B</t>
  </si>
  <si>
    <t>0163-1915838</t>
  </si>
  <si>
    <t>v.wonner@gmx.de</t>
  </si>
  <si>
    <t>Ellenbacher</t>
  </si>
  <si>
    <t>Bunsenweg 7</t>
  </si>
  <si>
    <t>0160-7120008</t>
  </si>
  <si>
    <t>0163-1756858</t>
  </si>
  <si>
    <t>ellenbacher.peter@gmail.com</t>
  </si>
  <si>
    <t>peter.ellenbacher@daimler.com</t>
  </si>
  <si>
    <t>Radu</t>
  </si>
  <si>
    <t>Heilbronner Str.107</t>
  </si>
  <si>
    <t>0163-1359250</t>
  </si>
  <si>
    <t>richardradu@web.de</t>
  </si>
  <si>
    <t>Klatt</t>
  </si>
  <si>
    <t>Teckweg 6</t>
  </si>
  <si>
    <t>0711-771842</t>
  </si>
  <si>
    <t>0160-4547779</t>
  </si>
  <si>
    <t>stephanklatt@gmx.de</t>
  </si>
  <si>
    <t>Jakob</t>
  </si>
  <si>
    <t>Eller</t>
  </si>
  <si>
    <t>Röckenwiesenstraße 26</t>
  </si>
  <si>
    <t>0711-650490</t>
  </si>
  <si>
    <t>0168-3638690</t>
  </si>
  <si>
    <t>jakobeller@hotmail.de</t>
  </si>
  <si>
    <t>Osman</t>
  </si>
  <si>
    <t>Gencünal</t>
  </si>
  <si>
    <t>Hasenberg Straße 20a</t>
  </si>
  <si>
    <t>0176-21997650</t>
  </si>
  <si>
    <t>osman_gencuenal@hotmail.de</t>
  </si>
  <si>
    <t>Yasar</t>
  </si>
  <si>
    <t>Ersan</t>
  </si>
  <si>
    <t>Villeneuvestrasse 97</t>
  </si>
  <si>
    <t>07154155246</t>
  </si>
  <si>
    <t>01779774451</t>
  </si>
  <si>
    <t>YASAR.ERSAN@GMX.DE</t>
  </si>
  <si>
    <t>Sammy</t>
  </si>
  <si>
    <t>Weis</t>
  </si>
  <si>
    <t>Rosensteinstrasse 9/3</t>
  </si>
  <si>
    <t>015158613599</t>
  </si>
  <si>
    <t>sammy.weis@gmail.com</t>
  </si>
  <si>
    <t>Benjamin</t>
  </si>
  <si>
    <t>Beyer</t>
  </si>
  <si>
    <t>Johannesstr. 23</t>
  </si>
  <si>
    <t>0711 6581716</t>
  </si>
  <si>
    <t>01794549751</t>
  </si>
  <si>
    <t>wchilla@gmx.de</t>
  </si>
  <si>
    <t>Rafael</t>
  </si>
  <si>
    <t>Winterstein</t>
  </si>
  <si>
    <t>Allmandring 14A</t>
  </si>
  <si>
    <t>07333 3927      </t>
  </si>
  <si>
    <t>0151 56310267      </t>
  </si>
  <si>
    <t>rafaelwinterstein@web.de</t>
  </si>
  <si>
    <t>Johannes</t>
  </si>
  <si>
    <t>Walser</t>
  </si>
  <si>
    <t>Ebitzweg 20</t>
  </si>
  <si>
    <t>017662433991</t>
  </si>
  <si>
    <t>Johannes.Walser@mail.de</t>
  </si>
  <si>
    <t>E-Mail Adresse korrigiert</t>
  </si>
  <si>
    <t>Thiemo</t>
  </si>
  <si>
    <t>Altmann</t>
  </si>
  <si>
    <t>Lieschingstrasse 5</t>
  </si>
  <si>
    <t>071122728456</t>
  </si>
  <si>
    <t>01723936834</t>
  </si>
  <si>
    <t>thiemoaltmann@web.de</t>
  </si>
  <si>
    <t>Christian</t>
  </si>
  <si>
    <t>Werner</t>
  </si>
  <si>
    <t>Am Rosengarten 6</t>
  </si>
  <si>
    <t>Mainz</t>
  </si>
  <si>
    <t>06131 6225530</t>
  </si>
  <si>
    <t>01728364355</t>
  </si>
  <si>
    <t>wernerc@uni-mainz.de</t>
  </si>
  <si>
    <t>Kurt</t>
  </si>
  <si>
    <t>Hering</t>
  </si>
  <si>
    <t>Marienstr. 21</t>
  </si>
  <si>
    <t>+49 (176) 76386930</t>
  </si>
  <si>
    <t>k.hering@hotmail.de</t>
  </si>
  <si>
    <t>Aktualisierung E-Mail Adresse</t>
  </si>
  <si>
    <t>Helmut</t>
  </si>
  <si>
    <t>Klein</t>
  </si>
  <si>
    <t>Eisenachweg 5</t>
  </si>
  <si>
    <t>+49 (157) 76823523</t>
  </si>
  <si>
    <t>hmklein@gmail.com</t>
  </si>
  <si>
    <t>Aktualisierung Adresse</t>
  </si>
  <si>
    <t>Anika</t>
  </si>
  <si>
    <t>Holtermüller</t>
  </si>
  <si>
    <t>-</t>
  </si>
  <si>
    <t>Azenbergstraße 37</t>
  </si>
  <si>
    <t>+49 (151) 21142321</t>
  </si>
  <si>
    <t>ani.holtermueller@web.de</t>
  </si>
  <si>
    <t>Ries</t>
  </si>
  <si>
    <t>Egerlandstraße 5a</t>
  </si>
  <si>
    <t>Illertissen</t>
  </si>
  <si>
    <t>+49 (7303) 7312</t>
  </si>
  <si>
    <t>+49 (170) 9004110</t>
  </si>
  <si>
    <t>architekt.ries@gmx.de</t>
  </si>
  <si>
    <t>Austritt (offenbar kein Interesse)</t>
  </si>
  <si>
    <t>Bohl</t>
  </si>
  <si>
    <t>Oskar-Schlemmer-Ring 26</t>
  </si>
  <si>
    <t>Kaiserslautern</t>
  </si>
  <si>
    <t>+49 (175) 1768491</t>
  </si>
  <si>
    <t>jellyfish383@gmx.net</t>
  </si>
  <si>
    <t>Igor</t>
  </si>
  <si>
    <t>Fast</t>
  </si>
  <si>
    <t>Bundschuhstraße 29</t>
  </si>
  <si>
    <t>+49 (7031) 429086</t>
  </si>
  <si>
    <t>+49 (151) 56109187</t>
  </si>
  <si>
    <t>ninjafast@web.de</t>
  </si>
  <si>
    <t>igor.fast@porsche.de</t>
  </si>
  <si>
    <t>Alin</t>
  </si>
  <si>
    <t>Lepsa</t>
  </si>
  <si>
    <t>Gaishaemmerstraße 6</t>
  </si>
  <si>
    <t>+49 (176) 78739732</t>
  </si>
  <si>
    <t>lepsa_alin@yahoo.com</t>
  </si>
  <si>
    <t>Schwab</t>
  </si>
  <si>
    <t>Lisztstraße 36</t>
  </si>
  <si>
    <t>Welzheim</t>
  </si>
  <si>
    <t>+49 (7182) 5091111</t>
  </si>
  <si>
    <t>Schuagremsepp@gmx.de</t>
  </si>
  <si>
    <t>Niklas</t>
  </si>
  <si>
    <t>Rinschede</t>
  </si>
  <si>
    <t>Wolfmahdenstraße 62</t>
  </si>
  <si>
    <t>+49 (172) 2327142</t>
  </si>
  <si>
    <t>n.rinschede@web.de</t>
  </si>
  <si>
    <t>Korrektur Adresse</t>
  </si>
  <si>
    <t>Leon</t>
  </si>
  <si>
    <t>Mähderstraße 100</t>
  </si>
  <si>
    <t>Reutlingen</t>
  </si>
  <si>
    <t>+49 (7121) 621888</t>
  </si>
  <si>
    <t>+49 (176) 41471535</t>
  </si>
  <si>
    <t>Leon.Beck@web.de</t>
  </si>
  <si>
    <t>Marvin</t>
  </si>
  <si>
    <t>Hofmann</t>
  </si>
  <si>
    <t>Gablenberger Hauptstraße 1</t>
  </si>
  <si>
    <t>+49 (160) 99119990</t>
  </si>
  <si>
    <t>marvinhofmann@msn.com</t>
  </si>
  <si>
    <t>Ching-Te</t>
  </si>
  <si>
    <t>Yen</t>
  </si>
  <si>
    <t>Theodor-Veiel-Str.73</t>
  </si>
  <si>
    <t>+49 (711) 6336489</t>
  </si>
  <si>
    <t>+49 (176) 67811195</t>
  </si>
  <si>
    <t>amosyen01@gmail.com</t>
  </si>
  <si>
    <t>Gajo</t>
  </si>
  <si>
    <t>Savic</t>
  </si>
  <si>
    <t>Bussenstraße 68</t>
  </si>
  <si>
    <t>+49 (711) 486286</t>
  </si>
  <si>
    <t>+49 (176) 68204644</t>
  </si>
  <si>
    <t>gajo.savic@gmx.de</t>
  </si>
  <si>
    <t>Nikolov</t>
  </si>
  <si>
    <t>Mönchweg 15</t>
  </si>
  <si>
    <t>+49 (176) 96936237</t>
  </si>
  <si>
    <t>ing.stefan@hotmail.com</t>
  </si>
  <si>
    <t>Emails nur noch an Email1</t>
  </si>
  <si>
    <t>Vu</t>
  </si>
  <si>
    <t>Nguyen</t>
  </si>
  <si>
    <t>Paulinenstr. 7</t>
  </si>
  <si>
    <t>+49 (179) 1127027</t>
  </si>
  <si>
    <t>vu-nguyen@gmx.de</t>
  </si>
  <si>
    <t>Grell</t>
  </si>
  <si>
    <t>Ernsthaldenstraße 46</t>
  </si>
  <si>
    <t>Vaihingen</t>
  </si>
  <si>
    <t>+49 (151) 40120306</t>
  </si>
  <si>
    <t>matthias.grell@gmx.net</t>
  </si>
  <si>
    <t>Sören</t>
  </si>
  <si>
    <t>Klausnitzer</t>
  </si>
  <si>
    <t>Allmandring 26B</t>
  </si>
  <si>
    <t>+49 (174) 9560674</t>
  </si>
  <si>
    <t>soeren.klausnitzer@googlemail.com</t>
  </si>
  <si>
    <t>Veraltete Telefonnummer entfernt</t>
  </si>
  <si>
    <t>Benedikt</t>
  </si>
  <si>
    <t>Wurst-Schweiggart</t>
  </si>
  <si>
    <t>Happoldstraße 56</t>
  </si>
  <si>
    <t>+49 (151) 23227464</t>
  </si>
  <si>
    <t>benedikt.w-schweiggart@live.de</t>
  </si>
  <si>
    <t>Schmidt</t>
  </si>
  <si>
    <t>Böblinger Str. 413</t>
  </si>
  <si>
    <t>+49 (711) 93597990</t>
  </si>
  <si>
    <t>+49 (157) 84012895</t>
  </si>
  <si>
    <t>jul4@gmx.net</t>
  </si>
  <si>
    <t>Gaishämmerstr. 6</t>
  </si>
  <si>
    <t>+49 (176) 55126089</t>
  </si>
  <si>
    <t>Septimiu</t>
  </si>
  <si>
    <t>Popa</t>
  </si>
  <si>
    <t>Rosensteinstr. 91</t>
  </si>
  <si>
    <t>+49 (176) 47710372</t>
  </si>
  <si>
    <t>septimiupopa@yahoo.com</t>
  </si>
  <si>
    <t>Wenlong</t>
  </si>
  <si>
    <t>K an</t>
  </si>
  <si>
    <t>Metzstr. 11</t>
  </si>
  <si>
    <t>+49 (172) 4191547</t>
  </si>
  <si>
    <t>tomkan2011@live.com</t>
  </si>
  <si>
    <t>Moritz</t>
  </si>
  <si>
    <t>+49 (157) 76089306</t>
  </si>
  <si>
    <t>Moritzbeck@gmx.net</t>
  </si>
  <si>
    <t>Marr</t>
  </si>
  <si>
    <t>Universitätsstraße 102A</t>
  </si>
  <si>
    <t>+49 (6105) 21542</t>
  </si>
  <si>
    <t>+49 (170) 4628923</t>
  </si>
  <si>
    <t>alexander.marr87@googlemail.com</t>
  </si>
  <si>
    <t>Chandramouli</t>
  </si>
  <si>
    <t>Gnanasambandham</t>
  </si>
  <si>
    <t>Landauerstr. 11</t>
  </si>
  <si>
    <t>+49 (179) 6588043</t>
  </si>
  <si>
    <t>chandramouli681990@gmail.com</t>
  </si>
  <si>
    <t>Mönchstraße 9</t>
  </si>
  <si>
    <t>+49 (173) 7147083</t>
  </si>
  <si>
    <t>Julianbmaier@web.de</t>
  </si>
  <si>
    <t>Schulte</t>
  </si>
  <si>
    <t>Alexanderstraße 82</t>
  </si>
  <si>
    <t>+49 (163) 7328612</t>
  </si>
  <si>
    <t>Lukas-schulte@freenet.de</t>
  </si>
  <si>
    <t>Christopher</t>
  </si>
  <si>
    <t>Schönberg</t>
  </si>
  <si>
    <t>aktiv</t>
  </si>
  <si>
    <t>Steinbockweg 12</t>
  </si>
  <si>
    <t>+49152560872799</t>
  </si>
  <si>
    <t>+49 (152) 09019942</t>
  </si>
  <si>
    <t>christopherschoenberg@gmail.com</t>
  </si>
  <si>
    <t>Aktives Mitglied, Festenetzrufnummer hinzugefügt</t>
  </si>
  <si>
    <t>Becker</t>
  </si>
  <si>
    <t>Straußweg 12</t>
  </si>
  <si>
    <t>01631615539</t>
  </si>
  <si>
    <t>philipp.becker4@gmx.de</t>
  </si>
  <si>
    <t>Daten aufgenommen (vorheriger Eintrag unvollständig)</t>
  </si>
  <si>
    <t>Ivan</t>
  </si>
  <si>
    <t>Kirsten</t>
  </si>
  <si>
    <t>03020239169</t>
  </si>
  <si>
    <t>016097940583</t>
  </si>
  <si>
    <t>i.kirsten@auik.de</t>
  </si>
  <si>
    <t>Oliver</t>
  </si>
  <si>
    <t>Herb</t>
  </si>
  <si>
    <t>Nordheimer Str 10</t>
  </si>
  <si>
    <t>01726639125</t>
  </si>
  <si>
    <t>s0l1v3r@live.de</t>
  </si>
  <si>
    <t>Max</t>
  </si>
  <si>
    <t>Wisser</t>
  </si>
  <si>
    <t>Aysegül</t>
  </si>
  <si>
    <t>Ernsthaldenstraße 45</t>
  </si>
  <si>
    <t>015119471654</t>
  </si>
  <si>
    <t>ayseguel.kaplan@gmail.com</t>
  </si>
  <si>
    <t>Seiler</t>
  </si>
  <si>
    <t>Junoweg 11</t>
  </si>
  <si>
    <t>01798453746</t>
  </si>
  <si>
    <t>r.seiler@greenteam-stuttgart.de</t>
  </si>
  <si>
    <t>Nell</t>
  </si>
  <si>
    <t>Hohenrainstraße 15</t>
  </si>
  <si>
    <t>01631389687</t>
  </si>
  <si>
    <t>tobias_nell@online.de</t>
  </si>
  <si>
    <t>Aktives Mitglied, Korrektur Adresse</t>
  </si>
  <si>
    <t>Keller</t>
  </si>
  <si>
    <t>vorläufig</t>
  </si>
  <si>
    <t>Brückenacker 5</t>
  </si>
  <si>
    <t>017623166053</t>
  </si>
  <si>
    <t>Christian.r.keller@gmail.com</t>
  </si>
  <si>
    <t>Mitglieder</t>
  </si>
  <si>
    <t>gesamt</t>
  </si>
  <si>
    <t>im AvD</t>
  </si>
  <si>
    <t>Beiträge</t>
  </si>
  <si>
    <t>ohne AvD</t>
  </si>
  <si>
    <t>mit AvD</t>
  </si>
  <si>
    <t>Alte Herren</t>
  </si>
  <si>
    <t>Euro</t>
  </si>
  <si>
    <t>Ehrenmitglieder</t>
  </si>
  <si>
    <t>Aktiv verdienend</t>
  </si>
  <si>
    <t>aktiv Student</t>
  </si>
  <si>
    <t>an den AvD zu zahlen</t>
  </si>
  <si>
    <t>Aktiv</t>
  </si>
  <si>
    <t>Netto Einnahmen</t>
  </si>
  <si>
    <t>- davon Verdienend</t>
  </si>
  <si>
    <t>- davon Student</t>
  </si>
  <si>
    <t>Roheinnahmen</t>
  </si>
  <si>
    <t>Fördernd</t>
  </si>
  <si>
    <t>unbekannt</t>
  </si>
  <si>
    <t>Aktiv Student</t>
  </si>
  <si>
    <t>AvD</t>
  </si>
  <si>
    <t>Alter Herr</t>
  </si>
  <si>
    <t>fördernd</t>
  </si>
  <si>
    <t>Student</t>
  </si>
  <si>
    <t>aktiv und Student</t>
  </si>
  <si>
    <t>aktiv+AvD+Student</t>
  </si>
  <si>
    <t>1. Vorsitzende</t>
  </si>
  <si>
    <t>2.Vorsitzende</t>
  </si>
  <si>
    <t>Schriftwart</t>
  </si>
  <si>
    <t>id.kirsten@auik.de</t>
  </si>
  <si>
    <t>Kassenwart</t>
  </si>
  <si>
    <t>soeren.klausnitzer@gmail.com</t>
  </si>
  <si>
    <t>Sportwart</t>
  </si>
  <si>
    <t>Sportfahrzeugwart</t>
  </si>
  <si>
    <t>DoKa-Wart</t>
  </si>
  <si>
    <t>+49 (163) 1359250</t>
  </si>
  <si>
    <t>Werkstattwart</t>
  </si>
  <si>
    <t>Akademisches 2014</t>
  </si>
  <si>
    <t>johanneswalser@gmx.de</t>
  </si>
  <si>
    <t>+49 (176) 62433991</t>
  </si>
  <si>
    <t>BERUF</t>
  </si>
  <si>
    <t>BERUF_ZUSATZ</t>
  </si>
  <si>
    <t>TELEFON_PRIV</t>
  </si>
  <si>
    <t>TELEFON_PRIV_2</t>
  </si>
  <si>
    <t>FAX_PRIV</t>
  </si>
  <si>
    <t>TELEFON_GES</t>
  </si>
  <si>
    <t>FAX_GES</t>
  </si>
  <si>
    <t>STRASSE_2</t>
  </si>
  <si>
    <t>PLZ_ORT_2</t>
  </si>
  <si>
    <t>GEB_TAG_JAHR</t>
  </si>
  <si>
    <t>GEB_TAG_MONAT</t>
  </si>
  <si>
    <t>GEB_TAG_TAG</t>
  </si>
  <si>
    <t>GESCHLECHT(M/W)</t>
  </si>
  <si>
    <t>81735 München</t>
  </si>
  <si>
    <t>M</t>
  </si>
  <si>
    <t>Dipl.-Kfm.</t>
  </si>
  <si>
    <t>+33 (53) 471484</t>
  </si>
  <si>
    <t>+33 (61) 5178455</t>
  </si>
  <si>
    <t>F-47340 Castella</t>
  </si>
  <si>
    <t>Ändereung (neue Adresse)</t>
  </si>
  <si>
    <t>71732 Tamm</t>
  </si>
  <si>
    <t>Dipl.Ing.</t>
  </si>
  <si>
    <t>07042/954155</t>
  </si>
  <si>
    <t>07144-209136</t>
  </si>
  <si>
    <t>07144-207996</t>
  </si>
  <si>
    <t>woedtkevonerik@aol.com</t>
  </si>
  <si>
    <t>71672 Marbach</t>
  </si>
  <si>
    <t>Rubinstraße 5</t>
  </si>
  <si>
    <t>Aalen</t>
  </si>
  <si>
    <t>+497361-9244958</t>
  </si>
  <si>
    <t>0160-98590192</t>
  </si>
  <si>
    <t>Wilhelm-Nagel-Weg 26</t>
  </si>
  <si>
    <t>73441 Bopfingen</t>
  </si>
  <si>
    <t>71229 Leonberg</t>
  </si>
  <si>
    <t>77761 Schiltach</t>
  </si>
  <si>
    <t>70565 Stuttgart</t>
  </si>
  <si>
    <t>68723 Schwetzingen</t>
  </si>
  <si>
    <t>0711 4587629</t>
  </si>
  <si>
    <t>70599 Stuttgart</t>
  </si>
  <si>
    <t>Fichtelbergstr. 38</t>
  </si>
  <si>
    <t>70469 Stuttgart</t>
  </si>
  <si>
    <t>Änderung (Mitgliedsnummer 137-&gt;richtig 38)</t>
  </si>
  <si>
    <t>72275 Alpirsbach</t>
  </si>
  <si>
    <t>priv. 0209-3616044</t>
  </si>
  <si>
    <t>02366-184822</t>
  </si>
  <si>
    <t>02366-1848223</t>
  </si>
  <si>
    <t>45891 Gelsenkirchen</t>
  </si>
  <si>
    <t>78224 Singen(Friedingen)</t>
  </si>
  <si>
    <t>71522 Backnang</t>
  </si>
  <si>
    <t>70794 Filderstadt</t>
  </si>
  <si>
    <t>70184 Stuttgart</t>
  </si>
  <si>
    <t>Alosenweg 64</t>
  </si>
  <si>
    <t>70329 Stuttgart</t>
  </si>
  <si>
    <t>Änderung (neue Adresse )</t>
  </si>
  <si>
    <t>85600 Zorneding</t>
  </si>
  <si>
    <t>56566 Neuwied-Oberbieber</t>
  </si>
  <si>
    <t>07453/94990</t>
  </si>
  <si>
    <t>72213 Altensteig</t>
  </si>
  <si>
    <t>70180 Stuttgart</t>
  </si>
  <si>
    <t>07422-9400917</t>
  </si>
  <si>
    <t>Via Costigliolo 5</t>
  </si>
  <si>
    <t>I - 16030 Cogorno (GE)</t>
  </si>
  <si>
    <t>0711/724753</t>
  </si>
  <si>
    <t>70597 Stuttgart</t>
  </si>
  <si>
    <t>Änderung (Mitgliedsnummer 175 -&gt; richtig 74)</t>
  </si>
  <si>
    <t>68519 Viernheim</t>
  </si>
  <si>
    <t>2013 Linden Lake Road</t>
  </si>
  <si>
    <t>FortCollins,Co.80524</t>
  </si>
  <si>
    <t>71640 Ludwigsburg</t>
  </si>
  <si>
    <t>88677 Markdorf</t>
  </si>
  <si>
    <t>peter.kuehlwein@tuev-sued.de</t>
  </si>
  <si>
    <t>72585 Riederich</t>
  </si>
  <si>
    <t>0821-4862794</t>
  </si>
  <si>
    <t>0821-4862793</t>
  </si>
  <si>
    <t>Welserstraße 9</t>
  </si>
  <si>
    <t>86368 Gersthofen</t>
  </si>
  <si>
    <t>45470 Mülheim</t>
  </si>
  <si>
    <t>73061 Rosswälden</t>
  </si>
  <si>
    <t>72555 Metzingen</t>
  </si>
  <si>
    <t>74074 Heilbronn</t>
  </si>
  <si>
    <t>71254 Ditzingen</t>
  </si>
  <si>
    <t>71706 Markgröningen</t>
  </si>
  <si>
    <t>70439 Stuttgart</t>
  </si>
  <si>
    <t>73660 Urbach</t>
  </si>
  <si>
    <t>07144/5728</t>
  </si>
  <si>
    <t>07144/889637</t>
  </si>
  <si>
    <t>07144/302-272</t>
  </si>
  <si>
    <t>71672 Marbach a. N.</t>
  </si>
  <si>
    <t>71272 Renningen</t>
  </si>
  <si>
    <t>07161/923621</t>
  </si>
  <si>
    <t>73035 Göppingen(Bartenbach)</t>
  </si>
  <si>
    <t>70499 Stuttgart</t>
  </si>
  <si>
    <t>71063 Sindelfingen</t>
  </si>
  <si>
    <t>Hegelstr. 6</t>
  </si>
  <si>
    <t>72622</t>
  </si>
  <si>
    <t>Nürtingen</t>
  </si>
  <si>
    <t>07022/35991</t>
  </si>
  <si>
    <t>0170/8567997</t>
  </si>
  <si>
    <t>72622 Nürtingen</t>
  </si>
  <si>
    <t>73207 Plochingen</t>
  </si>
  <si>
    <t>Fehrbelliner Str. 60</t>
  </si>
  <si>
    <t>0711-8873813</t>
  </si>
  <si>
    <t>07031-625201</t>
  </si>
  <si>
    <t>07031-625444</t>
  </si>
  <si>
    <t>0179-5943830</t>
  </si>
  <si>
    <t>73061 Ebersbach</t>
  </si>
  <si>
    <t>0711-7005-172</t>
  </si>
  <si>
    <t>0711-7005-178</t>
  </si>
  <si>
    <t>71263 Weil der Stadt</t>
  </si>
  <si>
    <t>70193 Stuttgart</t>
  </si>
  <si>
    <t>07146-407117</t>
  </si>
  <si>
    <t>joachim.keppler@de.kaercher.com</t>
  </si>
  <si>
    <t>Buchenweg 1</t>
  </si>
  <si>
    <t>71686 Remseck</t>
  </si>
  <si>
    <t>71034 Böblingen</t>
  </si>
  <si>
    <t>93049 Regensburg</t>
  </si>
  <si>
    <t>89584 Ehingen</t>
  </si>
  <si>
    <t>12355 Berlin</t>
  </si>
  <si>
    <t>Dipl.Ing.(FH)</t>
  </si>
  <si>
    <t>0041 71 669 35 13</t>
  </si>
  <si>
    <t>07531 / 9914530</t>
  </si>
  <si>
    <t>Talackerstrasse 11</t>
  </si>
  <si>
    <t>CH-8274 Tägerwilen</t>
  </si>
  <si>
    <t>74080 Heilbronn</t>
  </si>
  <si>
    <t>70567 Stuttgart</t>
  </si>
  <si>
    <t>08131/52902</t>
  </si>
  <si>
    <t>72631 Aichtal</t>
  </si>
  <si>
    <t>Rosentalstr. 52</t>
  </si>
  <si>
    <t>0711/6772319</t>
  </si>
  <si>
    <t>07031/90-82452 (g)</t>
  </si>
  <si>
    <t>70563 Stuttgart</t>
  </si>
  <si>
    <t>74235 Erlenbach</t>
  </si>
  <si>
    <t>93096 Köfering</t>
  </si>
  <si>
    <t>72141 Walddorfhäslach</t>
  </si>
  <si>
    <t>08131/52902 (g)</t>
  </si>
  <si>
    <t>85247 Schwabhausen</t>
  </si>
  <si>
    <t>88045 Friedrichshafen</t>
  </si>
  <si>
    <t>07117652133</t>
  </si>
  <si>
    <t>bh-42@web.de</t>
  </si>
  <si>
    <t>Änderung (AvD_AUS)</t>
  </si>
  <si>
    <t>73733 Esslingen</t>
  </si>
  <si>
    <t>0711/562571</t>
  </si>
  <si>
    <t>71336 Waiblingen</t>
  </si>
  <si>
    <t>70437 Stuttgart</t>
  </si>
  <si>
    <t>0711/3972410</t>
  </si>
  <si>
    <t>72669 Unterensingen</t>
  </si>
  <si>
    <t>Schönbergstr. 8</t>
  </si>
  <si>
    <t>0711/473379</t>
  </si>
  <si>
    <t>Änderung (e-mail 1 wird e-mail 2)</t>
  </si>
  <si>
    <t>Dipl.Ing (BA)</t>
  </si>
  <si>
    <t>0711 1752140</t>
  </si>
  <si>
    <t>0711-17-20825</t>
  </si>
  <si>
    <t>70374 Stuttgart</t>
  </si>
  <si>
    <t>74321 Bietigheim</t>
  </si>
  <si>
    <t>70825 Korntal</t>
  </si>
  <si>
    <t>Hoher Garten 2</t>
  </si>
  <si>
    <t>71139 Ehningen</t>
  </si>
  <si>
    <t>70569 Stuttgart</t>
  </si>
  <si>
    <t>Dipl.-Ing.</t>
  </si>
  <si>
    <t>Elektrotechnik</t>
  </si>
  <si>
    <t>0711 7079137</t>
  </si>
  <si>
    <t>70771 Leinfelden-E.</t>
  </si>
  <si>
    <t>CH</t>
  </si>
  <si>
    <t>tim.saier@uni-wh.de</t>
  </si>
  <si>
    <t>Änderung (lebt in Schweiz, alter Herr)</t>
  </si>
  <si>
    <t>70176 Stuttgart</t>
  </si>
  <si>
    <t>Sonnenhalde 16</t>
  </si>
  <si>
    <t>88374 Hosskirch</t>
  </si>
  <si>
    <t>88348 Bad Saulgau</t>
  </si>
  <si>
    <t>Pflasteräcker 15</t>
  </si>
  <si>
    <t>70186 Stuttgart</t>
  </si>
  <si>
    <t>89168 Niederstotzingen</t>
  </si>
  <si>
    <t>Gartenstr. 48</t>
  </si>
  <si>
    <t>Beskidenstr. 17</t>
  </si>
  <si>
    <t>70734 Fellbach</t>
  </si>
  <si>
    <t>1ß.09.2012</t>
  </si>
  <si>
    <t>Italien</t>
  </si>
  <si>
    <t>Mobil: 0039-347-0329588</t>
  </si>
  <si>
    <t>Maschinenbau (Uni Stuttgart)</t>
  </si>
  <si>
    <t>Dipl-Ing Geodäsie</t>
  </si>
  <si>
    <t>0031-15-2788146</t>
  </si>
  <si>
    <t>Vijverstraat 17</t>
  </si>
  <si>
    <t>2611 SE Delft</t>
  </si>
  <si>
    <t>Schloßstr. 55A</t>
  </si>
  <si>
    <t>Verdienend</t>
  </si>
  <si>
    <t>Wiesenstr.130</t>
  </si>
  <si>
    <t>FMT</t>
  </si>
  <si>
    <t>no Student</t>
  </si>
  <si>
    <t>kein Student seit 2007</t>
  </si>
  <si>
    <t>Änderung (neue Adresse/kein Student)</t>
  </si>
  <si>
    <t>Groß- und Einzelhandelskaufman</t>
  </si>
  <si>
    <t>0711-7265395</t>
  </si>
  <si>
    <t>0711-7265341</t>
  </si>
  <si>
    <t>0711-323510</t>
  </si>
  <si>
    <t>01722349162</t>
  </si>
  <si>
    <t>Hindenburgstr.9</t>
  </si>
  <si>
    <t>49610 Quakenbrück</t>
  </si>
  <si>
    <t>Ingenieur</t>
  </si>
  <si>
    <t>Dornhaldenstr. 14a</t>
  </si>
  <si>
    <t>70199 Stuttgart</t>
  </si>
  <si>
    <t>Dipl.-Ing. Fh</t>
  </si>
  <si>
    <t>0711 601 3802</t>
  </si>
  <si>
    <t>0711 601 3801</t>
  </si>
  <si>
    <t>Eichwaldstraße 7</t>
  </si>
  <si>
    <t>76530</t>
  </si>
  <si>
    <t>Baden-Baden</t>
  </si>
  <si>
    <t>Eichwaldstrasse 7</t>
  </si>
  <si>
    <t>76530 Baden-Baden</t>
  </si>
  <si>
    <t>Eberhardstr. 48</t>
  </si>
  <si>
    <t>72072</t>
  </si>
  <si>
    <t>Tübingen</t>
  </si>
  <si>
    <t>72072 Tübingen</t>
  </si>
  <si>
    <t>Elektrotechnik (Uni)</t>
  </si>
  <si>
    <t>0160/91458170</t>
  </si>
  <si>
    <t>Wörishoferstr. 7</t>
  </si>
  <si>
    <t>86842 Türkheim</t>
  </si>
  <si>
    <t>Fichtenweg 2</t>
  </si>
  <si>
    <t>76879 Hochstadt</t>
  </si>
  <si>
    <t>069/13306861730</t>
  </si>
  <si>
    <t>Kinzigstr. 9</t>
  </si>
  <si>
    <t>78112 St. Georgen</t>
  </si>
  <si>
    <t>Maschinenbau</t>
  </si>
  <si>
    <t>Buttenhalde 14</t>
  </si>
  <si>
    <t>79639 Grenzsch-Wyhlen</t>
  </si>
  <si>
    <t>Maschinenwesen</t>
  </si>
  <si>
    <t>Friedenstraße 1</t>
  </si>
  <si>
    <t>70190</t>
  </si>
  <si>
    <t>Tobi.Christmann@gmx.de</t>
  </si>
  <si>
    <t>0177-3471906</t>
  </si>
  <si>
    <t>Bareuther Str. 13</t>
  </si>
  <si>
    <t>95512 Neudrossenfeld</t>
  </si>
  <si>
    <t>Solferinoweg</t>
  </si>
  <si>
    <t>70656 Stuttgart - Fasanenhof</t>
  </si>
  <si>
    <t>Technisch orientierte BWL</t>
  </si>
  <si>
    <t>Rue du Commerce 9</t>
  </si>
  <si>
    <t>L-8315 Olm</t>
  </si>
  <si>
    <t>Schützenstr. 77</t>
  </si>
  <si>
    <t>59071 Hamm</t>
  </si>
  <si>
    <t>Schöntalerstraße 6</t>
  </si>
  <si>
    <t>0711-8886205</t>
  </si>
  <si>
    <t>Werkstoffwissenschaften</t>
  </si>
  <si>
    <t>70174 Stuttgart</t>
  </si>
  <si>
    <t>0711-9074191</t>
  </si>
  <si>
    <t>Riedweg 2</t>
  </si>
  <si>
    <t>88444 Ummendorf</t>
  </si>
  <si>
    <t>Entwicklungsingenieur</t>
  </si>
  <si>
    <t>für Getriebe</t>
  </si>
  <si>
    <t>0711/6201254</t>
  </si>
  <si>
    <t>Erich Herion Straße 3</t>
  </si>
  <si>
    <t>70736 Fellbach</t>
  </si>
  <si>
    <t>Luft- u. Raumfahrttechnik</t>
  </si>
  <si>
    <t>Friolzheimer Straße 81</t>
  </si>
  <si>
    <t>Weissach</t>
  </si>
  <si>
    <t>Am Rommel 7</t>
  </si>
  <si>
    <t>35418 Buseck</t>
  </si>
  <si>
    <t>Billertstr. 7</t>
  </si>
  <si>
    <t>Stuttgart-Kaltental</t>
  </si>
  <si>
    <t>0711/1208625</t>
  </si>
  <si>
    <t>Rietburgstr. 15</t>
  </si>
  <si>
    <t>67125 Dannstadt</t>
  </si>
  <si>
    <t>70178 Stuttgart</t>
  </si>
  <si>
    <t>Heuchelbergstr. 35</t>
  </si>
  <si>
    <t>74226 Nordheim</t>
  </si>
  <si>
    <t>70806 Kornwestheim</t>
  </si>
  <si>
    <t>Rechtsanwalt</t>
  </si>
  <si>
    <t>aktiv/arbeitend</t>
  </si>
  <si>
    <t>Junoweg 21b</t>
  </si>
  <si>
    <t>Fahrzeugtechnik</t>
  </si>
  <si>
    <t>Silcherstr. 39</t>
  </si>
  <si>
    <t>72581</t>
  </si>
  <si>
    <t>Dettingen</t>
  </si>
  <si>
    <t>Kaltentalerstr. 26</t>
  </si>
  <si>
    <t>Autip</t>
  </si>
  <si>
    <t>70435 Stuttgart</t>
  </si>
  <si>
    <t>06322/67010</t>
  </si>
  <si>
    <t>Universitätsstr. 80/15</t>
  </si>
  <si>
    <t>Werkstoffwissenschaft</t>
  </si>
  <si>
    <t>71679 Asperg</t>
  </si>
  <si>
    <t>071523309800</t>
  </si>
  <si>
    <t>Luft- und Raumfahrtechnik</t>
  </si>
  <si>
    <t>Karl-Erb-Ring 7</t>
  </si>
  <si>
    <t>88213 Ravensburg</t>
  </si>
  <si>
    <t>Luft- und Raumfahrttechnik</t>
  </si>
  <si>
    <t>70197 Stuttgart</t>
  </si>
  <si>
    <t>IT-Berater Netzwerksicherheit</t>
  </si>
  <si>
    <t>Fachrichtung Physik</t>
  </si>
  <si>
    <t>0711-68687031</t>
  </si>
  <si>
    <t>Gartenstraße 28</t>
  </si>
  <si>
    <t>35586 Wetzlar</t>
  </si>
  <si>
    <t>70771 Leinfelden-Echterdingen</t>
  </si>
  <si>
    <t>74379 Ingersheim</t>
  </si>
  <si>
    <t>06203-44995</t>
  </si>
  <si>
    <t>Leuschnerstraße 42</t>
  </si>
  <si>
    <t>Hessenstraße 24</t>
  </si>
  <si>
    <t>97078 Würzburg</t>
  </si>
  <si>
    <t>August-Merkh-Str. 31</t>
  </si>
  <si>
    <t>72762 Reutlingen</t>
  </si>
  <si>
    <t>Maschinenbau (FH Reutlingen)</t>
  </si>
  <si>
    <t>72218 Wildberg</t>
  </si>
  <si>
    <t>Technologiemanagement</t>
  </si>
  <si>
    <t>Prüfen (Krepierter Vorläufiger)</t>
  </si>
  <si>
    <t>Allmandring 24a 4.3</t>
  </si>
  <si>
    <t>Kaufmann für Speditions- und</t>
  </si>
  <si>
    <t>Logistikdienstleistungen</t>
  </si>
  <si>
    <t>07158-65793</t>
  </si>
  <si>
    <t>Kfz-Mechaniker</t>
  </si>
  <si>
    <t>Postfach 230270</t>
  </si>
  <si>
    <t>70622 Stuttgart</t>
  </si>
  <si>
    <t>Ramp-Agent</t>
  </si>
  <si>
    <t>Motorentechnik</t>
  </si>
  <si>
    <t>Wengersteige 12/1</t>
  </si>
  <si>
    <t>Holzgerlingen</t>
  </si>
  <si>
    <t>Maschinenbau/Karlsruhe/Motormechanik</t>
  </si>
  <si>
    <t>0157-79715514</t>
  </si>
  <si>
    <t>Maschinenbau/Uni Stuttgart</t>
  </si>
  <si>
    <t>Entwicklungsingenier Daimler AG</t>
  </si>
  <si>
    <t>Retail IT Consultatn</t>
  </si>
  <si>
    <t>FH Stuttgart</t>
  </si>
  <si>
    <t>Fahrzeugtechniker</t>
  </si>
  <si>
    <t>Anästhesist/ Professor</t>
  </si>
  <si>
    <t>Medizin</t>
  </si>
  <si>
    <t>kurt.hering.jun@web.de</t>
  </si>
  <si>
    <t>Änderung (AvD_EIN)</t>
  </si>
  <si>
    <t>Maurener Weg 40</t>
  </si>
  <si>
    <t>Änderung (Status -&gt; Akive)</t>
  </si>
  <si>
    <t>Softwaretechnik</t>
  </si>
  <si>
    <t>W</t>
  </si>
  <si>
    <t>freier Architekt</t>
  </si>
  <si>
    <t>Architektur</t>
  </si>
  <si>
    <t>+49 (7303) 41402</t>
  </si>
  <si>
    <t>Hauptstraße 131</t>
  </si>
  <si>
    <t>Industriemechaniker</t>
  </si>
  <si>
    <t>g-savic@hotmail.de</t>
  </si>
  <si>
    <t>bostongreen@gmx.de</t>
  </si>
  <si>
    <t>Geschäftsführer</t>
  </si>
  <si>
    <t>Paulusstraße 36</t>
  </si>
  <si>
    <t>Neuffen</t>
  </si>
  <si>
    <t>+49 (7025) 5804</t>
  </si>
  <si>
    <t>+49 (152) 26137797</t>
  </si>
  <si>
    <t>Verfahrenstechnik</t>
  </si>
  <si>
    <t>m</t>
  </si>
  <si>
    <t>Doktorand</t>
  </si>
  <si>
    <t>3.28.2015</t>
  </si>
  <si>
    <t>Ausgetreten</t>
  </si>
  <si>
    <t>Talstraße 2</t>
  </si>
  <si>
    <t>Wörishofener Str. 25</t>
  </si>
  <si>
    <t xml:space="preserve">Adressänderung </t>
  </si>
  <si>
    <t>Sandrockweg 11</t>
  </si>
  <si>
    <t>015256124823</t>
  </si>
  <si>
    <t>dennis.maier.23@gmx.de</t>
  </si>
  <si>
    <t>AMS Austritt Ende 2016</t>
  </si>
  <si>
    <t>Johannes-Hüglin-Weg 5</t>
  </si>
  <si>
    <t>Brandenburger Straße 31</t>
  </si>
  <si>
    <t>Statusänderung auf Alter Herr</t>
  </si>
  <si>
    <t>Grosshans</t>
  </si>
  <si>
    <t>Tailfinger Str. 37</t>
  </si>
  <si>
    <t>01716399762</t>
  </si>
  <si>
    <t>felix.gro@icloud.com</t>
  </si>
  <si>
    <t>Tobias.Christmann@gmail.com</t>
  </si>
  <si>
    <t>Kirchheim Teck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</si>
</sst>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"/>
  </numFmts>
  <fonts count="19" x14ac:knownFonts="1">
    <font>
      <sz val="10"/>
      <name val="Arial"/>
      <family val="2"/>
      <charset val="1"/>
    </font>
    <font>
      <sz val="11"/>
      <color rgb="FF006100"/>
      <name val="Calibri"/>
      <family val="2"/>
      <charset val="1"/>
    </font>
    <font>
      <sz val="11"/>
      <name val="Calibri"/>
      <family val="2"/>
      <charset val="1"/>
    </font>
    <font>
      <sz val="10"/>
      <color rgb="FFFFFFFF"/>
      <name val="Arial"/>
      <family val="2"/>
      <charset val="1"/>
    </font>
    <font>
      <sz val="11"/>
      <color rgb="FF9C0006"/>
      <name val="Calibri"/>
      <family val="2"/>
      <charset val="1"/>
    </font>
    <font>
      <u/>
      <sz val="10"/>
      <color rgb="FF0000FF"/>
      <name val="Arial"/>
      <family val="2"/>
      <charset val="1"/>
    </font>
    <font>
      <sz val="11"/>
      <color rgb="FF9C6500"/>
      <name val="Calibri"/>
      <family val="2"/>
      <charset val="1"/>
    </font>
    <font>
      <sz val="10"/>
      <color rgb="FF0000FF"/>
      <name val="Arial"/>
      <family val="2"/>
      <charset val="1"/>
    </font>
    <font>
      <sz val="12"/>
      <color rgb="FF000000"/>
      <name val="Times New Roman"/>
      <family val="1"/>
      <charset val="1"/>
    </font>
    <font>
      <sz val="11"/>
      <color rgb="FF000000"/>
      <name val="Calibri"/>
      <family val="2"/>
      <charset val="1"/>
    </font>
    <font>
      <sz val="11"/>
      <color rgb="FF1F497D"/>
      <name val="Calibri"/>
      <family val="2"/>
      <charset val="1"/>
    </font>
    <font>
      <sz val="9"/>
      <name val="Verdana"/>
      <family val="2"/>
      <charset val="1"/>
    </font>
    <font>
      <sz val="10"/>
      <color rgb="FF000000"/>
      <name val="Arial"/>
      <family val="2"/>
      <charset val="1"/>
    </font>
    <font>
      <sz val="11"/>
      <name val="Arial"/>
      <family val="2"/>
      <charset val="1"/>
    </font>
    <font>
      <b/>
      <sz val="8"/>
      <color rgb="FF000000"/>
      <name val="Tahoma"/>
      <family val="2"/>
      <charset val="1"/>
    </font>
    <font>
      <b/>
      <sz val="10"/>
      <name val="Arial"/>
      <family val="2"/>
      <charset val="1"/>
    </font>
    <font>
      <b/>
      <sz val="12"/>
      <name val="Arial"/>
      <family val="2"/>
      <charset val="1"/>
    </font>
    <font>
      <sz val="9"/>
      <name val="Arial"/>
      <family val="2"/>
      <charset val="1"/>
    </font>
    <font>
      <sz val="11"/>
      <color rgb="FF9C0006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C6EFCE"/>
        <bgColor rgb="FFCCFFCC"/>
      </patternFill>
    </fill>
    <fill>
      <patternFill patternType="solid">
        <fgColor rgb="FF808080"/>
        <bgColor rgb="FF948A54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BFBFBF"/>
      </patternFill>
    </fill>
    <fill>
      <patternFill patternType="solid">
        <fgColor rgb="FFFFC7CE"/>
        <bgColor rgb="FFFCD5B5"/>
      </patternFill>
    </fill>
    <fill>
      <patternFill patternType="solid">
        <fgColor rgb="FF33CCCC"/>
        <bgColor rgb="FF00CCFF"/>
      </patternFill>
    </fill>
    <fill>
      <patternFill patternType="solid">
        <fgColor rgb="FFFFEB9C"/>
        <bgColor rgb="FFFCD5B5"/>
      </patternFill>
    </fill>
    <fill>
      <patternFill patternType="solid">
        <fgColor rgb="FF92D050"/>
        <bgColor rgb="FFBFBFBF"/>
      </patternFill>
    </fill>
    <fill>
      <patternFill patternType="solid">
        <fgColor rgb="FF604A7B"/>
        <bgColor rgb="FF7030A0"/>
      </patternFill>
    </fill>
    <fill>
      <patternFill patternType="solid">
        <fgColor rgb="FF948A54"/>
        <bgColor rgb="FF808080"/>
      </patternFill>
    </fill>
    <fill>
      <patternFill patternType="solid">
        <fgColor rgb="FFFF0000"/>
        <bgColor rgb="FF9C0006"/>
      </patternFill>
    </fill>
    <fill>
      <patternFill patternType="solid">
        <fgColor rgb="FF00FFFF"/>
        <bgColor rgb="FF00FFFF"/>
      </patternFill>
    </fill>
    <fill>
      <patternFill patternType="solid">
        <fgColor rgb="FF7030A0"/>
        <bgColor rgb="FF604A7B"/>
      </patternFill>
    </fill>
    <fill>
      <patternFill patternType="solid">
        <fgColor rgb="FF0070C0"/>
        <bgColor rgb="FF008080"/>
      </patternFill>
    </fill>
    <fill>
      <patternFill patternType="solid">
        <fgColor rgb="FF000000"/>
        <bgColor rgb="FF003300"/>
      </patternFill>
    </fill>
    <fill>
      <patternFill patternType="solid">
        <fgColor rgb="FF4F81BD"/>
        <bgColor rgb="FF808080"/>
      </patternFill>
    </fill>
    <fill>
      <patternFill patternType="solid">
        <fgColor rgb="FFFFC000"/>
        <bgColor rgb="FFFF9900"/>
      </patternFill>
    </fill>
    <fill>
      <patternFill patternType="solid">
        <fgColor rgb="FFF4F5FB"/>
        <bgColor rgb="FFFFFFFF"/>
      </patternFill>
    </fill>
    <fill>
      <patternFill patternType="solid">
        <fgColor rgb="FFBFBFBF"/>
        <bgColor rgb="FFC0C0C0"/>
      </patternFill>
    </fill>
    <fill>
      <patternFill patternType="solid">
        <fgColor rgb="FFD9D9D9"/>
        <bgColor rgb="FFC6D9F1"/>
      </patternFill>
    </fill>
    <fill>
      <patternFill patternType="solid">
        <fgColor theme="0"/>
        <bgColor rgb="FFFCD5B5"/>
      </patternFill>
    </fill>
    <fill>
      <patternFill patternType="solid">
        <fgColor rgb="FFFFC7CE"/>
      </patternFill>
    </fill>
  </fills>
  <borders count="2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5" fillId="0" borderId="0" applyBorder="0" applyProtection="0"/>
    <xf numFmtId="0" fontId="1" fillId="2" borderId="0" applyBorder="0" applyProtection="0"/>
    <xf numFmtId="0" fontId="18" fillId="23" borderId="0" applyNumberFormat="0" applyBorder="0" applyAlignment="0" applyProtection="0"/>
  </cellStyleXfs>
  <cellXfs count="178">
    <xf numFmtId="0" fontId="0" fillId="0" borderId="0" xfId="0"/>
    <xf numFmtId="0" fontId="0" fillId="0" borderId="1" xfId="0" applyFont="1" applyBorder="1" applyAlignment="1" applyProtection="1">
      <alignment horizontal="left" vertical="center"/>
      <protection locked="0"/>
    </xf>
    <xf numFmtId="0" fontId="0" fillId="0" borderId="1" xfId="0" applyFont="1" applyBorder="1" applyAlignment="1" applyProtection="1">
      <alignment vertical="center"/>
      <protection locked="0"/>
    </xf>
    <xf numFmtId="0" fontId="0" fillId="0" borderId="1" xfId="0" applyFont="1" applyBorder="1" applyAlignment="1" applyProtection="1">
      <alignment vertical="center"/>
    </xf>
    <xf numFmtId="49" fontId="0" fillId="0" borderId="1" xfId="0" applyNumberFormat="1" applyFont="1" applyBorder="1" applyAlignment="1" applyProtection="1">
      <alignment vertical="center"/>
      <protection locked="0"/>
    </xf>
    <xf numFmtId="164" fontId="0" fillId="0" borderId="1" xfId="0" applyNumberFormat="1" applyFont="1" applyBorder="1" applyAlignment="1" applyProtection="1">
      <alignment horizontal="left" vertical="center"/>
      <protection locked="0"/>
    </xf>
    <xf numFmtId="0" fontId="0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vertical="center"/>
      <protection locked="0"/>
    </xf>
    <xf numFmtId="164" fontId="0" fillId="0" borderId="1" xfId="0" applyNumberFormat="1" applyFont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 applyProtection="1">
      <alignment horizontal="left" vertical="center"/>
      <protection locked="0"/>
    </xf>
    <xf numFmtId="0" fontId="0" fillId="0" borderId="2" xfId="0" applyFont="1" applyBorder="1" applyAlignment="1" applyProtection="1">
      <alignment horizontal="left" vertical="center"/>
      <protection locked="0"/>
    </xf>
    <xf numFmtId="49" fontId="0" fillId="0" borderId="2" xfId="0" applyNumberFormat="1" applyFont="1" applyBorder="1" applyAlignment="1" applyProtection="1">
      <alignment horizontal="left" vertical="center"/>
      <protection locked="0"/>
    </xf>
    <xf numFmtId="164" fontId="0" fillId="0" borderId="2" xfId="0" applyNumberFormat="1" applyFont="1" applyBorder="1" applyAlignment="1" applyProtection="1">
      <alignment horizontal="left" vertical="center"/>
      <protection locked="0"/>
    </xf>
    <xf numFmtId="0" fontId="0" fillId="0" borderId="0" xfId="0" applyFont="1" applyAlignment="1">
      <alignment horizontal="left" vertical="center"/>
    </xf>
    <xf numFmtId="0" fontId="2" fillId="4" borderId="2" xfId="0" applyFont="1" applyFill="1" applyBorder="1" applyAlignment="1" applyProtection="1">
      <alignment horizontal="left" vertical="center"/>
      <protection locked="0"/>
    </xf>
    <xf numFmtId="164" fontId="0" fillId="4" borderId="2" xfId="0" applyNumberFormat="1" applyFont="1" applyFill="1" applyBorder="1" applyAlignment="1" applyProtection="1">
      <alignment horizontal="left" vertical="center"/>
      <protection locked="0"/>
    </xf>
    <xf numFmtId="0" fontId="0" fillId="5" borderId="2" xfId="0" applyFont="1" applyFill="1" applyBorder="1" applyAlignment="1" applyProtection="1">
      <alignment horizontal="left" vertical="center"/>
    </xf>
    <xf numFmtId="164" fontId="0" fillId="0" borderId="2" xfId="0" applyNumberFormat="1" applyFont="1" applyBorder="1" applyAlignment="1" applyProtection="1">
      <alignment horizontal="center" vertical="center"/>
      <protection locked="0"/>
    </xf>
    <xf numFmtId="0" fontId="4" fillId="6" borderId="2" xfId="2" applyFont="1" applyFill="1" applyBorder="1" applyAlignment="1" applyProtection="1">
      <alignment vertical="center"/>
    </xf>
    <xf numFmtId="0" fontId="0" fillId="0" borderId="2" xfId="0" applyFont="1" applyBorder="1" applyAlignment="1" applyProtection="1">
      <alignment horizontal="left" vertical="center"/>
    </xf>
    <xf numFmtId="0" fontId="0" fillId="7" borderId="2" xfId="0" applyFont="1" applyFill="1" applyBorder="1" applyAlignment="1" applyProtection="1">
      <alignment horizontal="left" vertical="center"/>
      <protection locked="0"/>
    </xf>
    <xf numFmtId="49" fontId="0" fillId="0" borderId="0" xfId="0" applyNumberFormat="1" applyFont="1" applyAlignment="1">
      <alignment vertical="top"/>
    </xf>
    <xf numFmtId="0" fontId="5" fillId="0" borderId="2" xfId="1" applyFont="1" applyBorder="1" applyAlignment="1" applyProtection="1">
      <alignment horizontal="left" vertical="center"/>
      <protection locked="0"/>
    </xf>
    <xf numFmtId="0" fontId="6" fillId="8" borderId="2" xfId="2" applyFont="1" applyFill="1" applyBorder="1" applyAlignment="1" applyProtection="1">
      <alignment vertical="center"/>
    </xf>
    <xf numFmtId="164" fontId="0" fillId="0" borderId="2" xfId="2" applyNumberFormat="1" applyFont="1" applyFill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>
      <alignment vertical="center"/>
    </xf>
    <xf numFmtId="0" fontId="0" fillId="0" borderId="2" xfId="0" applyFont="1" applyBorder="1" applyAlignment="1">
      <alignment horizontal="left" vertical="center"/>
    </xf>
    <xf numFmtId="0" fontId="8" fillId="0" borderId="0" xfId="0" applyFont="1"/>
    <xf numFmtId="0" fontId="9" fillId="0" borderId="0" xfId="0" applyFont="1"/>
    <xf numFmtId="164" fontId="0" fillId="9" borderId="2" xfId="0" applyNumberFormat="1" applyFont="1" applyFill="1" applyBorder="1" applyAlignment="1" applyProtection="1">
      <alignment horizontal="center" vertical="center"/>
      <protection locked="0"/>
    </xf>
    <xf numFmtId="0" fontId="7" fillId="0" borderId="2" xfId="1" applyFont="1" applyBorder="1" applyAlignment="1" applyProtection="1">
      <alignment horizontal="left" vertical="center"/>
      <protection locked="0"/>
    </xf>
    <xf numFmtId="0" fontId="0" fillId="10" borderId="2" xfId="0" applyFont="1" applyFill="1" applyBorder="1" applyAlignment="1" applyProtection="1">
      <alignment horizontal="left" vertical="center"/>
      <protection locked="0"/>
    </xf>
    <xf numFmtId="0" fontId="0" fillId="11" borderId="2" xfId="0" applyFont="1" applyFill="1" applyBorder="1" applyAlignment="1" applyProtection="1">
      <alignment horizontal="left" vertical="center"/>
      <protection locked="0"/>
    </xf>
    <xf numFmtId="0" fontId="5" fillId="0" borderId="0" xfId="1" applyFont="1" applyBorder="1" applyAlignment="1" applyProtection="1"/>
    <xf numFmtId="0" fontId="0" fillId="4" borderId="2" xfId="0" applyFont="1" applyFill="1" applyBorder="1" applyAlignment="1" applyProtection="1">
      <alignment horizontal="left" vertical="center"/>
      <protection locked="0"/>
    </xf>
    <xf numFmtId="0" fontId="0" fillId="4" borderId="2" xfId="0" applyFont="1" applyFill="1" applyBorder="1" applyAlignment="1" applyProtection="1">
      <alignment horizontal="left" vertical="center"/>
    </xf>
    <xf numFmtId="49" fontId="0" fillId="4" borderId="2" xfId="0" applyNumberFormat="1" applyFont="1" applyFill="1" applyBorder="1" applyAlignment="1" applyProtection="1">
      <alignment horizontal="left" vertical="center"/>
      <protection locked="0"/>
    </xf>
    <xf numFmtId="164" fontId="0" fillId="4" borderId="2" xfId="0" applyNumberFormat="1" applyFont="1" applyFill="1" applyBorder="1" applyAlignment="1" applyProtection="1">
      <alignment horizontal="center" vertical="center"/>
      <protection locked="0"/>
    </xf>
    <xf numFmtId="0" fontId="2" fillId="4" borderId="2" xfId="0" applyFont="1" applyFill="1" applyBorder="1" applyAlignment="1">
      <alignment vertical="center"/>
    </xf>
    <xf numFmtId="0" fontId="0" fillId="4" borderId="2" xfId="0" applyFont="1" applyFill="1" applyBorder="1" applyAlignment="1" applyProtection="1">
      <alignment vertical="center"/>
      <protection locked="0"/>
    </xf>
    <xf numFmtId="0" fontId="7" fillId="0" borderId="2" xfId="1" applyFont="1" applyBorder="1" applyAlignment="1" applyProtection="1">
      <alignment horizontal="left" vertical="center"/>
    </xf>
    <xf numFmtId="0" fontId="5" fillId="0" borderId="0" xfId="1" applyFont="1" applyBorder="1" applyAlignment="1" applyProtection="1">
      <alignment vertical="center"/>
    </xf>
    <xf numFmtId="164" fontId="3" fillId="12" borderId="2" xfId="0" applyNumberFormat="1" applyFont="1" applyFill="1" applyBorder="1" applyAlignment="1" applyProtection="1">
      <alignment horizontal="center" vertical="center"/>
      <protection locked="0"/>
    </xf>
    <xf numFmtId="0" fontId="0" fillId="1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/>
    <xf numFmtId="0" fontId="0" fillId="0" borderId="0" xfId="0" applyFont="1"/>
    <xf numFmtId="0" fontId="11" fillId="0" borderId="0" xfId="0" applyFont="1" applyAlignment="1">
      <alignment vertical="center"/>
    </xf>
    <xf numFmtId="49" fontId="0" fillId="0" borderId="2" xfId="0" applyNumberFormat="1" applyFont="1" applyBorder="1" applyAlignment="1">
      <alignment horizontal="left" vertical="center"/>
    </xf>
    <xf numFmtId="0" fontId="0" fillId="0" borderId="2" xfId="0" applyFont="1" applyBorder="1" applyAlignment="1" applyProtection="1">
      <alignment vertical="center"/>
      <protection locked="0"/>
    </xf>
    <xf numFmtId="0" fontId="0" fillId="14" borderId="2" xfId="0" applyFont="1" applyFill="1" applyBorder="1" applyAlignment="1" applyProtection="1">
      <alignment horizontal="left" vertical="center"/>
      <protection locked="0"/>
    </xf>
    <xf numFmtId="0" fontId="5" fillId="0" borderId="2" xfId="1" applyFont="1" applyBorder="1" applyProtection="1"/>
    <xf numFmtId="0" fontId="12" fillId="0" borderId="0" xfId="0" applyFont="1"/>
    <xf numFmtId="0" fontId="0" fillId="12" borderId="2" xfId="0" applyFont="1" applyFill="1" applyBorder="1" applyAlignment="1" applyProtection="1">
      <alignment horizontal="left" vertical="center"/>
      <protection locked="0"/>
    </xf>
    <xf numFmtId="0" fontId="3" fillId="15" borderId="2" xfId="0" applyFont="1" applyFill="1" applyBorder="1" applyAlignment="1" applyProtection="1">
      <alignment horizontal="left" vertical="center"/>
      <protection locked="0"/>
    </xf>
    <xf numFmtId="164" fontId="3" fillId="16" borderId="2" xfId="0" applyNumberFormat="1" applyFont="1" applyFill="1" applyBorder="1" applyAlignment="1" applyProtection="1">
      <alignment horizontal="center" vertical="center"/>
      <protection locked="0"/>
    </xf>
    <xf numFmtId="0" fontId="5" fillId="0" borderId="2" xfId="1" applyFont="1" applyBorder="1" applyProtection="1">
      <protection locked="0"/>
    </xf>
    <xf numFmtId="0" fontId="0" fillId="17" borderId="2" xfId="0" applyFont="1" applyFill="1" applyBorder="1" applyAlignment="1" applyProtection="1">
      <alignment horizontal="left" vertical="center"/>
      <protection locked="0"/>
    </xf>
    <xf numFmtId="0" fontId="5" fillId="0" borderId="2" xfId="1" applyFont="1" applyBorder="1" applyAlignment="1" applyProtection="1">
      <alignment vertical="center"/>
      <protection locked="0"/>
    </xf>
    <xf numFmtId="0" fontId="0" fillId="0" borderId="0" xfId="0" applyFont="1" applyAlignment="1">
      <alignment vertical="center"/>
    </xf>
    <xf numFmtId="0" fontId="3" fillId="12" borderId="2" xfId="0" applyFont="1" applyFill="1" applyBorder="1" applyAlignment="1" applyProtection="1">
      <alignment horizontal="left" vertical="center"/>
      <protection locked="0"/>
    </xf>
    <xf numFmtId="0" fontId="13" fillId="0" borderId="0" xfId="0" applyFont="1"/>
    <xf numFmtId="0" fontId="13" fillId="0" borderId="0" xfId="0" applyFont="1" applyAlignment="1">
      <alignment horizontal="left" vertical="top"/>
    </xf>
    <xf numFmtId="0" fontId="12" fillId="18" borderId="2" xfId="0" applyFont="1" applyFill="1" applyBorder="1" applyAlignment="1" applyProtection="1">
      <alignment horizontal="left" vertical="center"/>
    </xf>
    <xf numFmtId="0" fontId="12" fillId="18" borderId="2" xfId="0" applyFont="1" applyFill="1" applyBorder="1" applyAlignment="1" applyProtection="1">
      <alignment horizontal="left" vertical="center"/>
      <protection locked="0"/>
    </xf>
    <xf numFmtId="0" fontId="12" fillId="0" borderId="2" xfId="0" applyFont="1" applyBorder="1" applyAlignment="1" applyProtection="1">
      <alignment horizontal="left" vertical="center"/>
      <protection locked="0"/>
    </xf>
    <xf numFmtId="49" fontId="12" fillId="0" borderId="2" xfId="0" applyNumberFormat="1" applyFont="1" applyBorder="1" applyAlignment="1" applyProtection="1">
      <alignment horizontal="left" vertical="center"/>
      <protection locked="0"/>
    </xf>
    <xf numFmtId="0" fontId="12" fillId="0" borderId="2" xfId="1" applyFont="1" applyBorder="1" applyAlignment="1" applyProtection="1">
      <alignment horizontal="left" vertical="center"/>
      <protection locked="0"/>
    </xf>
    <xf numFmtId="164" fontId="12" fillId="0" borderId="2" xfId="0" applyNumberFormat="1" applyFont="1" applyBorder="1" applyAlignment="1" applyProtection="1">
      <alignment horizontal="left" vertical="center"/>
      <protection locked="0"/>
    </xf>
    <xf numFmtId="164" fontId="12" fillId="0" borderId="2" xfId="0" applyNumberFormat="1" applyFont="1" applyBorder="1" applyAlignment="1" applyProtection="1">
      <alignment horizontal="center" vertical="center"/>
      <protection locked="0"/>
    </xf>
    <xf numFmtId="164" fontId="12" fillId="9" borderId="2" xfId="0" applyNumberFormat="1" applyFont="1" applyFill="1" applyBorder="1" applyAlignment="1" applyProtection="1">
      <alignment horizontal="center" vertical="center"/>
      <protection locked="0"/>
    </xf>
    <xf numFmtId="0" fontId="0" fillId="18" borderId="2" xfId="0" applyFont="1" applyFill="1" applyBorder="1" applyAlignment="1" applyProtection="1">
      <alignment horizontal="left" vertical="center"/>
    </xf>
    <xf numFmtId="0" fontId="0" fillId="18" borderId="2" xfId="0" applyFont="1" applyFill="1" applyBorder="1" applyAlignment="1" applyProtection="1">
      <alignment horizontal="left" vertical="center"/>
      <protection locked="0"/>
    </xf>
    <xf numFmtId="0" fontId="12" fillId="0" borderId="0" xfId="0" applyFont="1" applyAlignment="1">
      <alignment vertical="center"/>
    </xf>
    <xf numFmtId="0" fontId="7" fillId="0" borderId="2" xfId="0" applyFont="1" applyBorder="1" applyAlignment="1">
      <alignment horizontal="left" vertical="center"/>
    </xf>
    <xf numFmtId="0" fontId="0" fillId="0" borderId="2" xfId="1" applyFont="1" applyBorder="1" applyAlignment="1" applyProtection="1">
      <alignment horizontal="left" vertical="center"/>
      <protection locked="0"/>
    </xf>
    <xf numFmtId="0" fontId="5" fillId="0" borderId="2" xfId="1" applyFont="1" applyBorder="1" applyAlignment="1" applyProtection="1">
      <alignment horizontal="left" vertical="center"/>
    </xf>
    <xf numFmtId="164" fontId="0" fillId="0" borderId="2" xfId="0" applyNumberFormat="1" applyFont="1" applyBorder="1" applyAlignment="1">
      <alignment horizontal="left" vertical="center"/>
    </xf>
    <xf numFmtId="0" fontId="1" fillId="2" borderId="2" xfId="2" applyFont="1" applyBorder="1" applyAlignment="1" applyProtection="1">
      <alignment vertical="center"/>
    </xf>
    <xf numFmtId="49" fontId="7" fillId="0" borderId="2" xfId="1" applyNumberFormat="1" applyFont="1" applyBorder="1" applyAlignment="1" applyProtection="1">
      <alignment horizontal="left" vertical="center"/>
      <protection locked="0"/>
    </xf>
    <xf numFmtId="0" fontId="0" fillId="5" borderId="2" xfId="0" applyFont="1" applyFill="1" applyBorder="1" applyAlignment="1" applyProtection="1">
      <alignment vertical="center"/>
    </xf>
    <xf numFmtId="49" fontId="0" fillId="0" borderId="0" xfId="0" applyNumberFormat="1" applyFont="1" applyAlignment="1">
      <alignment vertical="center"/>
    </xf>
    <xf numFmtId="49" fontId="0" fillId="0" borderId="2" xfId="0" applyNumberFormat="1" applyFont="1" applyBorder="1" applyAlignment="1" applyProtection="1">
      <alignment vertical="center"/>
      <protection locked="0"/>
    </xf>
    <xf numFmtId="0" fontId="2" fillId="0" borderId="0" xfId="0" applyFont="1" applyAlignment="1">
      <alignment vertical="center"/>
    </xf>
    <xf numFmtId="0" fontId="5" fillId="19" borderId="0" xfId="1" applyFont="1" applyFill="1" applyBorder="1" applyAlignment="1" applyProtection="1">
      <alignment vertical="center" wrapText="1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2" xfId="0" applyFont="1" applyBorder="1"/>
    <xf numFmtId="0" fontId="0" fillId="0" borderId="2" xfId="0" applyFont="1" applyBorder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  <protection locked="0"/>
    </xf>
    <xf numFmtId="0" fontId="0" fillId="0" borderId="0" xfId="0" applyFont="1" applyAlignment="1" applyProtection="1">
      <alignment horizontal="left" vertical="center"/>
      <protection locked="0"/>
    </xf>
    <xf numFmtId="49" fontId="0" fillId="0" borderId="0" xfId="0" applyNumberFormat="1" applyFont="1" applyAlignment="1" applyProtection="1">
      <alignment vertical="center"/>
      <protection locked="0"/>
    </xf>
    <xf numFmtId="0" fontId="0" fillId="0" borderId="3" xfId="0" applyFont="1" applyBorder="1" applyAlignment="1" applyProtection="1">
      <alignment vertical="center"/>
      <protection locked="0"/>
    </xf>
    <xf numFmtId="0" fontId="0" fillId="5" borderId="3" xfId="0" applyFont="1" applyFill="1" applyBorder="1" applyAlignment="1" applyProtection="1">
      <alignment vertical="center"/>
    </xf>
    <xf numFmtId="0" fontId="0" fillId="5" borderId="3" xfId="0" applyFont="1" applyFill="1" applyBorder="1" applyAlignment="1" applyProtection="1">
      <alignment horizontal="left" vertical="center"/>
    </xf>
    <xf numFmtId="0" fontId="0" fillId="0" borderId="3" xfId="0" applyFont="1" applyBorder="1" applyAlignment="1" applyProtection="1">
      <alignment vertical="center"/>
    </xf>
    <xf numFmtId="0" fontId="0" fillId="0" borderId="0" xfId="0" applyBorder="1"/>
    <xf numFmtId="0" fontId="15" fillId="5" borderId="4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15" fillId="5" borderId="7" xfId="0" applyFont="1" applyFill="1" applyBorder="1"/>
    <xf numFmtId="0" fontId="0" fillId="5" borderId="8" xfId="0" applyFont="1" applyFill="1" applyBorder="1"/>
    <xf numFmtId="0" fontId="0" fillId="5" borderId="9" xfId="0" applyFill="1" applyBorder="1"/>
    <xf numFmtId="0" fontId="0" fillId="5" borderId="10" xfId="0" applyFont="1" applyFill="1" applyBorder="1" applyAlignment="1">
      <alignment vertical="center"/>
    </xf>
    <xf numFmtId="0" fontId="15" fillId="5" borderId="2" xfId="0" applyFont="1" applyFill="1" applyBorder="1" applyAlignment="1">
      <alignment horizontal="center" vertical="center"/>
    </xf>
    <xf numFmtId="0" fontId="15" fillId="5" borderId="11" xfId="0" applyFont="1" applyFill="1" applyBorder="1" applyAlignment="1">
      <alignment horizontal="center" vertical="center"/>
    </xf>
    <xf numFmtId="0" fontId="0" fillId="5" borderId="12" xfId="0" applyFont="1" applyFill="1" applyBorder="1"/>
    <xf numFmtId="0" fontId="0" fillId="5" borderId="2" xfId="0" applyFill="1" applyBorder="1"/>
    <xf numFmtId="0" fontId="0" fillId="5" borderId="13" xfId="0" applyFont="1" applyFill="1" applyBorder="1"/>
    <xf numFmtId="0" fontId="0" fillId="5" borderId="2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0" fillId="5" borderId="7" xfId="0" applyFont="1" applyFill="1" applyBorder="1"/>
    <xf numFmtId="0" fontId="0" fillId="5" borderId="8" xfId="0" applyFill="1" applyBorder="1"/>
    <xf numFmtId="0" fontId="0" fillId="5" borderId="14" xfId="0" applyFont="1" applyFill="1" applyBorder="1"/>
    <xf numFmtId="0" fontId="0" fillId="5" borderId="15" xfId="0" applyFill="1" applyBorder="1"/>
    <xf numFmtId="0" fontId="0" fillId="5" borderId="15" xfId="0" applyFont="1" applyFill="1" applyBorder="1" applyAlignment="1">
      <alignment horizontal="center" vertical="center"/>
    </xf>
    <xf numFmtId="0" fontId="0" fillId="5" borderId="16" xfId="0" applyFont="1" applyFill="1" applyBorder="1"/>
    <xf numFmtId="0" fontId="16" fillId="5" borderId="14" xfId="0" applyFont="1" applyFill="1" applyBorder="1"/>
    <xf numFmtId="0" fontId="16" fillId="5" borderId="15" xfId="0" applyFont="1" applyFill="1" applyBorder="1"/>
    <xf numFmtId="0" fontId="16" fillId="5" borderId="16" xfId="0" applyFont="1" applyFill="1" applyBorder="1"/>
    <xf numFmtId="0" fontId="0" fillId="20" borderId="2" xfId="0" applyFill="1" applyBorder="1" applyAlignment="1">
      <alignment horizontal="center" vertical="center"/>
    </xf>
    <xf numFmtId="0" fontId="0" fillId="20" borderId="11" xfId="0" applyFill="1" applyBorder="1" applyAlignment="1">
      <alignment horizontal="center" vertical="center"/>
    </xf>
    <xf numFmtId="0" fontId="0" fillId="5" borderId="17" xfId="0" applyFont="1" applyFill="1" applyBorder="1" applyAlignment="1">
      <alignment vertical="center"/>
    </xf>
    <xf numFmtId="0" fontId="15" fillId="5" borderId="18" xfId="0" applyFont="1" applyFill="1" applyBorder="1" applyAlignment="1">
      <alignment horizontal="center" vertical="center"/>
    </xf>
    <xf numFmtId="0" fontId="15" fillId="5" borderId="19" xfId="0" applyFont="1" applyFill="1" applyBorder="1" applyAlignment="1">
      <alignment horizontal="center" vertical="center"/>
    </xf>
    <xf numFmtId="0" fontId="15" fillId="5" borderId="12" xfId="0" applyFont="1" applyFill="1" applyBorder="1"/>
    <xf numFmtId="0" fontId="15" fillId="5" borderId="2" xfId="0" applyFont="1" applyFill="1" applyBorder="1"/>
    <xf numFmtId="0" fontId="15" fillId="5" borderId="13" xfId="0" applyFont="1" applyFill="1" applyBorder="1"/>
    <xf numFmtId="0" fontId="15" fillId="5" borderId="14" xfId="0" applyFont="1" applyFill="1" applyBorder="1"/>
    <xf numFmtId="0" fontId="15" fillId="5" borderId="15" xfId="0" applyFont="1" applyFill="1" applyBorder="1"/>
    <xf numFmtId="0" fontId="15" fillId="5" borderId="16" xfId="0" applyFont="1" applyFill="1" applyBorder="1"/>
    <xf numFmtId="0" fontId="15" fillId="20" borderId="10" xfId="0" applyFont="1" applyFill="1" applyBorder="1" applyAlignment="1">
      <alignment horizontal="center" vertical="center"/>
    </xf>
    <xf numFmtId="0" fontId="15" fillId="20" borderId="2" xfId="0" applyFont="1" applyFill="1" applyBorder="1" applyAlignment="1">
      <alignment horizontal="center" vertical="center"/>
    </xf>
    <xf numFmtId="0" fontId="15" fillId="20" borderId="11" xfId="0" applyFont="1" applyFill="1" applyBorder="1" applyAlignment="1">
      <alignment horizontal="center" vertical="center"/>
    </xf>
    <xf numFmtId="0" fontId="15" fillId="20" borderId="0" xfId="0" applyFont="1" applyFill="1"/>
    <xf numFmtId="0" fontId="0" fillId="21" borderId="10" xfId="0" applyFill="1" applyBorder="1" applyAlignment="1">
      <alignment horizontal="center" vertical="center"/>
    </xf>
    <xf numFmtId="0" fontId="0" fillId="21" borderId="2" xfId="0" applyFill="1" applyBorder="1" applyAlignment="1">
      <alignment horizontal="center" vertical="center"/>
    </xf>
    <xf numFmtId="0" fontId="0" fillId="21" borderId="11" xfId="0" applyFill="1" applyBorder="1" applyAlignment="1">
      <alignment horizontal="center" vertical="center"/>
    </xf>
    <xf numFmtId="0" fontId="0" fillId="21" borderId="0" xfId="0" applyFill="1"/>
    <xf numFmtId="0" fontId="0" fillId="9" borderId="17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9" borderId="0" xfId="0" applyFill="1"/>
    <xf numFmtId="49" fontId="0" fillId="0" borderId="0" xfId="0" applyNumberFormat="1"/>
    <xf numFmtId="0" fontId="0" fillId="0" borderId="4" xfId="0" applyFont="1" applyBorder="1" applyAlignment="1">
      <alignment horizontal="left"/>
    </xf>
    <xf numFmtId="0" fontId="0" fillId="0" borderId="5" xfId="0" applyFont="1" applyBorder="1" applyAlignment="1" applyProtection="1">
      <alignment horizontal="left"/>
      <protection locked="0"/>
    </xf>
    <xf numFmtId="0" fontId="5" fillId="0" borderId="5" xfId="1" applyFont="1" applyBorder="1" applyProtection="1"/>
    <xf numFmtId="49" fontId="0" fillId="0" borderId="6" xfId="0" applyNumberFormat="1" applyFont="1" applyBorder="1" applyAlignment="1" applyProtection="1">
      <alignment horizontal="left" vertical="center"/>
      <protection locked="0"/>
    </xf>
    <xf numFmtId="0" fontId="0" fillId="0" borderId="10" xfId="0" applyFont="1" applyBorder="1" applyAlignment="1">
      <alignment horizontal="left"/>
    </xf>
    <xf numFmtId="0" fontId="0" fillId="0" borderId="2" xfId="0" applyFont="1" applyBorder="1" applyAlignment="1" applyProtection="1">
      <alignment horizontal="left"/>
      <protection locked="0"/>
    </xf>
    <xf numFmtId="49" fontId="0" fillId="0" borderId="11" xfId="0" applyNumberFormat="1" applyFont="1" applyBorder="1" applyAlignment="1" applyProtection="1">
      <alignment horizontal="left"/>
      <protection locked="0"/>
    </xf>
    <xf numFmtId="49" fontId="0" fillId="0" borderId="11" xfId="0" applyNumberFormat="1" applyFont="1" applyBorder="1" applyAlignment="1" applyProtection="1">
      <alignment vertical="center"/>
      <protection locked="0"/>
    </xf>
    <xf numFmtId="0" fontId="0" fillId="0" borderId="21" xfId="0" applyFont="1" applyBorder="1" applyAlignment="1" applyProtection="1">
      <alignment horizontal="left"/>
      <protection locked="0"/>
    </xf>
    <xf numFmtId="49" fontId="0" fillId="0" borderId="2" xfId="0" applyNumberFormat="1" applyBorder="1"/>
    <xf numFmtId="49" fontId="0" fillId="0" borderId="11" xfId="0" applyNumberFormat="1" applyFont="1" applyBorder="1" applyAlignment="1">
      <alignment horizontal="left" vertical="center"/>
    </xf>
    <xf numFmtId="49" fontId="0" fillId="0" borderId="11" xfId="0" applyNumberFormat="1" applyFont="1" applyBorder="1" applyAlignment="1" applyProtection="1">
      <alignment horizontal="left" vertical="center"/>
      <protection locked="0"/>
    </xf>
    <xf numFmtId="0" fontId="0" fillId="0" borderId="22" xfId="0" applyFont="1" applyBorder="1" applyAlignment="1">
      <alignment horizontal="left"/>
    </xf>
    <xf numFmtId="0" fontId="0" fillId="0" borderId="3" xfId="0" applyFont="1" applyBorder="1" applyAlignment="1" applyProtection="1">
      <alignment horizontal="left"/>
      <protection locked="0"/>
    </xf>
    <xf numFmtId="0" fontId="0" fillId="0" borderId="3" xfId="0" applyFont="1" applyBorder="1"/>
    <xf numFmtId="49" fontId="0" fillId="0" borderId="23" xfId="0" applyNumberFormat="1" applyFont="1" applyBorder="1" applyAlignment="1" applyProtection="1">
      <alignment vertical="center"/>
      <protection locked="0"/>
    </xf>
    <xf numFmtId="0" fontId="0" fillId="0" borderId="5" xfId="0" applyFont="1" applyBorder="1"/>
    <xf numFmtId="0" fontId="0" fillId="0" borderId="18" xfId="0" applyFont="1" applyBorder="1" applyAlignment="1" applyProtection="1">
      <alignment horizontal="left"/>
      <protection locked="0"/>
    </xf>
    <xf numFmtId="0" fontId="0" fillId="0" borderId="18" xfId="0" applyFont="1" applyBorder="1"/>
    <xf numFmtId="49" fontId="0" fillId="0" borderId="19" xfId="0" applyNumberFormat="1" applyFont="1" applyBorder="1" applyAlignment="1" applyProtection="1">
      <alignment horizontal="left"/>
      <protection locked="0"/>
    </xf>
    <xf numFmtId="0" fontId="0" fillId="0" borderId="1" xfId="0" applyFont="1" applyBorder="1" applyAlignment="1" applyProtection="1">
      <alignment horizontal="left" vertical="center"/>
    </xf>
    <xf numFmtId="0" fontId="0" fillId="20" borderId="2" xfId="0" applyFont="1" applyFill="1" applyBorder="1" applyAlignment="1" applyProtection="1">
      <alignment horizontal="left" vertical="center"/>
    </xf>
    <xf numFmtId="0" fontId="12" fillId="20" borderId="2" xfId="0" applyFont="1" applyFill="1" applyBorder="1" applyAlignment="1" applyProtection="1">
      <alignment horizontal="left" vertical="center"/>
    </xf>
    <xf numFmtId="0" fontId="17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14" fontId="0" fillId="0" borderId="0" xfId="0" applyNumberFormat="1"/>
    <xf numFmtId="0" fontId="0" fillId="5" borderId="25" xfId="0" applyFont="1" applyFill="1" applyBorder="1" applyAlignment="1" applyProtection="1">
      <alignment vertical="center"/>
    </xf>
    <xf numFmtId="0" fontId="0" fillId="0" borderId="2" xfId="0" applyFont="1" applyFill="1" applyBorder="1" applyAlignment="1" applyProtection="1">
      <alignment vertical="center"/>
      <protection locked="0"/>
    </xf>
    <xf numFmtId="0" fontId="5" fillId="0" borderId="2" xfId="1" applyBorder="1" applyProtection="1">
      <protection locked="0"/>
    </xf>
    <xf numFmtId="0" fontId="2" fillId="22" borderId="2" xfId="2" applyFont="1" applyFill="1" applyBorder="1" applyAlignment="1" applyProtection="1">
      <alignment vertical="center"/>
    </xf>
    <xf numFmtId="0" fontId="5" fillId="0" borderId="2" xfId="1" applyBorder="1" applyProtection="1"/>
    <xf numFmtId="0" fontId="18" fillId="23" borderId="2" xfId="3" applyBorder="1" applyAlignment="1" applyProtection="1">
      <alignment vertical="center"/>
    </xf>
    <xf numFmtId="0" fontId="0" fillId="0" borderId="21" xfId="0" applyFont="1" applyFill="1" applyBorder="1" applyAlignment="1" applyProtection="1">
      <alignment vertical="center"/>
      <protection locked="0"/>
    </xf>
    <xf numFmtId="0" fontId="15" fillId="20" borderId="20" xfId="0" applyFont="1" applyFill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</cellXfs>
  <cellStyles count="4">
    <cellStyle name="Link" xfId="1" builtinId="8"/>
    <cellStyle name="Schlecht" xfId="3" builtinId="27"/>
    <cellStyle name="Standard" xfId="0" builtinId="0"/>
    <cellStyle name="TableStyleLight1" xfId="2"/>
  </cellStyles>
  <dxfs count="59">
    <dxf>
      <font>
        <sz val="10"/>
        <color rgb="FFFFFFFF"/>
        <name val="Arial"/>
      </font>
      <fill>
        <patternFill>
          <bgColor rgb="FFFF0000"/>
        </patternFill>
      </fill>
    </dxf>
    <dxf>
      <font>
        <sz val="10"/>
        <color rgb="FFFFFFFF"/>
        <name val="Arial"/>
      </font>
      <fill>
        <patternFill>
          <bgColor rgb="FFFF0000"/>
        </patternFill>
      </fill>
    </dxf>
    <dxf>
      <font>
        <sz val="10"/>
        <name val="Arial"/>
      </font>
      <fill>
        <patternFill>
          <bgColor rgb="FFFFFFFF"/>
        </patternFill>
      </fill>
    </dxf>
    <dxf>
      <font>
        <sz val="10"/>
        <color rgb="FF9C0006"/>
        <name val="Arial"/>
      </font>
      <fill>
        <patternFill>
          <bgColor rgb="FFFFC7CE"/>
        </patternFill>
      </fill>
    </dxf>
    <dxf>
      <font>
        <sz val="10"/>
        <color rgb="FF006100"/>
        <name val="Arial"/>
      </font>
      <fill>
        <patternFill>
          <bgColor rgb="FFC6EFCE"/>
        </patternFill>
      </fill>
    </dxf>
    <dxf>
      <font>
        <sz val="10"/>
        <name val="Arial"/>
      </font>
      <fill>
        <patternFill>
          <bgColor rgb="FFFCD5B5"/>
        </patternFill>
      </fill>
    </dxf>
    <dxf>
      <font>
        <sz val="10"/>
        <name val="Arial"/>
      </font>
      <fill>
        <patternFill>
          <bgColor rgb="FF8EB4E3"/>
        </patternFill>
      </fill>
    </dxf>
    <dxf>
      <font>
        <sz val="10"/>
        <name val="Arial"/>
      </font>
      <fill>
        <patternFill>
          <bgColor rgb="FFFFC7CE"/>
        </patternFill>
      </fill>
    </dxf>
    <dxf>
      <font>
        <sz val="10"/>
        <name val="Arial"/>
      </font>
      <fill>
        <patternFill>
          <bgColor rgb="FFFFFFFF"/>
        </patternFill>
      </fill>
    </dxf>
    <dxf>
      <font>
        <sz val="10"/>
        <name val="Arial"/>
      </font>
      <fill>
        <patternFill>
          <bgColor rgb="FFBFBFBF"/>
        </patternFill>
      </fill>
    </dxf>
    <dxf>
      <font>
        <sz val="10"/>
        <name val="Arial"/>
      </font>
      <fill>
        <patternFill>
          <bgColor rgb="FF93CDDD"/>
        </patternFill>
      </fill>
    </dxf>
    <dxf>
      <font>
        <sz val="10"/>
        <name val="Arial"/>
      </font>
      <fill>
        <patternFill>
          <bgColor rgb="FFFFFFFF"/>
        </patternFill>
      </fill>
    </dxf>
    <dxf>
      <font>
        <sz val="10"/>
        <name val="Arial"/>
      </font>
      <fill>
        <patternFill>
          <bgColor rgb="FFFFFFFF"/>
        </patternFill>
      </fill>
    </dxf>
    <dxf>
      <font>
        <sz val="10"/>
        <name val="Arial"/>
      </font>
      <fill>
        <patternFill>
          <bgColor rgb="FFBFBFBF"/>
        </patternFill>
      </fill>
    </dxf>
    <dxf>
      <font>
        <sz val="10"/>
        <name val="Arial"/>
      </font>
      <fill>
        <patternFill>
          <bgColor rgb="FFC6D9F1"/>
        </patternFill>
      </fill>
    </dxf>
    <dxf>
      <font>
        <sz val="10"/>
        <name val="Arial"/>
      </font>
      <fill>
        <patternFill>
          <bgColor rgb="FFC6D9F1"/>
        </patternFill>
      </fill>
    </dxf>
    <dxf>
      <font>
        <sz val="10"/>
        <name val="Arial"/>
      </font>
      <fill>
        <patternFill>
          <bgColor rgb="FFCCFFCC"/>
        </patternFill>
      </fill>
    </dxf>
    <dxf>
      <font>
        <sz val="10"/>
        <name val="Arial"/>
      </font>
      <fill>
        <patternFill>
          <bgColor rgb="FFFCD5B5"/>
        </patternFill>
      </fill>
    </dxf>
    <dxf>
      <font>
        <sz val="10"/>
        <name val="Arial"/>
      </font>
      <fill>
        <patternFill>
          <bgColor rgb="FFFFFFFF"/>
        </patternFill>
      </fill>
    </dxf>
    <dxf>
      <font>
        <sz val="10"/>
        <name val="Arial"/>
      </font>
      <fill>
        <patternFill>
          <bgColor rgb="FFBFBFBF"/>
        </patternFill>
      </fill>
    </dxf>
    <dxf>
      <font>
        <sz val="10"/>
        <name val="Arial"/>
      </font>
      <fill>
        <patternFill>
          <bgColor rgb="FFBFBFBF"/>
        </patternFill>
      </fill>
    </dxf>
    <dxf>
      <font>
        <sz val="10"/>
        <name val="Arial"/>
      </font>
      <fill>
        <patternFill>
          <bgColor rgb="FFFFFFFF"/>
        </patternFill>
      </fill>
    </dxf>
    <dxf>
      <font>
        <sz val="10"/>
        <name val="Arial"/>
      </font>
      <fill>
        <patternFill>
          <bgColor rgb="FFFFFFFF"/>
        </patternFill>
      </fill>
    </dxf>
    <dxf>
      <font>
        <sz val="10"/>
        <name val="Arial"/>
      </font>
      <fill>
        <patternFill>
          <bgColor rgb="FFFFFFFF"/>
        </patternFill>
      </fill>
    </dxf>
    <dxf>
      <font>
        <sz val="10"/>
        <name val="Arial"/>
      </font>
      <fill>
        <patternFill>
          <bgColor rgb="FFFFFFFF"/>
        </patternFill>
      </fill>
    </dxf>
    <dxf>
      <font>
        <sz val="10"/>
        <color rgb="FFFFFFFF"/>
        <name val="Arial"/>
      </font>
      <fill>
        <patternFill>
          <bgColor rgb="FFFF0000"/>
        </patternFill>
      </fill>
    </dxf>
    <dxf>
      <font>
        <sz val="10"/>
        <color rgb="FFFFFFFF"/>
        <name val="Arial"/>
      </font>
      <fill>
        <patternFill>
          <bgColor rgb="FFFF0000"/>
        </patternFill>
      </fill>
    </dxf>
    <dxf>
      <font>
        <sz val="10"/>
        <name val="Arial"/>
      </font>
      <fill>
        <patternFill>
          <bgColor rgb="FFFFFFFF"/>
        </patternFill>
      </fill>
    </dxf>
    <dxf>
      <font>
        <sz val="10"/>
        <color rgb="FFFFFFFF"/>
        <name val="Arial"/>
      </font>
      <fill>
        <patternFill>
          <bgColor rgb="FFFF0000"/>
        </patternFill>
      </fill>
    </dxf>
    <dxf>
      <font>
        <sz val="10"/>
        <color rgb="FFFFFFFF"/>
        <name val="Arial"/>
      </font>
      <fill>
        <patternFill>
          <bgColor rgb="FFFF0000"/>
        </patternFill>
      </fill>
    </dxf>
    <dxf>
      <font>
        <sz val="10"/>
        <name val="Arial"/>
      </font>
      <fill>
        <patternFill>
          <bgColor rgb="FFFFFFFF"/>
        </patternFill>
      </fill>
    </dxf>
    <dxf>
      <font>
        <sz val="10"/>
        <color rgb="FFFFFFFF"/>
        <name val="Arial"/>
      </font>
      <fill>
        <patternFill>
          <bgColor rgb="FFFF0000"/>
        </patternFill>
      </fill>
    </dxf>
    <dxf>
      <font>
        <sz val="10"/>
        <color rgb="FFFFFFFF"/>
        <name val="Arial"/>
      </font>
      <fill>
        <patternFill>
          <bgColor rgb="FFFF0000"/>
        </patternFill>
      </fill>
    </dxf>
    <dxf>
      <font>
        <sz val="10"/>
        <name val="Arial"/>
      </font>
      <fill>
        <patternFill>
          <bgColor rgb="FFFFFFFF"/>
        </patternFill>
      </fill>
    </dxf>
    <dxf>
      <font>
        <sz val="10"/>
        <color rgb="FFFFFFFF"/>
        <name val="Arial"/>
      </font>
      <fill>
        <patternFill>
          <bgColor rgb="FFFF0000"/>
        </patternFill>
      </fill>
    </dxf>
    <dxf>
      <font>
        <sz val="10"/>
        <color rgb="FFFFFFFF"/>
        <name val="Arial"/>
      </font>
      <fill>
        <patternFill>
          <bgColor rgb="FFFF0000"/>
        </patternFill>
      </fill>
    </dxf>
    <dxf>
      <font>
        <sz val="10"/>
        <name val="Arial"/>
      </font>
      <fill>
        <patternFill>
          <bgColor rgb="FFFFFFFF"/>
        </patternFill>
      </fill>
    </dxf>
    <dxf>
      <font>
        <sz val="10"/>
        <color rgb="FFFFFFFF"/>
        <name val="Arial"/>
      </font>
      <fill>
        <patternFill>
          <bgColor rgb="FFFF0000"/>
        </patternFill>
      </fill>
    </dxf>
    <dxf>
      <font>
        <sz val="10"/>
        <color rgb="FFFFFFFF"/>
        <name val="Arial"/>
      </font>
      <fill>
        <patternFill>
          <bgColor rgb="FFFF0000"/>
        </patternFill>
      </fill>
    </dxf>
    <dxf>
      <font>
        <sz val="10"/>
        <name val="Arial"/>
      </font>
      <fill>
        <patternFill>
          <bgColor rgb="FFFFFFFF"/>
        </patternFill>
      </fill>
    </dxf>
    <dxf>
      <font>
        <sz val="10"/>
        <color rgb="FFFFFFFF"/>
        <name val="Arial"/>
      </font>
      <fill>
        <patternFill>
          <bgColor rgb="FFFF0000"/>
        </patternFill>
      </fill>
    </dxf>
    <dxf>
      <font>
        <sz val="10"/>
        <color rgb="FFFFFFFF"/>
        <name val="Arial"/>
      </font>
      <fill>
        <patternFill>
          <bgColor rgb="FFFF0000"/>
        </patternFill>
      </fill>
    </dxf>
    <dxf>
      <font>
        <sz val="10"/>
        <name val="Arial"/>
      </font>
      <fill>
        <patternFill>
          <bgColor rgb="FFFFFFFF"/>
        </patternFill>
      </fill>
    </dxf>
    <dxf>
      <font>
        <sz val="10"/>
        <color rgb="FFFFFFFF"/>
        <name val="Arial"/>
      </font>
      <fill>
        <patternFill>
          <bgColor rgb="FFFF0000"/>
        </patternFill>
      </fill>
    </dxf>
    <dxf>
      <font>
        <sz val="10"/>
        <color rgb="FFFFFFFF"/>
        <name val="Arial"/>
      </font>
      <fill>
        <patternFill>
          <bgColor rgb="FFFF0000"/>
        </patternFill>
      </fill>
    </dxf>
    <dxf>
      <font>
        <sz val="10"/>
        <name val="Arial"/>
      </font>
      <fill>
        <patternFill>
          <bgColor rgb="FFFFFFFF"/>
        </patternFill>
      </fill>
    </dxf>
    <dxf>
      <font>
        <sz val="10"/>
        <color rgb="FFFFFFFF"/>
        <name val="Arial"/>
      </font>
      <fill>
        <patternFill>
          <bgColor rgb="FFFF0000"/>
        </patternFill>
      </fill>
    </dxf>
    <dxf>
      <font>
        <sz val="10"/>
        <color rgb="FFFFFFFF"/>
        <name val="Arial"/>
      </font>
      <fill>
        <patternFill>
          <bgColor rgb="FFFF0000"/>
        </patternFill>
      </fill>
    </dxf>
    <dxf>
      <font>
        <sz val="10"/>
        <name val="Arial"/>
      </font>
      <fill>
        <patternFill>
          <bgColor rgb="FFFFFFFF"/>
        </patternFill>
      </fill>
    </dxf>
    <dxf>
      <font>
        <sz val="10"/>
        <color rgb="FFFFFFFF"/>
        <name val="Arial"/>
      </font>
      <fill>
        <patternFill>
          <bgColor rgb="FFFF0000"/>
        </patternFill>
      </fill>
    </dxf>
    <dxf>
      <font>
        <sz val="10"/>
        <color rgb="FFFFFFFF"/>
        <name val="Arial"/>
      </font>
      <fill>
        <patternFill>
          <bgColor rgb="FFFF0000"/>
        </patternFill>
      </fill>
    </dxf>
    <dxf>
      <font>
        <sz val="10"/>
        <name val="Arial"/>
      </font>
      <fill>
        <patternFill>
          <bgColor rgb="FFFFFFFF"/>
        </patternFill>
      </fill>
    </dxf>
    <dxf>
      <font>
        <sz val="10"/>
        <color rgb="FF9C0006"/>
        <name val="Arial"/>
      </font>
      <fill>
        <patternFill>
          <bgColor rgb="FFFFC7CE"/>
        </patternFill>
      </fill>
    </dxf>
    <dxf>
      <font>
        <sz val="10"/>
        <color rgb="FF006100"/>
        <name val="Arial"/>
      </font>
      <fill>
        <patternFill>
          <bgColor rgb="FFC6EFCE"/>
        </patternFill>
      </fill>
    </dxf>
    <dxf>
      <font>
        <sz val="10"/>
        <name val="Arial"/>
      </font>
      <fill>
        <patternFill>
          <bgColor rgb="FFFCD5B5"/>
        </patternFill>
      </fill>
    </dxf>
    <dxf>
      <font>
        <sz val="10"/>
        <name val="Arial"/>
      </font>
      <fill>
        <patternFill>
          <bgColor rgb="FF8EB4E3"/>
        </patternFill>
      </fill>
    </dxf>
    <dxf>
      <font>
        <sz val="10"/>
        <name val="Arial"/>
      </font>
      <fill>
        <patternFill>
          <bgColor rgb="FFFFC7CE"/>
        </patternFill>
      </fill>
    </dxf>
    <dxf>
      <font>
        <sz val="10"/>
        <name val="Arial"/>
      </font>
      <fill>
        <patternFill>
          <bgColor rgb="FFFFFFFF"/>
        </patternFill>
      </fill>
    </dxf>
    <dxf>
      <font>
        <sz val="10"/>
        <name val="Arial"/>
      </font>
      <fill>
        <patternFill>
          <bgColor rgb="FFBFBFB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0C0C0"/>
      <rgbColor rgb="FF808080"/>
      <rgbColor rgb="FF8EB4E3"/>
      <rgbColor rgb="FF7030A0"/>
      <rgbColor rgb="FFF4F5FB"/>
      <rgbColor rgb="FFC6EFCE"/>
      <rgbColor rgb="FF660066"/>
      <rgbColor rgb="FFFF8080"/>
      <rgbColor rgb="FF0070C0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CCFFCC"/>
      <rgbColor rgb="FFFFEB9C"/>
      <rgbColor rgb="FF93CDDD"/>
      <rgbColor rgb="FFFFC7CE"/>
      <rgbColor rgb="FFBFBFBF"/>
      <rgbColor rgb="FFFCD5B5"/>
      <rgbColor rgb="FF4F81BD"/>
      <rgbColor rgb="FF33CCCC"/>
      <rgbColor rgb="FF92D050"/>
      <rgbColor rgb="FFFFC000"/>
      <rgbColor rgb="FFFF9900"/>
      <rgbColor rgb="FFFF6600"/>
      <rgbColor rgb="FF604A7B"/>
      <rgbColor rgb="FF948A54"/>
      <rgbColor rgb="FF003366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762000</xdr:colOff>
      <xdr:row>49</xdr:row>
      <xdr:rowOff>180975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46</xdr:col>
      <xdr:colOff>265125</xdr:colOff>
      <xdr:row>0</xdr:row>
      <xdr:rowOff>76200</xdr:rowOff>
    </xdr:from>
    <xdr:to>
      <xdr:col>58</xdr:col>
      <xdr:colOff>531420</xdr:colOff>
      <xdr:row>50</xdr:row>
      <xdr:rowOff>75780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5846775" y="76200"/>
          <a:ext cx="9524595" cy="95245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51</xdr:col>
      <xdr:colOff>85725</xdr:colOff>
      <xdr:row>50</xdr:row>
      <xdr:rowOff>0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00000000-0008-0000-03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hydrobionik@gmx.de" TargetMode="External"/><Relationship Id="rId21" Type="http://schemas.openxmlformats.org/officeDocument/2006/relationships/hyperlink" Target="mailto:pollo1442@yahoo.de" TargetMode="External"/><Relationship Id="rId42" Type="http://schemas.openxmlformats.org/officeDocument/2006/relationships/hyperlink" Target="mailto:antoan_tonev@yahoo.com" TargetMode="External"/><Relationship Id="rId47" Type="http://schemas.openxmlformats.org/officeDocument/2006/relationships/hyperlink" Target="mailto:YASAR.ERSAN@GMX.DE" TargetMode="External"/><Relationship Id="rId63" Type="http://schemas.openxmlformats.org/officeDocument/2006/relationships/hyperlink" Target="mailto:n.rinschede@web.de" TargetMode="External"/><Relationship Id="rId68" Type="http://schemas.openxmlformats.org/officeDocument/2006/relationships/hyperlink" Target="mailto:ing.stefan@hotmail.com" TargetMode="External"/><Relationship Id="rId84" Type="http://schemas.openxmlformats.org/officeDocument/2006/relationships/hyperlink" Target="mailto:i.kirsten@auik.de" TargetMode="External"/><Relationship Id="rId89" Type="http://schemas.openxmlformats.org/officeDocument/2006/relationships/hyperlink" Target="mailto:Christian.r.keller@gmail.com" TargetMode="External"/><Relationship Id="rId16" Type="http://schemas.openxmlformats.org/officeDocument/2006/relationships/hyperlink" Target="mailto:joachimke@gmx.de" TargetMode="External"/><Relationship Id="rId107" Type="http://schemas.openxmlformats.org/officeDocument/2006/relationships/hyperlink" Target="mailto:felix.gro@icloud.com" TargetMode="External"/><Relationship Id="rId11" Type="http://schemas.openxmlformats.org/officeDocument/2006/relationships/hyperlink" Target="mailto:gerhard.schreiber@daimler.com%20%20%5Bgesch.%5D" TargetMode="External"/><Relationship Id="rId32" Type="http://schemas.openxmlformats.org/officeDocument/2006/relationships/hyperlink" Target="mailto:a.lozanovski@gmx.de" TargetMode="External"/><Relationship Id="rId37" Type="http://schemas.openxmlformats.org/officeDocument/2006/relationships/hyperlink" Target="mailto:alexfe@gmx.de" TargetMode="External"/><Relationship Id="rId53" Type="http://schemas.openxmlformats.org/officeDocument/2006/relationships/hyperlink" Target="mailto:wernerc@uni-mainz.de" TargetMode="External"/><Relationship Id="rId58" Type="http://schemas.openxmlformats.org/officeDocument/2006/relationships/hyperlink" Target="mailto:jellyfish383@gmx.net" TargetMode="External"/><Relationship Id="rId74" Type="http://schemas.openxmlformats.org/officeDocument/2006/relationships/hyperlink" Target="mailto:lepsa_alin@yahoo.com" TargetMode="External"/><Relationship Id="rId79" Type="http://schemas.openxmlformats.org/officeDocument/2006/relationships/hyperlink" Target="mailto:chandramouli681990@gmail.com" TargetMode="External"/><Relationship Id="rId102" Type="http://schemas.openxmlformats.org/officeDocument/2006/relationships/hyperlink" Target="mailto:jens.kalsow@web.de" TargetMode="External"/><Relationship Id="rId5" Type="http://schemas.openxmlformats.org/officeDocument/2006/relationships/hyperlink" Target="mailto:w.saier@web.de" TargetMode="External"/><Relationship Id="rId90" Type="http://schemas.openxmlformats.org/officeDocument/2006/relationships/hyperlink" Target="mailto:dennis.maier.23@gmx.de" TargetMode="External"/><Relationship Id="rId95" Type="http://schemas.openxmlformats.org/officeDocument/2006/relationships/hyperlink" Target="mailto:fsdave@gmx.de" TargetMode="External"/><Relationship Id="rId22" Type="http://schemas.openxmlformats.org/officeDocument/2006/relationships/hyperlink" Target="mailto:michael.feindor@daimler.com" TargetMode="External"/><Relationship Id="rId27" Type="http://schemas.openxmlformats.org/officeDocument/2006/relationships/hyperlink" Target="mailto:sascha.wahl@de.bosch.com" TargetMode="External"/><Relationship Id="rId43" Type="http://schemas.openxmlformats.org/officeDocument/2006/relationships/hyperlink" Target="mailto:ellenbacher.peter@gmail.com" TargetMode="External"/><Relationship Id="rId48" Type="http://schemas.openxmlformats.org/officeDocument/2006/relationships/hyperlink" Target="mailto:sammy.weis@gmail.com" TargetMode="External"/><Relationship Id="rId64" Type="http://schemas.openxmlformats.org/officeDocument/2006/relationships/hyperlink" Target="mailto:Leon.Beck@web.de" TargetMode="External"/><Relationship Id="rId69" Type="http://schemas.openxmlformats.org/officeDocument/2006/relationships/hyperlink" Target="mailto:vu-nguyen@gmx.de" TargetMode="External"/><Relationship Id="rId80" Type="http://schemas.openxmlformats.org/officeDocument/2006/relationships/hyperlink" Target="mailto:Julianbmaier@web.de" TargetMode="External"/><Relationship Id="rId85" Type="http://schemas.openxmlformats.org/officeDocument/2006/relationships/hyperlink" Target="mailto:s0l1v3r@live.de" TargetMode="External"/><Relationship Id="rId12" Type="http://schemas.openxmlformats.org/officeDocument/2006/relationships/hyperlink" Target="mailto:eeisele@ing-eisele.de" TargetMode="External"/><Relationship Id="rId17" Type="http://schemas.openxmlformats.org/officeDocument/2006/relationships/hyperlink" Target="mailto:ralf.kludt@gmx.de" TargetMode="External"/><Relationship Id="rId33" Type="http://schemas.openxmlformats.org/officeDocument/2006/relationships/hyperlink" Target="mailto:felix_waniek@gmx.de" TargetMode="External"/><Relationship Id="rId38" Type="http://schemas.openxmlformats.org/officeDocument/2006/relationships/hyperlink" Target="mailto:66gs@gmx.de" TargetMode="External"/><Relationship Id="rId59" Type="http://schemas.openxmlformats.org/officeDocument/2006/relationships/hyperlink" Target="mailto:ninjafast@web.de" TargetMode="External"/><Relationship Id="rId103" Type="http://schemas.openxmlformats.org/officeDocument/2006/relationships/hyperlink" Target="mailto:Marc.Rumpel@t-online.de" TargetMode="External"/><Relationship Id="rId108" Type="http://schemas.openxmlformats.org/officeDocument/2006/relationships/printerSettings" Target="../printerSettings/printerSettings1.bin"/><Relationship Id="rId54" Type="http://schemas.openxmlformats.org/officeDocument/2006/relationships/hyperlink" Target="mailto:k.hering@hotmail.de" TargetMode="External"/><Relationship Id="rId70" Type="http://schemas.openxmlformats.org/officeDocument/2006/relationships/hyperlink" Target="mailto:matthias.grell@gmx.net" TargetMode="External"/><Relationship Id="rId75" Type="http://schemas.openxmlformats.org/officeDocument/2006/relationships/hyperlink" Target="mailto:septimiupopa@yahoo.com" TargetMode="External"/><Relationship Id="rId91" Type="http://schemas.openxmlformats.org/officeDocument/2006/relationships/hyperlink" Target="mailto:commanderbloch@gmx.de" TargetMode="External"/><Relationship Id="rId96" Type="http://schemas.openxmlformats.org/officeDocument/2006/relationships/hyperlink" Target="mailto:M.C.Arnold@web.de" TargetMode="External"/><Relationship Id="rId1" Type="http://schemas.openxmlformats.org/officeDocument/2006/relationships/hyperlink" Target="mailto:georg@erlenwein.eu" TargetMode="External"/><Relationship Id="rId6" Type="http://schemas.openxmlformats.org/officeDocument/2006/relationships/hyperlink" Target="mailto:chheyd@web.de" TargetMode="External"/><Relationship Id="rId15" Type="http://schemas.openxmlformats.org/officeDocument/2006/relationships/hyperlink" Target="mailto:eugen.hees@daimler.com" TargetMode="External"/><Relationship Id="rId23" Type="http://schemas.openxmlformats.org/officeDocument/2006/relationships/hyperlink" Target="mailto:Torsten@vtr-superbike.de" TargetMode="External"/><Relationship Id="rId28" Type="http://schemas.openxmlformats.org/officeDocument/2006/relationships/hyperlink" Target="mailto:michael.kissling@googlemail.com" TargetMode="External"/><Relationship Id="rId36" Type="http://schemas.openxmlformats.org/officeDocument/2006/relationships/hyperlink" Target="mailto:c.w.lang@gmx.de" TargetMode="External"/><Relationship Id="rId49" Type="http://schemas.openxmlformats.org/officeDocument/2006/relationships/hyperlink" Target="mailto:wchilla@gmx.de" TargetMode="External"/><Relationship Id="rId57" Type="http://schemas.openxmlformats.org/officeDocument/2006/relationships/hyperlink" Target="mailto:architekt.ries@gmx.de" TargetMode="External"/><Relationship Id="rId106" Type="http://schemas.openxmlformats.org/officeDocument/2006/relationships/hyperlink" Target="mailto:Gunter.Schaal@t-online.de" TargetMode="External"/><Relationship Id="rId10" Type="http://schemas.openxmlformats.org/officeDocument/2006/relationships/hyperlink" Target="mailto:66gs@gmx.de" TargetMode="External"/><Relationship Id="rId31" Type="http://schemas.openxmlformats.org/officeDocument/2006/relationships/hyperlink" Target="mailto:Tobias.Christmann@gmail.com" TargetMode="External"/><Relationship Id="rId44" Type="http://schemas.openxmlformats.org/officeDocument/2006/relationships/hyperlink" Target="mailto:peter.ellenbacher@daimler.com" TargetMode="External"/><Relationship Id="rId52" Type="http://schemas.openxmlformats.org/officeDocument/2006/relationships/hyperlink" Target="mailto:thiemoaltmann@web.de" TargetMode="External"/><Relationship Id="rId60" Type="http://schemas.openxmlformats.org/officeDocument/2006/relationships/hyperlink" Target="mailto:igor.fast@porsche.de" TargetMode="External"/><Relationship Id="rId65" Type="http://schemas.openxmlformats.org/officeDocument/2006/relationships/hyperlink" Target="mailto:marvinhofmann@msn.com" TargetMode="External"/><Relationship Id="rId73" Type="http://schemas.openxmlformats.org/officeDocument/2006/relationships/hyperlink" Target="mailto:jul4@gmx.net" TargetMode="External"/><Relationship Id="rId78" Type="http://schemas.openxmlformats.org/officeDocument/2006/relationships/hyperlink" Target="mailto:alexander.marr87@googlemail.com" TargetMode="External"/><Relationship Id="rId81" Type="http://schemas.openxmlformats.org/officeDocument/2006/relationships/hyperlink" Target="mailto:Lukas-schulte@freenet.de" TargetMode="External"/><Relationship Id="rId86" Type="http://schemas.openxmlformats.org/officeDocument/2006/relationships/hyperlink" Target="mailto:ayseguel.kaplan@gmail.com" TargetMode="External"/><Relationship Id="rId94" Type="http://schemas.openxmlformats.org/officeDocument/2006/relationships/hyperlink" Target="mailto:stefan.kelm@gmx.de" TargetMode="External"/><Relationship Id="rId99" Type="http://schemas.openxmlformats.org/officeDocument/2006/relationships/hyperlink" Target="mailto:jisch@gmx.de" TargetMode="External"/><Relationship Id="rId101" Type="http://schemas.openxmlformats.org/officeDocument/2006/relationships/hyperlink" Target="mailto:stephan.huebner@porsche-engineering.de" TargetMode="External"/><Relationship Id="rId4" Type="http://schemas.openxmlformats.org/officeDocument/2006/relationships/hyperlink" Target="mailto:W-L-T-I-SAIER@t-online.de" TargetMode="External"/><Relationship Id="rId9" Type="http://schemas.openxmlformats.org/officeDocument/2006/relationships/hyperlink" Target="mailto:bartel.privat@t-online.de" TargetMode="External"/><Relationship Id="rId13" Type="http://schemas.openxmlformats.org/officeDocument/2006/relationships/hyperlink" Target="mailto:imrichter@web.de???" TargetMode="External"/><Relationship Id="rId18" Type="http://schemas.openxmlformats.org/officeDocument/2006/relationships/hyperlink" Target="http://de.mc395.mail.yahoo.com/mc/compose?to=info@ralfkludt.com" TargetMode="External"/><Relationship Id="rId39" Type="http://schemas.openxmlformats.org/officeDocument/2006/relationships/hyperlink" Target="mailto:antoan_tonev@yahoo.com" TargetMode="External"/><Relationship Id="rId109" Type="http://schemas.openxmlformats.org/officeDocument/2006/relationships/drawing" Target="../drawings/drawing1.xml"/><Relationship Id="rId34" Type="http://schemas.openxmlformats.org/officeDocument/2006/relationships/hyperlink" Target="mailto:Andreas.Bernard@victoria.de" TargetMode="External"/><Relationship Id="rId50" Type="http://schemas.openxmlformats.org/officeDocument/2006/relationships/hyperlink" Target="mailto:rafaelwinterstein@web.de" TargetMode="External"/><Relationship Id="rId55" Type="http://schemas.openxmlformats.org/officeDocument/2006/relationships/hyperlink" Target="mailto:hmklein@gmail.com" TargetMode="External"/><Relationship Id="rId76" Type="http://schemas.openxmlformats.org/officeDocument/2006/relationships/hyperlink" Target="mailto:tomkan2011@live.com" TargetMode="External"/><Relationship Id="rId97" Type="http://schemas.openxmlformats.org/officeDocument/2006/relationships/hyperlink" Target="mailto:carsten.fellendorf@web.de" TargetMode="External"/><Relationship Id="rId104" Type="http://schemas.openxmlformats.org/officeDocument/2006/relationships/hyperlink" Target="mailto:niels.weyl@googlemail.com" TargetMode="External"/><Relationship Id="rId7" Type="http://schemas.openxmlformats.org/officeDocument/2006/relationships/hyperlink" Target="mailto:tilman.schad@gmx.net" TargetMode="External"/><Relationship Id="rId71" Type="http://schemas.openxmlformats.org/officeDocument/2006/relationships/hyperlink" Target="mailto:soeren.klausnitzer@googlemail.com" TargetMode="External"/><Relationship Id="rId92" Type="http://schemas.openxmlformats.org/officeDocument/2006/relationships/hyperlink" Target="mailto:peter.fietkau@gmx.de" TargetMode="External"/><Relationship Id="rId2" Type="http://schemas.openxmlformats.org/officeDocument/2006/relationships/hyperlink" Target="mailto:woedtkevonerik@gmail.com" TargetMode="External"/><Relationship Id="rId29" Type="http://schemas.openxmlformats.org/officeDocument/2006/relationships/hyperlink" Target="mailto:markus@info66.de" TargetMode="External"/><Relationship Id="rId24" Type="http://schemas.openxmlformats.org/officeDocument/2006/relationships/hyperlink" Target="mailto:tsaier@web.de" TargetMode="External"/><Relationship Id="rId40" Type="http://schemas.openxmlformats.org/officeDocument/2006/relationships/hyperlink" Target="mailto:tilman.schad@gmx.net" TargetMode="External"/><Relationship Id="rId45" Type="http://schemas.openxmlformats.org/officeDocument/2006/relationships/hyperlink" Target="mailto:stephanklatt@gmx.de" TargetMode="External"/><Relationship Id="rId66" Type="http://schemas.openxmlformats.org/officeDocument/2006/relationships/hyperlink" Target="mailto:amosyen01@gmail.com" TargetMode="External"/><Relationship Id="rId87" Type="http://schemas.openxmlformats.org/officeDocument/2006/relationships/hyperlink" Target="mailto:r.seiler@greenteam-stuttgart.de" TargetMode="External"/><Relationship Id="rId110" Type="http://schemas.openxmlformats.org/officeDocument/2006/relationships/vmlDrawing" Target="../drawings/vmlDrawing1.vml"/><Relationship Id="rId61" Type="http://schemas.openxmlformats.org/officeDocument/2006/relationships/hyperlink" Target="mailto:lepsa_alin@yahoo.com" TargetMode="External"/><Relationship Id="rId82" Type="http://schemas.openxmlformats.org/officeDocument/2006/relationships/hyperlink" Target="mailto:christopherschoenberg@gmail.com" TargetMode="External"/><Relationship Id="rId19" Type="http://schemas.openxmlformats.org/officeDocument/2006/relationships/hyperlink" Target="mailto:O.Graupner@t-online.de" TargetMode="External"/><Relationship Id="rId14" Type="http://schemas.openxmlformats.org/officeDocument/2006/relationships/hyperlink" Target="mailto:beck-ing@gmx.de" TargetMode="External"/><Relationship Id="rId30" Type="http://schemas.openxmlformats.org/officeDocument/2006/relationships/hyperlink" Target="mailto:markus.eitel@gmx.net" TargetMode="External"/><Relationship Id="rId35" Type="http://schemas.openxmlformats.org/officeDocument/2006/relationships/hyperlink" Target="mailto:d.kulesz@rennteam-stuttgart.de" TargetMode="External"/><Relationship Id="rId56" Type="http://schemas.openxmlformats.org/officeDocument/2006/relationships/hyperlink" Target="mailto:ani.holtermueller@web.de" TargetMode="External"/><Relationship Id="rId77" Type="http://schemas.openxmlformats.org/officeDocument/2006/relationships/hyperlink" Target="mailto:Moritzbeck@gmx.net" TargetMode="External"/><Relationship Id="rId100" Type="http://schemas.openxmlformats.org/officeDocument/2006/relationships/hyperlink" Target="mailto:wmesserschmidt@gmx.de" TargetMode="External"/><Relationship Id="rId105" Type="http://schemas.openxmlformats.org/officeDocument/2006/relationships/hyperlink" Target="mailto:gregor.steinmetz@web.de" TargetMode="External"/><Relationship Id="rId8" Type="http://schemas.openxmlformats.org/officeDocument/2006/relationships/hyperlink" Target="mailto:Peter.Kuehlwein@gmx.de" TargetMode="External"/><Relationship Id="rId51" Type="http://schemas.openxmlformats.org/officeDocument/2006/relationships/hyperlink" Target="mailto:Johannes.Walser@mail.de" TargetMode="External"/><Relationship Id="rId72" Type="http://schemas.openxmlformats.org/officeDocument/2006/relationships/hyperlink" Target="mailto:benedikt.w-schweiggart@live.de" TargetMode="External"/><Relationship Id="rId93" Type="http://schemas.openxmlformats.org/officeDocument/2006/relationships/hyperlink" Target="mailto:flo52@yahoo.com" TargetMode="External"/><Relationship Id="rId98" Type="http://schemas.openxmlformats.org/officeDocument/2006/relationships/hyperlink" Target="mailto:svonsen@web.de" TargetMode="External"/><Relationship Id="rId3" Type="http://schemas.openxmlformats.org/officeDocument/2006/relationships/hyperlink" Target="mailto:sascha.wahl@de.bosch.com" TargetMode="External"/><Relationship Id="rId25" Type="http://schemas.openxmlformats.org/officeDocument/2006/relationships/hyperlink" Target="mailto:kai@ecopiccolo.de" TargetMode="External"/><Relationship Id="rId46" Type="http://schemas.openxmlformats.org/officeDocument/2006/relationships/hyperlink" Target="mailto:osman_gencuenal@hotmail.de" TargetMode="External"/><Relationship Id="rId67" Type="http://schemas.openxmlformats.org/officeDocument/2006/relationships/hyperlink" Target="mailto:gajo.savic@gmx.de" TargetMode="External"/><Relationship Id="rId20" Type="http://schemas.openxmlformats.org/officeDocument/2006/relationships/hyperlink" Target="http://de.mc395.mail.yahoo.com/mc/compose?to=Olaf.Graupner@continental-corporation.com" TargetMode="External"/><Relationship Id="rId41" Type="http://schemas.openxmlformats.org/officeDocument/2006/relationships/hyperlink" Target="mailto:saschajaus@yahoo.de" TargetMode="External"/><Relationship Id="rId62" Type="http://schemas.openxmlformats.org/officeDocument/2006/relationships/hyperlink" Target="mailto:Schuagremsepp@gmx.de" TargetMode="External"/><Relationship Id="rId83" Type="http://schemas.openxmlformats.org/officeDocument/2006/relationships/hyperlink" Target="mailto:philipp.becker4@gmx.de" TargetMode="External"/><Relationship Id="rId88" Type="http://schemas.openxmlformats.org/officeDocument/2006/relationships/hyperlink" Target="mailto:tobias_nell@online.de" TargetMode="External"/><Relationship Id="rId11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soeren.klausnitzer@gmail.com" TargetMode="External"/><Relationship Id="rId1" Type="http://schemas.openxmlformats.org/officeDocument/2006/relationships/hyperlink" Target="mailto:Johannes.Walser@mail.de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mailto:seeger2000@gmx.de" TargetMode="External"/><Relationship Id="rId21" Type="http://schemas.openxmlformats.org/officeDocument/2006/relationships/hyperlink" Target="mailto:sascha.wahl@de.bosch.com" TargetMode="External"/><Relationship Id="rId42" Type="http://schemas.openxmlformats.org/officeDocument/2006/relationships/hyperlink" Target="mailto:rafaelwinterstein@web.de" TargetMode="External"/><Relationship Id="rId47" Type="http://schemas.openxmlformats.org/officeDocument/2006/relationships/hyperlink" Target="mailto:hmklein@gmail.com" TargetMode="External"/><Relationship Id="rId63" Type="http://schemas.openxmlformats.org/officeDocument/2006/relationships/hyperlink" Target="mailto:benedikt.w-schweiggart@live.de" TargetMode="External"/><Relationship Id="rId68" Type="http://schemas.openxmlformats.org/officeDocument/2006/relationships/vmlDrawing" Target="../drawings/vmlDrawing2.vml"/><Relationship Id="rId7" Type="http://schemas.openxmlformats.org/officeDocument/2006/relationships/hyperlink" Target="mailto:66gs@gmx.de" TargetMode="External"/><Relationship Id="rId2" Type="http://schemas.openxmlformats.org/officeDocument/2006/relationships/hyperlink" Target="mailto:sascha.wahl@de.bosch.com" TargetMode="External"/><Relationship Id="rId16" Type="http://schemas.openxmlformats.org/officeDocument/2006/relationships/hyperlink" Target="mailto:michael.feindor@daimler.com" TargetMode="External"/><Relationship Id="rId29" Type="http://schemas.openxmlformats.org/officeDocument/2006/relationships/hyperlink" Target="mailto:alexfe@gmx.de" TargetMode="External"/><Relationship Id="rId11" Type="http://schemas.openxmlformats.org/officeDocument/2006/relationships/hyperlink" Target="mailto:ralf.kludt@gmx.de" TargetMode="External"/><Relationship Id="rId24" Type="http://schemas.openxmlformats.org/officeDocument/2006/relationships/hyperlink" Target="mailto:felix_waniek@gmx.de" TargetMode="External"/><Relationship Id="rId32" Type="http://schemas.openxmlformats.org/officeDocument/2006/relationships/hyperlink" Target="mailto:tilman.schad@gmx.net" TargetMode="External"/><Relationship Id="rId37" Type="http://schemas.openxmlformats.org/officeDocument/2006/relationships/hyperlink" Target="mailto:stephanklatt@gmx.de" TargetMode="External"/><Relationship Id="rId40" Type="http://schemas.openxmlformats.org/officeDocument/2006/relationships/hyperlink" Target="mailto:sammy.weis@gmail.com" TargetMode="External"/><Relationship Id="rId45" Type="http://schemas.openxmlformats.org/officeDocument/2006/relationships/hyperlink" Target="mailto:wernerc@uni-mainz.de" TargetMode="External"/><Relationship Id="rId53" Type="http://schemas.openxmlformats.org/officeDocument/2006/relationships/hyperlink" Target="mailto:lepsa_alin@yahoo.com" TargetMode="External"/><Relationship Id="rId58" Type="http://schemas.openxmlformats.org/officeDocument/2006/relationships/hyperlink" Target="mailto:amosyen01@gmail.com" TargetMode="External"/><Relationship Id="rId66" Type="http://schemas.openxmlformats.org/officeDocument/2006/relationships/hyperlink" Target="mailto:septimiupopa@yahoo.com" TargetMode="External"/><Relationship Id="rId5" Type="http://schemas.openxmlformats.org/officeDocument/2006/relationships/hyperlink" Target="mailto:peter.kuehlwein@tuev-sued.de" TargetMode="External"/><Relationship Id="rId61" Type="http://schemas.openxmlformats.org/officeDocument/2006/relationships/hyperlink" Target="mailto:matthias.grell@gmx.net" TargetMode="External"/><Relationship Id="rId19" Type="http://schemas.openxmlformats.org/officeDocument/2006/relationships/hyperlink" Target="mailto:d.kulesz@rennteam-stuttgart.de" TargetMode="External"/><Relationship Id="rId14" Type="http://schemas.openxmlformats.org/officeDocument/2006/relationships/hyperlink" Target="http://de.mc395.mail.yahoo.com/mc/compose?to=Olaf.Graupner@continental-corporation.com" TargetMode="External"/><Relationship Id="rId22" Type="http://schemas.openxmlformats.org/officeDocument/2006/relationships/hyperlink" Target="mailto:michael.kissling@googlemail.com" TargetMode="External"/><Relationship Id="rId27" Type="http://schemas.openxmlformats.org/officeDocument/2006/relationships/hyperlink" Target="mailto:d.kulesz@rennteam-stuttgart.de" TargetMode="External"/><Relationship Id="rId30" Type="http://schemas.openxmlformats.org/officeDocument/2006/relationships/hyperlink" Target="mailto:66gs@gmx.de" TargetMode="External"/><Relationship Id="rId35" Type="http://schemas.openxmlformats.org/officeDocument/2006/relationships/hyperlink" Target="mailto:ellenbacher.peter@gmail.com" TargetMode="External"/><Relationship Id="rId43" Type="http://schemas.openxmlformats.org/officeDocument/2006/relationships/hyperlink" Target="mailto:johanneswalser@gmx.de" TargetMode="External"/><Relationship Id="rId48" Type="http://schemas.openxmlformats.org/officeDocument/2006/relationships/hyperlink" Target="mailto:ani.holtermueller@web.de" TargetMode="External"/><Relationship Id="rId56" Type="http://schemas.openxmlformats.org/officeDocument/2006/relationships/hyperlink" Target="mailto:Leon.Beck@web.de" TargetMode="External"/><Relationship Id="rId64" Type="http://schemas.openxmlformats.org/officeDocument/2006/relationships/hyperlink" Target="mailto:jul4@gmx.net" TargetMode="External"/><Relationship Id="rId69" Type="http://schemas.openxmlformats.org/officeDocument/2006/relationships/comments" Target="../comments2.xml"/><Relationship Id="rId8" Type="http://schemas.openxmlformats.org/officeDocument/2006/relationships/hyperlink" Target="mailto:imrichter@web.de???" TargetMode="External"/><Relationship Id="rId51" Type="http://schemas.openxmlformats.org/officeDocument/2006/relationships/hyperlink" Target="mailto:ninjafast@web.de" TargetMode="External"/><Relationship Id="rId3" Type="http://schemas.openxmlformats.org/officeDocument/2006/relationships/hyperlink" Target="mailto:W-L-T-I-SAIER@t-online.de" TargetMode="External"/><Relationship Id="rId12" Type="http://schemas.openxmlformats.org/officeDocument/2006/relationships/hyperlink" Target="http://de.mc395.mail.yahoo.com/mc/compose?to=info@ralfkludt.com" TargetMode="External"/><Relationship Id="rId17" Type="http://schemas.openxmlformats.org/officeDocument/2006/relationships/hyperlink" Target="http://de.mc395.mail.yahoo.com/mc/compose?to=Torsten@vtr-superbike.de" TargetMode="External"/><Relationship Id="rId25" Type="http://schemas.openxmlformats.org/officeDocument/2006/relationships/hyperlink" Target="mailto:Andreas.Bernard@victoria.de" TargetMode="External"/><Relationship Id="rId33" Type="http://schemas.openxmlformats.org/officeDocument/2006/relationships/hyperlink" Target="mailto:saschajaus@yahoo.de" TargetMode="External"/><Relationship Id="rId38" Type="http://schemas.openxmlformats.org/officeDocument/2006/relationships/hyperlink" Target="mailto:osman_gencuenal@hotmail.de" TargetMode="External"/><Relationship Id="rId46" Type="http://schemas.openxmlformats.org/officeDocument/2006/relationships/hyperlink" Target="mailto:kurt.hering.jun@web.de" TargetMode="External"/><Relationship Id="rId59" Type="http://schemas.openxmlformats.org/officeDocument/2006/relationships/hyperlink" Target="mailto:g-savic@hotmail.de" TargetMode="External"/><Relationship Id="rId67" Type="http://schemas.openxmlformats.org/officeDocument/2006/relationships/drawing" Target="../drawings/drawing2.xml"/><Relationship Id="rId20" Type="http://schemas.openxmlformats.org/officeDocument/2006/relationships/hyperlink" Target="mailto:hydrobionik@gmx.de" TargetMode="External"/><Relationship Id="rId41" Type="http://schemas.openxmlformats.org/officeDocument/2006/relationships/hyperlink" Target="mailto:wchilla@gmx.de" TargetMode="External"/><Relationship Id="rId54" Type="http://schemas.openxmlformats.org/officeDocument/2006/relationships/hyperlink" Target="mailto:Schuagremsepp@gmx.de" TargetMode="External"/><Relationship Id="rId62" Type="http://schemas.openxmlformats.org/officeDocument/2006/relationships/hyperlink" Target="mailto:soeren.klausnitzer@googlemail.com" TargetMode="External"/><Relationship Id="rId1" Type="http://schemas.openxmlformats.org/officeDocument/2006/relationships/hyperlink" Target="mailto:georg@erlenwein.eu" TargetMode="External"/><Relationship Id="rId6" Type="http://schemas.openxmlformats.org/officeDocument/2006/relationships/hyperlink" Target="mailto:bartel.privat@t-online.de" TargetMode="External"/><Relationship Id="rId15" Type="http://schemas.openxmlformats.org/officeDocument/2006/relationships/hyperlink" Target="http://lists.amsev.de/cgi-bin/mailman/options/ams/bh-42--at--web.de" TargetMode="External"/><Relationship Id="rId23" Type="http://schemas.openxmlformats.org/officeDocument/2006/relationships/hyperlink" Target="mailto:markus@info66.de" TargetMode="External"/><Relationship Id="rId28" Type="http://schemas.openxmlformats.org/officeDocument/2006/relationships/hyperlink" Target="http://lists.amsev.de/cgi-bin/mailman/options/ams/c.w.lang--at--gmx.de" TargetMode="External"/><Relationship Id="rId36" Type="http://schemas.openxmlformats.org/officeDocument/2006/relationships/hyperlink" Target="mailto:peter.ellenbacher@daimler.com" TargetMode="External"/><Relationship Id="rId49" Type="http://schemas.openxmlformats.org/officeDocument/2006/relationships/hyperlink" Target="mailto:architekt.ries@gmx.de" TargetMode="External"/><Relationship Id="rId57" Type="http://schemas.openxmlformats.org/officeDocument/2006/relationships/hyperlink" Target="mailto:marvinhofmann@msn.com" TargetMode="External"/><Relationship Id="rId10" Type="http://schemas.openxmlformats.org/officeDocument/2006/relationships/hyperlink" Target="mailto:eugen.hees@daimler.com" TargetMode="External"/><Relationship Id="rId31" Type="http://schemas.openxmlformats.org/officeDocument/2006/relationships/hyperlink" Target="mailto:antoan_tonev@yahoo.com" TargetMode="External"/><Relationship Id="rId44" Type="http://schemas.openxmlformats.org/officeDocument/2006/relationships/hyperlink" Target="mailto:thiemoaltmann@web.de" TargetMode="External"/><Relationship Id="rId52" Type="http://schemas.openxmlformats.org/officeDocument/2006/relationships/hyperlink" Target="mailto:igor.fast@porsche.de" TargetMode="External"/><Relationship Id="rId60" Type="http://schemas.openxmlformats.org/officeDocument/2006/relationships/hyperlink" Target="mailto:vu-nguyen@gmx.de" TargetMode="External"/><Relationship Id="rId65" Type="http://schemas.openxmlformats.org/officeDocument/2006/relationships/hyperlink" Target="mailto:lepsa_alin@yahoo.com" TargetMode="External"/><Relationship Id="rId4" Type="http://schemas.openxmlformats.org/officeDocument/2006/relationships/hyperlink" Target="mailto:tilman.schad@gmx.net" TargetMode="External"/><Relationship Id="rId9" Type="http://schemas.openxmlformats.org/officeDocument/2006/relationships/hyperlink" Target="mailto:beck-ing@gmx.de" TargetMode="External"/><Relationship Id="rId13" Type="http://schemas.openxmlformats.org/officeDocument/2006/relationships/hyperlink" Target="http://de.mc395.mail.yahoo.com/mc/compose?to=O.Graupner@t-online.de" TargetMode="External"/><Relationship Id="rId18" Type="http://schemas.openxmlformats.org/officeDocument/2006/relationships/hyperlink" Target="mailto:Andreas.Bernard@victoria.de" TargetMode="External"/><Relationship Id="rId39" Type="http://schemas.openxmlformats.org/officeDocument/2006/relationships/hyperlink" Target="mailto:YASAR.ERSAN@GMX.DE" TargetMode="External"/><Relationship Id="rId34" Type="http://schemas.openxmlformats.org/officeDocument/2006/relationships/hyperlink" Target="mailto:antoan_tonev@yahoo.com" TargetMode="External"/><Relationship Id="rId50" Type="http://schemas.openxmlformats.org/officeDocument/2006/relationships/hyperlink" Target="mailto:jellyfish383@gmx.net" TargetMode="External"/><Relationship Id="rId55" Type="http://schemas.openxmlformats.org/officeDocument/2006/relationships/hyperlink" Target="mailto:n.rinschede@web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222"/>
  <sheetViews>
    <sheetView windowProtection="1" tabSelected="1" zoomScale="85" zoomScaleNormal="85" workbookViewId="0">
      <pane xSplit="3" ySplit="1" topLeftCell="H23" activePane="bottomRight" state="frozen"/>
      <selection pane="topRight" activeCell="D1" sqref="D1"/>
      <selection pane="bottomLeft" activeCell="A2" sqref="A2"/>
      <selection pane="bottomRight" activeCell="M52" sqref="M52"/>
    </sheetView>
  </sheetViews>
  <sheetFormatPr baseColWidth="10" defaultColWidth="9.140625" defaultRowHeight="15" x14ac:dyDescent="0.2"/>
  <cols>
    <col min="1" max="1" width="12.5703125" style="1"/>
    <col min="2" max="2" width="13.85546875" style="2"/>
    <col min="3" max="3" width="16.7109375" style="2"/>
    <col min="4" max="4" width="17" style="3"/>
    <col min="5" max="5" width="12.28515625" style="3"/>
    <col min="6" max="7" width="16.7109375" style="3"/>
    <col min="8" max="8" width="25.5703125" style="2"/>
    <col min="9" max="9" width="26.28515625" style="3"/>
    <col min="10" max="10" width="25.7109375" style="2"/>
    <col min="11" max="11" width="8.28515625" style="2"/>
    <col min="12" max="12" width="9.28515625" style="1"/>
    <col min="13" max="13" width="28.7109375" style="2"/>
    <col min="14" max="14" width="24.42578125" style="4"/>
    <col min="15" max="15" width="17.5703125" style="4"/>
    <col min="16" max="16" width="36.28515625" style="2"/>
    <col min="17" max="17" width="37.42578125" style="2"/>
    <col min="18" max="18" width="12.28515625" style="5"/>
    <col min="19" max="19" width="11.7109375" style="6"/>
    <col min="20" max="20" width="12.5703125" style="6"/>
    <col min="21" max="21" width="11.42578125" style="6"/>
    <col min="22" max="22" width="12.28515625" style="6"/>
    <col min="23" max="23" width="12.5703125" style="6"/>
    <col min="24" max="24" width="13.42578125" style="6"/>
    <col min="25" max="25" width="14.140625" style="6"/>
    <col min="26" max="26" width="15" style="6"/>
    <col min="27" max="27" width="12.140625" style="6"/>
    <col min="28" max="28" width="13" style="6"/>
    <col min="29" max="29" width="14" style="6"/>
    <col min="30" max="30" width="14.85546875" style="6"/>
    <col min="31" max="31" width="21" style="6"/>
    <col min="32" max="32" width="44.85546875" style="7"/>
    <col min="33" max="33" width="11.28515625" style="8"/>
    <col min="34" max="1025" width="11.5703125" style="2"/>
  </cols>
  <sheetData>
    <row r="1" spans="1:1024" s="10" customFormat="1" x14ac:dyDescent="0.2">
      <c r="A1" s="9" t="s">
        <v>0</v>
      </c>
      <c r="B1" s="10" t="s">
        <v>1</v>
      </c>
      <c r="C1" s="10" t="s">
        <v>2</v>
      </c>
      <c r="D1" s="9" t="s">
        <v>3</v>
      </c>
      <c r="E1" s="9" t="s">
        <v>4</v>
      </c>
      <c r="F1" s="9" t="s">
        <v>5</v>
      </c>
      <c r="G1" s="10" t="s">
        <v>6</v>
      </c>
      <c r="H1" s="10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1" t="s">
        <v>13</v>
      </c>
      <c r="O1" s="11" t="s">
        <v>14</v>
      </c>
      <c r="P1" s="10" t="s">
        <v>15</v>
      </c>
      <c r="Q1" s="10" t="s">
        <v>16</v>
      </c>
      <c r="R1" s="12" t="s">
        <v>17</v>
      </c>
      <c r="S1" s="10" t="s">
        <v>18</v>
      </c>
      <c r="T1" s="13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4" t="s">
        <v>31</v>
      </c>
      <c r="AG1" s="15" t="s">
        <v>32</v>
      </c>
    </row>
    <row r="2" spans="1:1024" x14ac:dyDescent="0.2">
      <c r="A2" s="10">
        <v>1</v>
      </c>
      <c r="B2" s="10" t="s">
        <v>33</v>
      </c>
      <c r="C2" s="10" t="s">
        <v>34</v>
      </c>
      <c r="D2" s="16" t="str">
        <f t="shared" ref="D2:D65" si="0">IF(A2="","",IF(T2="","Ja","Nein"))</f>
        <v>Nein</v>
      </c>
      <c r="E2" s="16" t="str">
        <f t="shared" ref="E2:E9" si="1">IF(A2="","",IF(AND(W2&lt;&gt;"",X2=""),"vorläufig",IF(AND(Y2&lt;&gt;"",Z2=""),"aktiv",IF(AND(AA2&lt;&gt;"",AB2=""),"alter Herr",IF(AND(AC2&lt;&gt;"",AD2=""),"Ehrenmitglied","-")))))</f>
        <v>-</v>
      </c>
      <c r="F2" s="16" t="str">
        <f t="shared" ref="F2:F12" si="2">IF(A2="","",IF(AND(U2&lt;&gt;"",V2=""),"Ja","Nein"))</f>
        <v>Nein</v>
      </c>
      <c r="G2" s="16"/>
      <c r="H2" s="10" t="s">
        <v>35</v>
      </c>
      <c r="I2" s="16" t="str">
        <f t="shared" ref="I2:I33" si="3">IF(A2="","",IF(AE2="","Nein","Ja"))</f>
        <v>Nein</v>
      </c>
      <c r="J2" s="10" t="s">
        <v>36</v>
      </c>
      <c r="K2" s="10" t="s">
        <v>37</v>
      </c>
      <c r="L2" s="10" t="s">
        <v>38</v>
      </c>
      <c r="M2" s="10" t="s">
        <v>39</v>
      </c>
      <c r="N2" s="11"/>
      <c r="O2" s="11" t="s">
        <v>40</v>
      </c>
      <c r="P2" s="10" t="s">
        <v>41</v>
      </c>
      <c r="Q2" s="10"/>
      <c r="R2" s="12">
        <v>11770</v>
      </c>
      <c r="S2" s="17"/>
      <c r="T2" s="17">
        <v>38314</v>
      </c>
      <c r="U2" s="17"/>
      <c r="V2" s="17"/>
      <c r="W2" s="17"/>
      <c r="X2" s="17"/>
      <c r="Y2" s="17"/>
      <c r="Z2" s="17"/>
      <c r="AA2" s="17"/>
      <c r="AB2" s="17">
        <v>38314</v>
      </c>
      <c r="AC2" s="17"/>
      <c r="AD2" s="17"/>
      <c r="AE2" s="17"/>
      <c r="AF2" s="18" t="s">
        <v>42</v>
      </c>
      <c r="AG2" s="17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">
      <c r="A3" s="10">
        <v>3</v>
      </c>
      <c r="B3" s="10" t="s">
        <v>43</v>
      </c>
      <c r="C3" s="10" t="s">
        <v>44</v>
      </c>
      <c r="D3" s="16" t="str">
        <f t="shared" si="0"/>
        <v>Ja</v>
      </c>
      <c r="E3" s="16" t="str">
        <f t="shared" si="1"/>
        <v>Ehrenmitglied</v>
      </c>
      <c r="F3" s="16" t="str">
        <f t="shared" si="2"/>
        <v>Nein</v>
      </c>
      <c r="G3" s="19"/>
      <c r="H3" s="20" t="s">
        <v>46</v>
      </c>
      <c r="I3" s="16" t="str">
        <f t="shared" si="3"/>
        <v>Nein</v>
      </c>
      <c r="J3" s="10" t="s">
        <v>47</v>
      </c>
      <c r="K3" s="10" t="s">
        <v>48</v>
      </c>
      <c r="L3" s="10">
        <v>47340</v>
      </c>
      <c r="M3" s="10" t="s">
        <v>49</v>
      </c>
      <c r="N3" s="11" t="s">
        <v>50</v>
      </c>
      <c r="O3" s="21" t="s">
        <v>51</v>
      </c>
      <c r="P3" s="22" t="s">
        <v>52</v>
      </c>
      <c r="Q3" s="10"/>
      <c r="R3" s="12">
        <v>12700</v>
      </c>
      <c r="S3" s="17"/>
      <c r="T3" s="17"/>
      <c r="U3" s="17"/>
      <c r="V3" s="17"/>
      <c r="W3" s="17"/>
      <c r="X3" s="17"/>
      <c r="Y3" s="17"/>
      <c r="Z3" s="17"/>
      <c r="AA3" s="17"/>
      <c r="AB3" s="17"/>
      <c r="AC3" s="17" t="s">
        <v>53</v>
      </c>
      <c r="AD3" s="17"/>
      <c r="AE3" s="17"/>
      <c r="AF3" s="23" t="s">
        <v>54</v>
      </c>
      <c r="AG3" s="17">
        <v>41251</v>
      </c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2">
      <c r="A4" s="10">
        <v>6</v>
      </c>
      <c r="B4" s="10" t="s">
        <v>55</v>
      </c>
      <c r="C4" s="10" t="s">
        <v>56</v>
      </c>
      <c r="D4" s="16" t="str">
        <f t="shared" si="0"/>
        <v>Nein</v>
      </c>
      <c r="E4" s="16" t="str">
        <f t="shared" si="1"/>
        <v>-</v>
      </c>
      <c r="F4" s="16" t="str">
        <f t="shared" si="2"/>
        <v>Nein</v>
      </c>
      <c r="G4" s="16"/>
      <c r="H4" s="10" t="s">
        <v>35</v>
      </c>
      <c r="I4" s="16" t="str">
        <f t="shared" si="3"/>
        <v>Nein</v>
      </c>
      <c r="J4" s="10" t="s">
        <v>57</v>
      </c>
      <c r="K4" s="10" t="s">
        <v>37</v>
      </c>
      <c r="L4" s="10" t="s">
        <v>58</v>
      </c>
      <c r="M4" s="10" t="s">
        <v>59</v>
      </c>
      <c r="N4" s="11" t="s">
        <v>60</v>
      </c>
      <c r="O4" s="11"/>
      <c r="P4" s="10"/>
      <c r="Q4" s="10"/>
      <c r="R4" s="12">
        <v>12020</v>
      </c>
      <c r="S4" s="17"/>
      <c r="T4" s="17">
        <v>37901</v>
      </c>
      <c r="U4" s="17"/>
      <c r="V4" s="17"/>
      <c r="W4" s="17"/>
      <c r="X4" s="17"/>
      <c r="Y4" s="17"/>
      <c r="Z4" s="17"/>
      <c r="AA4" s="17"/>
      <c r="AB4" s="17">
        <v>37901</v>
      </c>
      <c r="AC4" s="17"/>
      <c r="AD4" s="17"/>
      <c r="AE4" s="17"/>
      <c r="AF4" s="18" t="s">
        <v>42</v>
      </c>
      <c r="AG4" s="17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x14ac:dyDescent="0.2">
      <c r="A5" s="10">
        <v>9</v>
      </c>
      <c r="B5" s="10" t="s">
        <v>61</v>
      </c>
      <c r="C5" s="10" t="s">
        <v>62</v>
      </c>
      <c r="D5" s="16" t="str">
        <f t="shared" si="0"/>
        <v>Nein</v>
      </c>
      <c r="E5" s="16" t="str">
        <f t="shared" si="1"/>
        <v>-</v>
      </c>
      <c r="F5" s="16" t="str">
        <f t="shared" si="2"/>
        <v>Nein</v>
      </c>
      <c r="G5" s="19"/>
      <c r="H5" s="10" t="s">
        <v>35</v>
      </c>
      <c r="I5" s="16" t="str">
        <f t="shared" si="3"/>
        <v>Ja</v>
      </c>
      <c r="J5" s="10" t="s">
        <v>63</v>
      </c>
      <c r="K5" s="10" t="s">
        <v>37</v>
      </c>
      <c r="L5" s="10" t="s">
        <v>64</v>
      </c>
      <c r="M5" s="10" t="s">
        <v>65</v>
      </c>
      <c r="N5" s="11" t="s">
        <v>66</v>
      </c>
      <c r="O5" s="11" t="s">
        <v>67</v>
      </c>
      <c r="P5" s="10" t="s">
        <v>68</v>
      </c>
      <c r="Q5" s="10"/>
      <c r="R5" s="12">
        <v>12711</v>
      </c>
      <c r="S5" s="17"/>
      <c r="T5" s="17">
        <v>40178</v>
      </c>
      <c r="U5" s="17"/>
      <c r="V5" s="17"/>
      <c r="W5" s="17"/>
      <c r="X5" s="17"/>
      <c r="Y5" s="17"/>
      <c r="Z5" s="17"/>
      <c r="AA5" s="17"/>
      <c r="AB5" s="17"/>
      <c r="AC5" s="17" t="s">
        <v>53</v>
      </c>
      <c r="AD5" s="17">
        <v>40178</v>
      </c>
      <c r="AE5" s="17">
        <v>39661</v>
      </c>
      <c r="AF5" s="18" t="s">
        <v>69</v>
      </c>
      <c r="AG5" s="24">
        <v>40209</v>
      </c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x14ac:dyDescent="0.2">
      <c r="A6" s="10">
        <v>10</v>
      </c>
      <c r="B6" s="10" t="s">
        <v>70</v>
      </c>
      <c r="C6" s="10" t="s">
        <v>71</v>
      </c>
      <c r="D6" s="16" t="str">
        <f t="shared" si="0"/>
        <v>Ja</v>
      </c>
      <c r="E6" s="16" t="str">
        <f t="shared" si="1"/>
        <v>Ehrenmitglied</v>
      </c>
      <c r="F6" s="16" t="str">
        <f t="shared" si="2"/>
        <v>Nein</v>
      </c>
      <c r="G6" s="19"/>
      <c r="H6" s="10" t="s">
        <v>46</v>
      </c>
      <c r="I6" s="16" t="str">
        <f t="shared" si="3"/>
        <v>Nein</v>
      </c>
      <c r="J6" s="10" t="s">
        <v>72</v>
      </c>
      <c r="K6" s="10" t="s">
        <v>37</v>
      </c>
      <c r="L6" s="10" t="s">
        <v>73</v>
      </c>
      <c r="M6" s="10" t="s">
        <v>74</v>
      </c>
      <c r="N6" s="11" t="s">
        <v>75</v>
      </c>
      <c r="O6" s="11"/>
      <c r="P6" s="25" t="s">
        <v>76</v>
      </c>
      <c r="Q6" s="10"/>
      <c r="R6" s="12">
        <v>12877</v>
      </c>
      <c r="S6" s="17"/>
      <c r="T6" s="17"/>
      <c r="U6" s="17"/>
      <c r="V6" s="17"/>
      <c r="W6" s="17"/>
      <c r="X6" s="17"/>
      <c r="Y6" s="17"/>
      <c r="Z6" s="17"/>
      <c r="AA6" s="17"/>
      <c r="AB6" s="17"/>
      <c r="AC6" s="17" t="s">
        <v>53</v>
      </c>
      <c r="AD6" s="17"/>
      <c r="AE6" s="17"/>
      <c r="AF6" s="26"/>
      <c r="AG6" s="17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5.75" x14ac:dyDescent="0.25">
      <c r="A7" s="10">
        <v>14</v>
      </c>
      <c r="B7" s="10" t="s">
        <v>77</v>
      </c>
      <c r="C7" s="10" t="s">
        <v>78</v>
      </c>
      <c r="D7" s="16" t="str">
        <f t="shared" si="0"/>
        <v>Ja</v>
      </c>
      <c r="E7" s="16" t="str">
        <f t="shared" si="1"/>
        <v>Ehrenmitglied</v>
      </c>
      <c r="F7" s="16" t="str">
        <f t="shared" si="2"/>
        <v>Nein</v>
      </c>
      <c r="G7" s="19"/>
      <c r="H7" s="20" t="s">
        <v>46</v>
      </c>
      <c r="I7" s="16" t="str">
        <f t="shared" si="3"/>
        <v>Nein</v>
      </c>
      <c r="J7" s="27" t="s">
        <v>80</v>
      </c>
      <c r="K7" s="10" t="s">
        <v>37</v>
      </c>
      <c r="L7" s="27">
        <v>73433</v>
      </c>
      <c r="M7" s="27" t="s">
        <v>81</v>
      </c>
      <c r="N7" s="28" t="s">
        <v>82</v>
      </c>
      <c r="O7" s="28" t="s">
        <v>83</v>
      </c>
      <c r="P7" s="10" t="s">
        <v>84</v>
      </c>
      <c r="Q7" s="10"/>
      <c r="R7" s="12">
        <v>13221</v>
      </c>
      <c r="S7" s="17"/>
      <c r="T7" s="17"/>
      <c r="U7" s="17"/>
      <c r="V7" s="17"/>
      <c r="W7" s="17"/>
      <c r="X7" s="17"/>
      <c r="Y7" s="17"/>
      <c r="Z7" s="17"/>
      <c r="AA7" s="17"/>
      <c r="AB7" s="17">
        <v>39263</v>
      </c>
      <c r="AC7" s="17">
        <v>39263</v>
      </c>
      <c r="AD7" s="17"/>
      <c r="AE7" s="17"/>
      <c r="AF7" s="23" t="s">
        <v>54</v>
      </c>
      <c r="AG7" s="24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x14ac:dyDescent="0.2">
      <c r="A8" s="10">
        <v>21</v>
      </c>
      <c r="B8" s="10" t="s">
        <v>85</v>
      </c>
      <c r="C8" s="10" t="s">
        <v>86</v>
      </c>
      <c r="D8" s="16" t="str">
        <f t="shared" si="0"/>
        <v>Ja</v>
      </c>
      <c r="E8" s="16" t="str">
        <f t="shared" si="1"/>
        <v>alter Herr</v>
      </c>
      <c r="F8" s="16" t="str">
        <f t="shared" si="2"/>
        <v>Nein</v>
      </c>
      <c r="G8" s="19"/>
      <c r="H8" s="10" t="s">
        <v>46</v>
      </c>
      <c r="I8" s="16" t="str">
        <f t="shared" si="3"/>
        <v>Nein</v>
      </c>
      <c r="J8" s="10" t="s">
        <v>87</v>
      </c>
      <c r="K8" s="10" t="s">
        <v>37</v>
      </c>
      <c r="L8" s="10" t="s">
        <v>88</v>
      </c>
      <c r="M8" s="10" t="s">
        <v>89</v>
      </c>
      <c r="N8" s="11" t="s">
        <v>90</v>
      </c>
      <c r="O8" s="11"/>
      <c r="P8" s="10"/>
      <c r="Q8" s="10"/>
      <c r="R8" s="12">
        <v>14523</v>
      </c>
      <c r="S8" s="17"/>
      <c r="T8" s="17"/>
      <c r="U8" s="17"/>
      <c r="V8" s="17"/>
      <c r="W8" s="17"/>
      <c r="X8" s="17"/>
      <c r="Y8" s="17"/>
      <c r="Z8" s="17"/>
      <c r="AA8" s="17" t="s">
        <v>53</v>
      </c>
      <c r="AB8" s="17"/>
      <c r="AC8" s="17"/>
      <c r="AD8" s="17"/>
      <c r="AE8" s="17"/>
      <c r="AF8" s="26"/>
      <c r="AG8" s="17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x14ac:dyDescent="0.2">
      <c r="A9" s="10">
        <v>30</v>
      </c>
      <c r="B9" s="10" t="s">
        <v>85</v>
      </c>
      <c r="C9" s="10" t="s">
        <v>91</v>
      </c>
      <c r="D9" s="16" t="str">
        <f t="shared" si="0"/>
        <v>Nein</v>
      </c>
      <c r="E9" s="16" t="str">
        <f t="shared" si="1"/>
        <v>-</v>
      </c>
      <c r="F9" s="16" t="str">
        <f t="shared" si="2"/>
        <v>Nein</v>
      </c>
      <c r="G9" s="19"/>
      <c r="H9" s="10" t="s">
        <v>46</v>
      </c>
      <c r="I9" s="16" t="str">
        <f t="shared" si="3"/>
        <v>Nein</v>
      </c>
      <c r="J9" s="10" t="s">
        <v>92</v>
      </c>
      <c r="K9" s="10" t="s">
        <v>37</v>
      </c>
      <c r="L9" s="10" t="s">
        <v>93</v>
      </c>
      <c r="M9" s="10" t="s">
        <v>94</v>
      </c>
      <c r="N9" s="11" t="s">
        <v>95</v>
      </c>
      <c r="O9" s="11"/>
      <c r="P9" s="10"/>
      <c r="Q9" s="10"/>
      <c r="R9" s="12">
        <v>14445</v>
      </c>
      <c r="S9" s="17"/>
      <c r="T9" s="17">
        <v>40178</v>
      </c>
      <c r="U9" s="17"/>
      <c r="V9" s="17"/>
      <c r="W9" s="17"/>
      <c r="X9" s="17"/>
      <c r="Y9" s="17"/>
      <c r="Z9" s="17"/>
      <c r="AA9" s="17" t="s">
        <v>53</v>
      </c>
      <c r="AB9" s="17">
        <v>40178</v>
      </c>
      <c r="AC9" s="17"/>
      <c r="AD9" s="17"/>
      <c r="AE9" s="17"/>
      <c r="AF9" s="18" t="s">
        <v>96</v>
      </c>
      <c r="AG9" s="24">
        <v>40847</v>
      </c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2">
      <c r="A10" s="10">
        <v>32</v>
      </c>
      <c r="B10" s="10" t="s">
        <v>97</v>
      </c>
      <c r="C10" s="10" t="s">
        <v>98</v>
      </c>
      <c r="D10" s="16" t="str">
        <f t="shared" si="0"/>
        <v>Ja</v>
      </c>
      <c r="E10" s="16" t="s">
        <v>99</v>
      </c>
      <c r="F10" s="16" t="str">
        <f t="shared" si="2"/>
        <v>Nein</v>
      </c>
      <c r="G10" s="19"/>
      <c r="H10" s="10" t="s">
        <v>46</v>
      </c>
      <c r="I10" s="16" t="str">
        <f t="shared" si="3"/>
        <v>Nein</v>
      </c>
      <c r="J10" s="10" t="s">
        <v>100</v>
      </c>
      <c r="K10" s="10" t="s">
        <v>37</v>
      </c>
      <c r="L10" s="10" t="s">
        <v>101</v>
      </c>
      <c r="M10" s="10" t="s">
        <v>102</v>
      </c>
      <c r="N10" s="11" t="s">
        <v>103</v>
      </c>
      <c r="O10" s="11"/>
      <c r="P10" s="10" t="s">
        <v>104</v>
      </c>
      <c r="Q10" s="10"/>
      <c r="R10" s="12">
        <v>14522</v>
      </c>
      <c r="S10" s="17"/>
      <c r="T10" s="17"/>
      <c r="U10" s="17"/>
      <c r="V10" s="17"/>
      <c r="W10" s="17"/>
      <c r="X10" s="17"/>
      <c r="Y10" s="17"/>
      <c r="Z10" s="17"/>
      <c r="AA10" s="17" t="s">
        <v>53</v>
      </c>
      <c r="AB10" s="17"/>
      <c r="AC10" s="17">
        <v>42475</v>
      </c>
      <c r="AD10" s="17"/>
      <c r="AE10" s="17"/>
      <c r="AF10" s="26" t="s">
        <v>105</v>
      </c>
      <c r="AG10" s="17">
        <v>42489</v>
      </c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x14ac:dyDescent="0.2">
      <c r="A11" s="10">
        <v>36</v>
      </c>
      <c r="B11" s="10" t="s">
        <v>106</v>
      </c>
      <c r="C11" s="10" t="s">
        <v>107</v>
      </c>
      <c r="D11" s="16" t="str">
        <f t="shared" si="0"/>
        <v>Nein</v>
      </c>
      <c r="E11" s="16" t="str">
        <f t="shared" ref="E11:E35" si="4">IF(A11="","",IF(AND(W11&lt;&gt;"",X11=""),"vorläufig",IF(AND(Y11&lt;&gt;"",Z11=""),"aktiv",IF(AND(AA11&lt;&gt;"",AB11=""),"alter Herr",IF(AND(AC11&lt;&gt;"",AD11=""),"Ehrenmitglied","-")))))</f>
        <v>-</v>
      </c>
      <c r="F11" s="16" t="str">
        <f t="shared" si="2"/>
        <v>Nein</v>
      </c>
      <c r="G11" s="19"/>
      <c r="H11" s="10" t="s">
        <v>35</v>
      </c>
      <c r="I11" s="16" t="str">
        <f t="shared" si="3"/>
        <v>Nein</v>
      </c>
      <c r="J11" s="10" t="s">
        <v>108</v>
      </c>
      <c r="K11" s="10" t="s">
        <v>37</v>
      </c>
      <c r="L11" s="10" t="s">
        <v>109</v>
      </c>
      <c r="M11" s="10" t="s">
        <v>110</v>
      </c>
      <c r="N11" s="11" t="s">
        <v>111</v>
      </c>
      <c r="O11" s="11"/>
      <c r="P11" s="10" t="s">
        <v>112</v>
      </c>
      <c r="Q11" s="10"/>
      <c r="R11" s="12">
        <v>14849</v>
      </c>
      <c r="S11" s="17"/>
      <c r="T11" s="17">
        <v>38718</v>
      </c>
      <c r="U11" s="17"/>
      <c r="V11" s="17"/>
      <c r="W11" s="17"/>
      <c r="X11" s="17"/>
      <c r="Y11" s="17"/>
      <c r="Z11" s="17"/>
      <c r="AA11" s="17" t="s">
        <v>53</v>
      </c>
      <c r="AB11" s="17">
        <v>38718</v>
      </c>
      <c r="AC11" s="17"/>
      <c r="AD11" s="17"/>
      <c r="AE11" s="17"/>
      <c r="AF11" s="18" t="s">
        <v>113</v>
      </c>
      <c r="AG11" s="24">
        <v>40209</v>
      </c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x14ac:dyDescent="0.2">
      <c r="A12" s="10">
        <v>38</v>
      </c>
      <c r="B12" s="10" t="s">
        <v>114</v>
      </c>
      <c r="C12" s="10" t="s">
        <v>115</v>
      </c>
      <c r="D12" s="16" t="str">
        <f t="shared" si="0"/>
        <v>Ja</v>
      </c>
      <c r="E12" s="16" t="str">
        <f t="shared" si="4"/>
        <v>alter Herr</v>
      </c>
      <c r="F12" s="16" t="str">
        <f t="shared" si="2"/>
        <v>Nein</v>
      </c>
      <c r="G12" s="19"/>
      <c r="H12" s="20" t="s">
        <v>46</v>
      </c>
      <c r="I12" s="16" t="str">
        <f t="shared" si="3"/>
        <v>Nein</v>
      </c>
      <c r="J12" s="10" t="s">
        <v>116</v>
      </c>
      <c r="K12" s="10" t="s">
        <v>37</v>
      </c>
      <c r="L12" s="10" t="s">
        <v>117</v>
      </c>
      <c r="M12" s="10" t="s">
        <v>102</v>
      </c>
      <c r="N12" s="11" t="s">
        <v>118</v>
      </c>
      <c r="O12" s="11" t="s">
        <v>119</v>
      </c>
      <c r="P12" s="10" t="s">
        <v>120</v>
      </c>
      <c r="Q12" s="10"/>
      <c r="R12" s="12">
        <v>13936</v>
      </c>
      <c r="S12" s="17"/>
      <c r="T12" s="17"/>
      <c r="U12" s="17"/>
      <c r="V12" s="17"/>
      <c r="W12" s="17"/>
      <c r="X12" s="17"/>
      <c r="Y12" s="17"/>
      <c r="Z12" s="17"/>
      <c r="AA12" s="17" t="s">
        <v>53</v>
      </c>
      <c r="AB12" s="17"/>
      <c r="AC12" s="17">
        <v>42475</v>
      </c>
      <c r="AD12" s="17"/>
      <c r="AE12" s="17"/>
      <c r="AF12" s="26" t="s">
        <v>105</v>
      </c>
      <c r="AG12" s="17">
        <v>42489</v>
      </c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x14ac:dyDescent="0.25">
      <c r="A13" s="10">
        <v>39</v>
      </c>
      <c r="B13" s="10" t="s">
        <v>121</v>
      </c>
      <c r="C13" s="10" t="s">
        <v>122</v>
      </c>
      <c r="D13" s="16" t="str">
        <f t="shared" si="0"/>
        <v>Ja</v>
      </c>
      <c r="E13" s="16" t="str">
        <f t="shared" si="4"/>
        <v>alter Herr</v>
      </c>
      <c r="F13" s="16" t="s">
        <v>35</v>
      </c>
      <c r="G13" s="19"/>
      <c r="H13" s="10" t="s">
        <v>46</v>
      </c>
      <c r="I13" s="16" t="str">
        <f t="shared" si="3"/>
        <v>Nein</v>
      </c>
      <c r="J13" s="10" t="s">
        <v>123</v>
      </c>
      <c r="K13" s="10" t="s">
        <v>37</v>
      </c>
      <c r="L13" s="10">
        <v>70435</v>
      </c>
      <c r="M13" s="10" t="s">
        <v>102</v>
      </c>
      <c r="N13" s="11" t="s">
        <v>124</v>
      </c>
      <c r="O13" s="29" t="s">
        <v>125</v>
      </c>
      <c r="P13" s="25" t="s">
        <v>126</v>
      </c>
      <c r="Q13" s="10"/>
      <c r="R13" s="12">
        <v>20681</v>
      </c>
      <c r="S13" s="17"/>
      <c r="T13" s="17"/>
      <c r="U13" s="30">
        <v>29221</v>
      </c>
      <c r="V13" s="17"/>
      <c r="W13" s="17"/>
      <c r="X13" s="17"/>
      <c r="Y13" s="17"/>
      <c r="Z13" s="17"/>
      <c r="AA13" s="17" t="s">
        <v>53</v>
      </c>
      <c r="AB13" s="17"/>
      <c r="AC13" s="17">
        <v>42475</v>
      </c>
      <c r="AD13" s="17"/>
      <c r="AE13" s="17"/>
      <c r="AF13" s="23" t="s">
        <v>105</v>
      </c>
      <c r="AG13" s="24">
        <v>42497</v>
      </c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x14ac:dyDescent="0.2">
      <c r="A14" s="10">
        <v>40</v>
      </c>
      <c r="B14" s="10" t="s">
        <v>127</v>
      </c>
      <c r="C14" s="10" t="s">
        <v>128</v>
      </c>
      <c r="D14" s="16" t="str">
        <f t="shared" si="0"/>
        <v>Nein</v>
      </c>
      <c r="E14" s="16" t="str">
        <f t="shared" si="4"/>
        <v>-</v>
      </c>
      <c r="F14" s="16" t="str">
        <f t="shared" ref="F14:F27" si="5">IF(A14="","",IF(AND(U14&lt;&gt;"",V14=""),"Ja","Nein"))</f>
        <v>Nein</v>
      </c>
      <c r="G14" s="16"/>
      <c r="H14" s="10" t="s">
        <v>35</v>
      </c>
      <c r="I14" s="16" t="str">
        <f t="shared" si="3"/>
        <v>Nein</v>
      </c>
      <c r="J14" s="10" t="s">
        <v>129</v>
      </c>
      <c r="K14" s="10" t="s">
        <v>37</v>
      </c>
      <c r="L14" s="10" t="s">
        <v>130</v>
      </c>
      <c r="M14" s="10" t="s">
        <v>131</v>
      </c>
      <c r="N14" s="11" t="s">
        <v>132</v>
      </c>
      <c r="O14" s="11"/>
      <c r="P14" s="10"/>
      <c r="Q14" s="10"/>
      <c r="R14" s="12">
        <v>15218</v>
      </c>
      <c r="S14" s="17"/>
      <c r="T14" s="17">
        <v>39447</v>
      </c>
      <c r="U14" s="17"/>
      <c r="V14" s="17"/>
      <c r="W14" s="17"/>
      <c r="X14" s="17"/>
      <c r="Y14" s="17"/>
      <c r="Z14" s="17"/>
      <c r="AA14" s="17" t="s">
        <v>53</v>
      </c>
      <c r="AB14" s="17">
        <v>39447</v>
      </c>
      <c r="AC14" s="17"/>
      <c r="AD14" s="17"/>
      <c r="AE14" s="17"/>
      <c r="AF14" s="18" t="s">
        <v>133</v>
      </c>
      <c r="AG14" s="24">
        <v>39447</v>
      </c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">
      <c r="A15" s="10">
        <v>43</v>
      </c>
      <c r="B15" s="10" t="s">
        <v>134</v>
      </c>
      <c r="C15" s="10" t="s">
        <v>135</v>
      </c>
      <c r="D15" s="16" t="str">
        <f t="shared" si="0"/>
        <v>Ja</v>
      </c>
      <c r="E15" s="16" t="str">
        <f t="shared" si="4"/>
        <v>alter Herr</v>
      </c>
      <c r="F15" s="16" t="str">
        <f t="shared" si="5"/>
        <v>Nein</v>
      </c>
      <c r="G15" s="19"/>
      <c r="H15" s="20" t="s">
        <v>46</v>
      </c>
      <c r="I15" s="16" t="str">
        <f t="shared" si="3"/>
        <v>Nein</v>
      </c>
      <c r="J15" s="10" t="s">
        <v>136</v>
      </c>
      <c r="K15" s="10" t="s">
        <v>37</v>
      </c>
      <c r="L15" s="10" t="s">
        <v>137</v>
      </c>
      <c r="M15" s="10" t="s">
        <v>138</v>
      </c>
      <c r="N15" s="11" t="s">
        <v>139</v>
      </c>
      <c r="O15" s="11"/>
      <c r="P15" s="10" t="s">
        <v>140</v>
      </c>
      <c r="Q15" s="10"/>
      <c r="R15" s="12">
        <v>13579</v>
      </c>
      <c r="S15" s="17"/>
      <c r="T15" s="17"/>
      <c r="U15" s="17"/>
      <c r="V15" s="17"/>
      <c r="W15" s="17"/>
      <c r="X15" s="17"/>
      <c r="Y15" s="17"/>
      <c r="Z15" s="17"/>
      <c r="AA15" s="17" t="s">
        <v>53</v>
      </c>
      <c r="AB15" s="17"/>
      <c r="AC15" s="17"/>
      <c r="AD15" s="17"/>
      <c r="AE15" s="17"/>
      <c r="AF15" s="23" t="s">
        <v>141</v>
      </c>
      <c r="AG15" s="24">
        <v>40457</v>
      </c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x14ac:dyDescent="0.2">
      <c r="A16" s="10">
        <v>55</v>
      </c>
      <c r="B16" s="10" t="s">
        <v>61</v>
      </c>
      <c r="C16" s="10" t="s">
        <v>142</v>
      </c>
      <c r="D16" s="16" t="str">
        <f t="shared" si="0"/>
        <v>Nein</v>
      </c>
      <c r="E16" s="16" t="str">
        <f t="shared" si="4"/>
        <v>-</v>
      </c>
      <c r="F16" s="16" t="str">
        <f t="shared" si="5"/>
        <v>Nein</v>
      </c>
      <c r="G16" s="16"/>
      <c r="H16" s="10" t="s">
        <v>35</v>
      </c>
      <c r="I16" s="16" t="str">
        <f t="shared" si="3"/>
        <v>Nein</v>
      </c>
      <c r="J16" s="10" t="s">
        <v>143</v>
      </c>
      <c r="K16" s="10" t="s">
        <v>37</v>
      </c>
      <c r="L16" s="10" t="s">
        <v>144</v>
      </c>
      <c r="M16" s="10" t="s">
        <v>145</v>
      </c>
      <c r="N16" s="11" t="s">
        <v>146</v>
      </c>
      <c r="O16" s="11"/>
      <c r="P16" s="10"/>
      <c r="Q16" s="10"/>
      <c r="R16" s="12">
        <v>16525</v>
      </c>
      <c r="S16" s="17"/>
      <c r="T16" s="17">
        <v>39447</v>
      </c>
      <c r="U16" s="17"/>
      <c r="V16" s="17"/>
      <c r="W16" s="17"/>
      <c r="X16" s="17"/>
      <c r="Y16" s="17"/>
      <c r="Z16" s="17"/>
      <c r="AA16" s="17" t="s">
        <v>53</v>
      </c>
      <c r="AB16" s="17">
        <v>39447</v>
      </c>
      <c r="AC16" s="17"/>
      <c r="AD16" s="17"/>
      <c r="AE16" s="17"/>
      <c r="AF16" s="18" t="s">
        <v>42</v>
      </c>
      <c r="AG16" s="17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x14ac:dyDescent="0.2">
      <c r="A17" s="10">
        <v>59</v>
      </c>
      <c r="B17" s="10" t="s">
        <v>85</v>
      </c>
      <c r="C17" s="10" t="s">
        <v>147</v>
      </c>
      <c r="D17" s="16" t="str">
        <f t="shared" si="0"/>
        <v>Nein</v>
      </c>
      <c r="E17" s="16" t="str">
        <f t="shared" si="4"/>
        <v>-</v>
      </c>
      <c r="F17" s="16" t="str">
        <f t="shared" si="5"/>
        <v>Nein</v>
      </c>
      <c r="G17" s="16"/>
      <c r="H17" s="10" t="s">
        <v>35</v>
      </c>
      <c r="I17" s="16" t="str">
        <f t="shared" si="3"/>
        <v>Nein</v>
      </c>
      <c r="J17" s="10" t="s">
        <v>148</v>
      </c>
      <c r="K17" s="10" t="s">
        <v>37</v>
      </c>
      <c r="L17" s="10" t="s">
        <v>149</v>
      </c>
      <c r="M17" s="10" t="s">
        <v>150</v>
      </c>
      <c r="N17" s="11" t="s">
        <v>151</v>
      </c>
      <c r="O17" s="11"/>
      <c r="P17" s="10"/>
      <c r="Q17" s="10"/>
      <c r="R17" s="12"/>
      <c r="S17" s="17"/>
      <c r="T17" s="17">
        <v>38003</v>
      </c>
      <c r="U17" s="17"/>
      <c r="V17" s="17"/>
      <c r="W17" s="17"/>
      <c r="X17" s="17"/>
      <c r="Y17" s="17"/>
      <c r="Z17" s="17"/>
      <c r="AA17" s="17"/>
      <c r="AB17" s="17">
        <v>38003</v>
      </c>
      <c r="AC17" s="17"/>
      <c r="AD17" s="17"/>
      <c r="AE17" s="17"/>
      <c r="AF17" s="18" t="s">
        <v>42</v>
      </c>
      <c r="AG17" s="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x14ac:dyDescent="0.2">
      <c r="A18" s="10">
        <v>60</v>
      </c>
      <c r="B18" s="10" t="s">
        <v>152</v>
      </c>
      <c r="C18" s="10" t="s">
        <v>153</v>
      </c>
      <c r="D18" s="16" t="str">
        <f t="shared" si="0"/>
        <v>Nein</v>
      </c>
      <c r="E18" s="16" t="str">
        <f t="shared" si="4"/>
        <v>-</v>
      </c>
      <c r="F18" s="16" t="str">
        <f t="shared" si="5"/>
        <v>Nein</v>
      </c>
      <c r="G18" s="16"/>
      <c r="H18" s="10" t="s">
        <v>35</v>
      </c>
      <c r="I18" s="16" t="str">
        <f t="shared" si="3"/>
        <v>Nein</v>
      </c>
      <c r="J18" s="10" t="s">
        <v>154</v>
      </c>
      <c r="K18" s="10" t="s">
        <v>37</v>
      </c>
      <c r="L18" s="10" t="s">
        <v>155</v>
      </c>
      <c r="M18" s="10" t="s">
        <v>156</v>
      </c>
      <c r="N18" s="11" t="s">
        <v>157</v>
      </c>
      <c r="O18" s="11"/>
      <c r="P18" s="10"/>
      <c r="Q18" s="10"/>
      <c r="R18" s="12">
        <v>15466</v>
      </c>
      <c r="S18" s="17"/>
      <c r="T18" s="17">
        <v>39813</v>
      </c>
      <c r="U18" s="17"/>
      <c r="V18" s="17"/>
      <c r="W18" s="17"/>
      <c r="X18" s="17"/>
      <c r="Y18" s="17"/>
      <c r="Z18" s="17"/>
      <c r="AA18" s="17" t="s">
        <v>53</v>
      </c>
      <c r="AB18" s="17">
        <v>39813</v>
      </c>
      <c r="AC18" s="17"/>
      <c r="AD18" s="17"/>
      <c r="AE18" s="17"/>
      <c r="AF18" s="18" t="s">
        <v>42</v>
      </c>
      <c r="AG18" s="17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x14ac:dyDescent="0.2">
      <c r="A19" s="10">
        <v>61</v>
      </c>
      <c r="B19" s="10" t="s">
        <v>158</v>
      </c>
      <c r="C19" s="10" t="s">
        <v>159</v>
      </c>
      <c r="D19" s="16" t="str">
        <f t="shared" si="0"/>
        <v>Ja</v>
      </c>
      <c r="E19" s="16" t="str">
        <f t="shared" si="4"/>
        <v>alter Herr</v>
      </c>
      <c r="F19" s="16" t="str">
        <f t="shared" si="5"/>
        <v>Nein</v>
      </c>
      <c r="G19" s="19"/>
      <c r="H19" s="10" t="s">
        <v>46</v>
      </c>
      <c r="I19" s="16" t="str">
        <f t="shared" si="3"/>
        <v>Nein</v>
      </c>
      <c r="J19" s="10" t="s">
        <v>160</v>
      </c>
      <c r="K19" s="10" t="s">
        <v>37</v>
      </c>
      <c r="L19" s="10" t="s">
        <v>161</v>
      </c>
      <c r="M19" s="10" t="s">
        <v>102</v>
      </c>
      <c r="N19" s="11" t="s">
        <v>162</v>
      </c>
      <c r="O19" s="11"/>
      <c r="P19" s="10"/>
      <c r="Q19" s="10"/>
      <c r="R19" s="12">
        <v>15990</v>
      </c>
      <c r="S19" s="17"/>
      <c r="T19" s="17"/>
      <c r="U19" s="17"/>
      <c r="V19" s="17"/>
      <c r="W19" s="17"/>
      <c r="X19" s="17"/>
      <c r="Y19" s="17"/>
      <c r="Z19" s="17"/>
      <c r="AA19" s="17" t="s">
        <v>53</v>
      </c>
      <c r="AB19" s="17"/>
      <c r="AC19" s="17"/>
      <c r="AD19" s="17"/>
      <c r="AE19" s="17"/>
      <c r="AF19" s="26"/>
      <c r="AG19" s="17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x14ac:dyDescent="0.2">
      <c r="A20" s="10">
        <v>62</v>
      </c>
      <c r="B20" s="10" t="s">
        <v>152</v>
      </c>
      <c r="C20" s="10" t="s">
        <v>163</v>
      </c>
      <c r="D20" s="16" t="str">
        <f t="shared" si="0"/>
        <v>Ja</v>
      </c>
      <c r="E20" s="16" t="str">
        <f t="shared" si="4"/>
        <v>alter Herr</v>
      </c>
      <c r="F20" s="16" t="str">
        <f t="shared" si="5"/>
        <v>Nein</v>
      </c>
      <c r="G20" s="19"/>
      <c r="H20" s="20" t="s">
        <v>46</v>
      </c>
      <c r="I20" s="16" t="str">
        <f t="shared" si="3"/>
        <v>Nein</v>
      </c>
      <c r="J20" s="10" t="s">
        <v>164</v>
      </c>
      <c r="K20" s="10" t="s">
        <v>37</v>
      </c>
      <c r="L20" s="10">
        <v>73734</v>
      </c>
      <c r="M20" s="10" t="s">
        <v>165</v>
      </c>
      <c r="N20" s="11" t="s">
        <v>166</v>
      </c>
      <c r="O20" s="11" t="s">
        <v>167</v>
      </c>
      <c r="P20" s="31" t="s">
        <v>168</v>
      </c>
      <c r="Q20" s="22" t="s">
        <v>169</v>
      </c>
      <c r="R20" s="12">
        <v>15543</v>
      </c>
      <c r="S20" s="17"/>
      <c r="T20" s="17"/>
      <c r="U20" s="17"/>
      <c r="V20" s="17"/>
      <c r="W20" s="17"/>
      <c r="X20" s="17"/>
      <c r="Y20" s="17"/>
      <c r="Z20" s="17"/>
      <c r="AA20" s="17" t="s">
        <v>53</v>
      </c>
      <c r="AB20" s="17"/>
      <c r="AC20" s="17">
        <v>42475</v>
      </c>
      <c r="AD20" s="17"/>
      <c r="AE20" s="17"/>
      <c r="AF20" s="23" t="s">
        <v>170</v>
      </c>
      <c r="AG20" s="24">
        <v>42497</v>
      </c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x14ac:dyDescent="0.2">
      <c r="A21" s="10">
        <v>63</v>
      </c>
      <c r="B21" s="10" t="s">
        <v>171</v>
      </c>
      <c r="C21" s="10" t="s">
        <v>172</v>
      </c>
      <c r="D21" s="16" t="str">
        <f t="shared" si="0"/>
        <v>Ja</v>
      </c>
      <c r="E21" s="16" t="str">
        <f t="shared" si="4"/>
        <v>alter Herr</v>
      </c>
      <c r="F21" s="16" t="str">
        <f t="shared" si="5"/>
        <v>Nein</v>
      </c>
      <c r="G21" s="19"/>
      <c r="H21" s="10" t="s">
        <v>46</v>
      </c>
      <c r="I21" s="16" t="str">
        <f t="shared" si="3"/>
        <v>Ja</v>
      </c>
      <c r="J21" s="10" t="s">
        <v>173</v>
      </c>
      <c r="K21" s="10" t="s">
        <v>37</v>
      </c>
      <c r="L21" s="10" t="s">
        <v>174</v>
      </c>
      <c r="M21" s="10" t="s">
        <v>175</v>
      </c>
      <c r="N21" s="11"/>
      <c r="O21" s="11"/>
      <c r="P21" s="10"/>
      <c r="Q21" s="10"/>
      <c r="R21" s="12">
        <v>15826</v>
      </c>
      <c r="S21" s="17"/>
      <c r="T21" s="17"/>
      <c r="U21" s="17"/>
      <c r="V21" s="17"/>
      <c r="W21" s="17"/>
      <c r="X21" s="17"/>
      <c r="Y21" s="17"/>
      <c r="Z21" s="17"/>
      <c r="AA21" s="17" t="s">
        <v>53</v>
      </c>
      <c r="AB21" s="17"/>
      <c r="AC21" s="17"/>
      <c r="AD21" s="17"/>
      <c r="AE21" s="17">
        <v>38322</v>
      </c>
      <c r="AF21" s="26"/>
      <c r="AG21" s="17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x14ac:dyDescent="0.2">
      <c r="A22" s="10">
        <v>64</v>
      </c>
      <c r="B22" s="10" t="s">
        <v>176</v>
      </c>
      <c r="C22" s="10" t="s">
        <v>177</v>
      </c>
      <c r="D22" s="16" t="str">
        <f t="shared" si="0"/>
        <v>Ja</v>
      </c>
      <c r="E22" s="16" t="str">
        <f t="shared" si="4"/>
        <v>alter Herr</v>
      </c>
      <c r="F22" s="16" t="str">
        <f t="shared" si="5"/>
        <v>Nein</v>
      </c>
      <c r="G22" s="19"/>
      <c r="H22" s="10" t="s">
        <v>46</v>
      </c>
      <c r="I22" s="16" t="str">
        <f t="shared" si="3"/>
        <v>Nein</v>
      </c>
      <c r="J22" s="10" t="s">
        <v>178</v>
      </c>
      <c r="K22" s="10" t="s">
        <v>37</v>
      </c>
      <c r="L22" s="10" t="s">
        <v>179</v>
      </c>
      <c r="M22" s="10" t="s">
        <v>180</v>
      </c>
      <c r="N22" s="11" t="s">
        <v>181</v>
      </c>
      <c r="O22" s="11"/>
      <c r="P22" s="10"/>
      <c r="Q22" s="10"/>
      <c r="R22" s="12">
        <v>16457</v>
      </c>
      <c r="S22" s="17"/>
      <c r="T22" s="17"/>
      <c r="U22" s="17"/>
      <c r="V22" s="17"/>
      <c r="W22" s="17"/>
      <c r="X22" s="17"/>
      <c r="Y22" s="17"/>
      <c r="Z22" s="17"/>
      <c r="AA22" s="17" t="s">
        <v>53</v>
      </c>
      <c r="AB22" s="17"/>
      <c r="AC22" s="17"/>
      <c r="AD22" s="17"/>
      <c r="AE22" s="17"/>
      <c r="AF22" s="26"/>
      <c r="AG22" s="17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x14ac:dyDescent="0.2">
      <c r="A23" s="10">
        <v>65</v>
      </c>
      <c r="B23" s="10" t="s">
        <v>182</v>
      </c>
      <c r="C23" s="10" t="s">
        <v>183</v>
      </c>
      <c r="D23" s="16" t="str">
        <f t="shared" si="0"/>
        <v>Nein</v>
      </c>
      <c r="E23" s="16" t="str">
        <f t="shared" si="4"/>
        <v>-</v>
      </c>
      <c r="F23" s="16" t="str">
        <f t="shared" si="5"/>
        <v>Nein</v>
      </c>
      <c r="G23" s="19"/>
      <c r="H23" s="10" t="s">
        <v>35</v>
      </c>
      <c r="I23" s="16" t="str">
        <f t="shared" si="3"/>
        <v>Nein</v>
      </c>
      <c r="J23" s="10" t="s">
        <v>184</v>
      </c>
      <c r="K23" s="10" t="s">
        <v>37</v>
      </c>
      <c r="L23" s="10" t="s">
        <v>185</v>
      </c>
      <c r="M23" s="10" t="s">
        <v>186</v>
      </c>
      <c r="N23" s="11" t="s">
        <v>187</v>
      </c>
      <c r="O23" s="11"/>
      <c r="P23" s="10" t="s">
        <v>188</v>
      </c>
      <c r="Q23" s="10"/>
      <c r="R23" s="12">
        <v>16009</v>
      </c>
      <c r="S23" s="17"/>
      <c r="T23" s="17">
        <v>37257</v>
      </c>
      <c r="U23" s="17"/>
      <c r="V23" s="17"/>
      <c r="W23" s="17"/>
      <c r="X23" s="17"/>
      <c r="Y23" s="17"/>
      <c r="Z23" s="17"/>
      <c r="AA23" s="17" t="s">
        <v>53</v>
      </c>
      <c r="AB23" s="17">
        <v>37257</v>
      </c>
      <c r="AC23" s="17"/>
      <c r="AD23" s="17"/>
      <c r="AE23" s="17"/>
      <c r="AF23" s="18" t="s">
        <v>42</v>
      </c>
      <c r="AG23" s="24">
        <v>40209</v>
      </c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x14ac:dyDescent="0.2">
      <c r="A24" s="10">
        <v>66</v>
      </c>
      <c r="B24" s="10" t="s">
        <v>189</v>
      </c>
      <c r="C24" s="10" t="s">
        <v>190</v>
      </c>
      <c r="D24" s="16" t="str">
        <f t="shared" si="0"/>
        <v>Ja</v>
      </c>
      <c r="E24" s="16" t="str">
        <f t="shared" si="4"/>
        <v>alter Herr</v>
      </c>
      <c r="F24" s="16" t="str">
        <f t="shared" si="5"/>
        <v>Nein</v>
      </c>
      <c r="G24" s="19"/>
      <c r="H24" s="10" t="s">
        <v>46</v>
      </c>
      <c r="I24" s="16" t="str">
        <f t="shared" si="3"/>
        <v>Nein</v>
      </c>
      <c r="J24" s="10" t="s">
        <v>191</v>
      </c>
      <c r="K24" s="10" t="s">
        <v>37</v>
      </c>
      <c r="L24" s="10" t="s">
        <v>192</v>
      </c>
      <c r="M24" s="10" t="s">
        <v>102</v>
      </c>
      <c r="N24" s="11" t="s">
        <v>193</v>
      </c>
      <c r="O24" s="11"/>
      <c r="P24" s="10"/>
      <c r="Q24" s="10"/>
      <c r="R24" s="12">
        <v>16537</v>
      </c>
      <c r="S24" s="17"/>
      <c r="T24" s="17"/>
      <c r="U24" s="17"/>
      <c r="V24" s="17"/>
      <c r="W24" s="17"/>
      <c r="X24" s="17"/>
      <c r="Y24" s="17"/>
      <c r="Z24" s="17"/>
      <c r="AA24" s="17" t="s">
        <v>53</v>
      </c>
      <c r="AB24" s="17"/>
      <c r="AC24" s="17"/>
      <c r="AD24" s="17"/>
      <c r="AE24" s="17"/>
      <c r="AF24" s="26"/>
      <c r="AG24" s="17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x14ac:dyDescent="0.2">
      <c r="A25" s="10">
        <v>67</v>
      </c>
      <c r="B25" s="32" t="s">
        <v>194</v>
      </c>
      <c r="C25" s="10" t="s">
        <v>195</v>
      </c>
      <c r="D25" s="16" t="str">
        <f t="shared" si="0"/>
        <v>Ja</v>
      </c>
      <c r="E25" s="16" t="str">
        <f t="shared" si="4"/>
        <v>alter Herr</v>
      </c>
      <c r="F25" s="16" t="str">
        <f t="shared" si="5"/>
        <v>Nein</v>
      </c>
      <c r="G25" s="19"/>
      <c r="H25" s="10" t="s">
        <v>46</v>
      </c>
      <c r="I25" s="16" t="str">
        <f t="shared" si="3"/>
        <v>Nein</v>
      </c>
      <c r="J25" s="10" t="s">
        <v>196</v>
      </c>
      <c r="K25" s="10" t="s">
        <v>37</v>
      </c>
      <c r="L25" s="10" t="s">
        <v>197</v>
      </c>
      <c r="M25" s="10" t="s">
        <v>102</v>
      </c>
      <c r="N25" s="11" t="s">
        <v>198</v>
      </c>
      <c r="O25" s="11"/>
      <c r="P25" s="10" t="s">
        <v>199</v>
      </c>
      <c r="Q25" s="10"/>
      <c r="R25" s="12">
        <v>14325</v>
      </c>
      <c r="S25" s="17"/>
      <c r="T25" s="17"/>
      <c r="U25" s="17"/>
      <c r="V25" s="17"/>
      <c r="W25" s="17"/>
      <c r="X25" s="17"/>
      <c r="Y25" s="17"/>
      <c r="Z25" s="17"/>
      <c r="AA25" s="17" t="s">
        <v>53</v>
      </c>
      <c r="AB25" s="17"/>
      <c r="AC25" s="17"/>
      <c r="AD25" s="17"/>
      <c r="AE25" s="17"/>
      <c r="AF25" s="26"/>
      <c r="AG25" s="17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x14ac:dyDescent="0.2">
      <c r="A26" s="10">
        <v>72</v>
      </c>
      <c r="B26" s="10" t="s">
        <v>200</v>
      </c>
      <c r="C26" s="10" t="s">
        <v>201</v>
      </c>
      <c r="D26" s="16" t="str">
        <f t="shared" si="0"/>
        <v>Nein</v>
      </c>
      <c r="E26" s="16" t="str">
        <f t="shared" si="4"/>
        <v>-</v>
      </c>
      <c r="F26" s="16" t="str">
        <f t="shared" si="5"/>
        <v>Nein</v>
      </c>
      <c r="G26" s="19"/>
      <c r="H26" s="10" t="s">
        <v>35</v>
      </c>
      <c r="I26" s="16" t="str">
        <f t="shared" si="3"/>
        <v>Nein</v>
      </c>
      <c r="J26" s="10" t="s">
        <v>202</v>
      </c>
      <c r="K26" s="10" t="s">
        <v>37</v>
      </c>
      <c r="L26" s="10" t="s">
        <v>203</v>
      </c>
      <c r="M26" s="10" t="s">
        <v>204</v>
      </c>
      <c r="N26" s="11" t="s">
        <v>205</v>
      </c>
      <c r="O26" s="11" t="s">
        <v>206</v>
      </c>
      <c r="P26" s="10" t="s">
        <v>207</v>
      </c>
      <c r="Q26" s="10"/>
      <c r="R26" s="12">
        <v>15218</v>
      </c>
      <c r="S26" s="17"/>
      <c r="T26" s="17">
        <v>39448</v>
      </c>
      <c r="U26" s="17"/>
      <c r="V26" s="17"/>
      <c r="W26" s="17"/>
      <c r="X26" s="17"/>
      <c r="Y26" s="17"/>
      <c r="Z26" s="17"/>
      <c r="AA26" s="17" t="s">
        <v>53</v>
      </c>
      <c r="AB26" s="17">
        <v>39448</v>
      </c>
      <c r="AC26" s="17"/>
      <c r="AD26" s="17"/>
      <c r="AE26" s="17"/>
      <c r="AF26" s="18" t="s">
        <v>42</v>
      </c>
      <c r="AG26" s="17">
        <v>40209</v>
      </c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x14ac:dyDescent="0.2">
      <c r="A27" s="10">
        <v>73</v>
      </c>
      <c r="B27" s="10" t="s">
        <v>208</v>
      </c>
      <c r="C27" s="10" t="s">
        <v>209</v>
      </c>
      <c r="D27" s="16" t="str">
        <f t="shared" si="0"/>
        <v>Nein</v>
      </c>
      <c r="E27" s="16" t="str">
        <f t="shared" si="4"/>
        <v>-</v>
      </c>
      <c r="F27" s="16" t="str">
        <f t="shared" si="5"/>
        <v>Nein</v>
      </c>
      <c r="G27" s="16"/>
      <c r="H27" s="10" t="s">
        <v>35</v>
      </c>
      <c r="I27" s="16" t="str">
        <f t="shared" si="3"/>
        <v>Nein</v>
      </c>
      <c r="J27" s="10" t="s">
        <v>210</v>
      </c>
      <c r="K27" s="10" t="s">
        <v>37</v>
      </c>
      <c r="L27" s="10" t="s">
        <v>211</v>
      </c>
      <c r="M27" s="10" t="s">
        <v>102</v>
      </c>
      <c r="N27" s="11" t="s">
        <v>212</v>
      </c>
      <c r="O27" s="11" t="s">
        <v>213</v>
      </c>
      <c r="P27" s="10"/>
      <c r="Q27" s="10"/>
      <c r="R27" s="12">
        <v>16552</v>
      </c>
      <c r="S27" s="17"/>
      <c r="T27" s="17">
        <v>39082</v>
      </c>
      <c r="U27" s="17"/>
      <c r="V27" s="17"/>
      <c r="W27" s="17"/>
      <c r="X27" s="17"/>
      <c r="Y27" s="17"/>
      <c r="Z27" s="17"/>
      <c r="AA27" s="17"/>
      <c r="AB27" s="17">
        <v>39082</v>
      </c>
      <c r="AC27" s="17"/>
      <c r="AD27" s="17"/>
      <c r="AE27" s="17"/>
      <c r="AF27" s="18" t="s">
        <v>42</v>
      </c>
      <c r="AG27" s="1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x14ac:dyDescent="0.2">
      <c r="A28" s="10">
        <v>74</v>
      </c>
      <c r="B28" s="33" t="s">
        <v>214</v>
      </c>
      <c r="C28" s="10" t="s">
        <v>215</v>
      </c>
      <c r="D28" s="16" t="str">
        <f t="shared" si="0"/>
        <v>Ja</v>
      </c>
      <c r="E28" s="16" t="str">
        <f t="shared" si="4"/>
        <v>alter Herr</v>
      </c>
      <c r="F28" s="16" t="s">
        <v>35</v>
      </c>
      <c r="G28" s="19"/>
      <c r="H28" s="10" t="s">
        <v>46</v>
      </c>
      <c r="I28" s="16" t="str">
        <f t="shared" si="3"/>
        <v>Nein</v>
      </c>
      <c r="J28" s="10" t="s">
        <v>216</v>
      </c>
      <c r="K28" s="10" t="s">
        <v>37</v>
      </c>
      <c r="L28" s="10" t="s">
        <v>217</v>
      </c>
      <c r="M28" s="10" t="s">
        <v>102</v>
      </c>
      <c r="N28" s="11"/>
      <c r="O28" s="11" t="s">
        <v>218</v>
      </c>
      <c r="P28" s="10" t="s">
        <v>219</v>
      </c>
      <c r="Q28" s="22" t="s">
        <v>220</v>
      </c>
      <c r="R28" s="12">
        <v>24688</v>
      </c>
      <c r="S28" s="17"/>
      <c r="T28" s="17"/>
      <c r="U28" s="30">
        <v>29221</v>
      </c>
      <c r="V28" s="17"/>
      <c r="W28" s="17"/>
      <c r="X28" s="17"/>
      <c r="Y28" s="17"/>
      <c r="Z28" s="17"/>
      <c r="AA28" s="17" t="s">
        <v>53</v>
      </c>
      <c r="AB28" s="17"/>
      <c r="AC28" s="17"/>
      <c r="AD28" s="17"/>
      <c r="AE28" s="17"/>
      <c r="AF28" s="23" t="s">
        <v>221</v>
      </c>
      <c r="AG28" s="17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x14ac:dyDescent="0.2">
      <c r="A29" s="10">
        <v>75</v>
      </c>
      <c r="B29" s="10" t="s">
        <v>127</v>
      </c>
      <c r="C29" s="10" t="s">
        <v>222</v>
      </c>
      <c r="D29" s="16" t="str">
        <f t="shared" si="0"/>
        <v>Nein</v>
      </c>
      <c r="E29" s="16" t="str">
        <f t="shared" si="4"/>
        <v>-</v>
      </c>
      <c r="F29" s="16" t="str">
        <f t="shared" ref="F29:F60" si="6">IF(A29="","",IF(AND(U29&lt;&gt;"",V29=""),"Ja","Nein"))</f>
        <v>Nein</v>
      </c>
      <c r="G29" s="16"/>
      <c r="H29" s="10" t="s">
        <v>35</v>
      </c>
      <c r="I29" s="16" t="str">
        <f t="shared" si="3"/>
        <v>Nein</v>
      </c>
      <c r="J29" s="10" t="s">
        <v>223</v>
      </c>
      <c r="K29" s="10" t="s">
        <v>37</v>
      </c>
      <c r="L29" s="10" t="s">
        <v>224</v>
      </c>
      <c r="M29" s="10" t="s">
        <v>225</v>
      </c>
      <c r="N29" s="11" t="s">
        <v>226</v>
      </c>
      <c r="O29" s="11"/>
      <c r="P29" s="10"/>
      <c r="Q29" s="10"/>
      <c r="R29" s="12"/>
      <c r="S29" s="17"/>
      <c r="T29" s="17">
        <v>38717</v>
      </c>
      <c r="U29" s="17"/>
      <c r="V29" s="17"/>
      <c r="W29" s="17"/>
      <c r="X29" s="17"/>
      <c r="Y29" s="17"/>
      <c r="Z29" s="17"/>
      <c r="AA29" s="17"/>
      <c r="AB29" s="17">
        <v>38717</v>
      </c>
      <c r="AC29" s="17"/>
      <c r="AD29" s="17"/>
      <c r="AE29" s="17"/>
      <c r="AF29" s="18" t="s">
        <v>42</v>
      </c>
      <c r="AG29" s="17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x14ac:dyDescent="0.2">
      <c r="A30" s="10">
        <v>85</v>
      </c>
      <c r="B30" s="10" t="s">
        <v>227</v>
      </c>
      <c r="C30" s="10" t="s">
        <v>228</v>
      </c>
      <c r="D30" s="16" t="str">
        <f t="shared" si="0"/>
        <v>Ja</v>
      </c>
      <c r="E30" s="16" t="str">
        <f t="shared" si="4"/>
        <v>alter Herr</v>
      </c>
      <c r="F30" s="16" t="str">
        <f t="shared" si="6"/>
        <v>Nein</v>
      </c>
      <c r="G30" s="19"/>
      <c r="H30" s="20" t="s">
        <v>46</v>
      </c>
      <c r="I30" s="16" t="str">
        <f t="shared" si="3"/>
        <v>Nein</v>
      </c>
      <c r="J30" s="10" t="s">
        <v>229</v>
      </c>
      <c r="K30" s="10" t="s">
        <v>37</v>
      </c>
      <c r="L30" s="10">
        <v>70569</v>
      </c>
      <c r="M30" s="10" t="s">
        <v>102</v>
      </c>
      <c r="N30" s="11" t="s">
        <v>230</v>
      </c>
      <c r="O30" s="11" t="s">
        <v>231</v>
      </c>
      <c r="P30" s="31" t="s">
        <v>232</v>
      </c>
      <c r="Q30" s="10"/>
      <c r="R30" s="12">
        <v>16208</v>
      </c>
      <c r="S30" s="17"/>
      <c r="T30" s="17"/>
      <c r="U30" s="17"/>
      <c r="V30" s="17"/>
      <c r="W30" s="17"/>
      <c r="X30" s="17"/>
      <c r="Y30" s="17"/>
      <c r="Z30" s="17"/>
      <c r="AA30" s="17" t="s">
        <v>53</v>
      </c>
      <c r="AB30" s="17"/>
      <c r="AC30" s="17"/>
      <c r="AD30" s="17"/>
      <c r="AE30" s="17"/>
      <c r="AF30" s="23" t="s">
        <v>233</v>
      </c>
      <c r="AG30" s="17">
        <v>39748</v>
      </c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x14ac:dyDescent="0.2">
      <c r="A31" s="10">
        <v>90</v>
      </c>
      <c r="B31" s="10" t="s">
        <v>234</v>
      </c>
      <c r="C31" s="10" t="s">
        <v>235</v>
      </c>
      <c r="D31" s="16" t="str">
        <f t="shared" si="0"/>
        <v>Nein</v>
      </c>
      <c r="E31" s="16" t="str">
        <f t="shared" si="4"/>
        <v>-</v>
      </c>
      <c r="F31" s="16" t="str">
        <f t="shared" si="6"/>
        <v>Nein</v>
      </c>
      <c r="G31" s="16"/>
      <c r="H31" s="10" t="s">
        <v>35</v>
      </c>
      <c r="I31" s="16" t="str">
        <f t="shared" si="3"/>
        <v>Nein</v>
      </c>
      <c r="J31" s="10" t="s">
        <v>236</v>
      </c>
      <c r="K31" s="10" t="s">
        <v>37</v>
      </c>
      <c r="L31" s="10" t="s">
        <v>237</v>
      </c>
      <c r="M31" s="10" t="s">
        <v>238</v>
      </c>
      <c r="N31" s="11" t="s">
        <v>239</v>
      </c>
      <c r="O31" s="11"/>
      <c r="P31" s="10"/>
      <c r="Q31" s="10"/>
      <c r="R31" s="12"/>
      <c r="S31" s="17"/>
      <c r="T31" s="17">
        <v>37958</v>
      </c>
      <c r="U31" s="17"/>
      <c r="V31" s="17"/>
      <c r="W31" s="17"/>
      <c r="X31" s="17"/>
      <c r="Y31" s="17"/>
      <c r="Z31" s="17"/>
      <c r="AA31" s="17"/>
      <c r="AB31" s="17">
        <v>37958</v>
      </c>
      <c r="AC31" s="17"/>
      <c r="AD31" s="17"/>
      <c r="AE31" s="17"/>
      <c r="AF31" s="18" t="s">
        <v>42</v>
      </c>
      <c r="AG31" s="17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x14ac:dyDescent="0.2">
      <c r="A32" s="10">
        <v>93</v>
      </c>
      <c r="B32" s="10" t="s">
        <v>240</v>
      </c>
      <c r="C32" s="10" t="s">
        <v>241</v>
      </c>
      <c r="D32" s="16" t="str">
        <f t="shared" si="0"/>
        <v>Ja</v>
      </c>
      <c r="E32" s="16" t="str">
        <f t="shared" si="4"/>
        <v>alter Herr</v>
      </c>
      <c r="F32" s="16" t="str">
        <f t="shared" si="6"/>
        <v>Nein</v>
      </c>
      <c r="G32" s="19"/>
      <c r="H32" s="10" t="s">
        <v>46</v>
      </c>
      <c r="I32" s="16" t="str">
        <f t="shared" si="3"/>
        <v>Nein</v>
      </c>
      <c r="J32" s="10" t="s">
        <v>242</v>
      </c>
      <c r="K32" s="10" t="s">
        <v>37</v>
      </c>
      <c r="L32" s="10" t="s">
        <v>217</v>
      </c>
      <c r="M32" s="10" t="s">
        <v>102</v>
      </c>
      <c r="N32" s="11" t="s">
        <v>243</v>
      </c>
      <c r="O32" s="11"/>
      <c r="P32" s="10"/>
      <c r="Q32" s="10"/>
      <c r="R32" s="12">
        <v>17703</v>
      </c>
      <c r="S32" s="17"/>
      <c r="T32" s="17"/>
      <c r="U32" s="17"/>
      <c r="V32" s="17"/>
      <c r="W32" s="17"/>
      <c r="X32" s="17"/>
      <c r="Y32" s="17"/>
      <c r="Z32" s="17"/>
      <c r="AA32" s="17" t="s">
        <v>53</v>
      </c>
      <c r="AB32" s="17"/>
      <c r="AC32" s="17"/>
      <c r="AD32" s="17"/>
      <c r="AE32" s="17"/>
      <c r="AF32" s="26"/>
      <c r="AG32" s="17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x14ac:dyDescent="0.2">
      <c r="A33" s="10">
        <v>95</v>
      </c>
      <c r="B33" s="10" t="s">
        <v>200</v>
      </c>
      <c r="C33" s="10" t="s">
        <v>244</v>
      </c>
      <c r="D33" s="16" t="str">
        <f t="shared" si="0"/>
        <v>Ja</v>
      </c>
      <c r="E33" s="16" t="str">
        <f t="shared" si="4"/>
        <v>alter Herr</v>
      </c>
      <c r="F33" s="16" t="str">
        <f t="shared" si="6"/>
        <v>Nein</v>
      </c>
      <c r="G33" s="19"/>
      <c r="H33" s="10" t="s">
        <v>46</v>
      </c>
      <c r="I33" s="16" t="str">
        <f t="shared" si="3"/>
        <v>Nein</v>
      </c>
      <c r="J33" s="10" t="s">
        <v>245</v>
      </c>
      <c r="K33" s="10" t="s">
        <v>37</v>
      </c>
      <c r="L33" s="10" t="s">
        <v>246</v>
      </c>
      <c r="M33" s="10" t="s">
        <v>247</v>
      </c>
      <c r="N33" s="11" t="s">
        <v>248</v>
      </c>
      <c r="O33" s="11"/>
      <c r="P33" s="10"/>
      <c r="Q33" s="10"/>
      <c r="R33" s="12">
        <v>17284</v>
      </c>
      <c r="S33" s="17"/>
      <c r="T33" s="17"/>
      <c r="U33" s="17"/>
      <c r="V33" s="17"/>
      <c r="W33" s="17"/>
      <c r="X33" s="17"/>
      <c r="Y33" s="17"/>
      <c r="Z33" s="17"/>
      <c r="AA33" s="17" t="s">
        <v>53</v>
      </c>
      <c r="AB33" s="17"/>
      <c r="AC33" s="17"/>
      <c r="AD33" s="17"/>
      <c r="AE33" s="17"/>
      <c r="AF33" s="26"/>
      <c r="AG33" s="17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x14ac:dyDescent="0.2">
      <c r="A34" s="10">
        <v>97</v>
      </c>
      <c r="B34" s="10" t="s">
        <v>55</v>
      </c>
      <c r="C34" s="10" t="s">
        <v>249</v>
      </c>
      <c r="D34" s="16" t="str">
        <f t="shared" si="0"/>
        <v>Ja</v>
      </c>
      <c r="E34" s="16" t="str">
        <f t="shared" si="4"/>
        <v>alter Herr</v>
      </c>
      <c r="F34" s="16" t="str">
        <f t="shared" si="6"/>
        <v>Nein</v>
      </c>
      <c r="G34" s="19"/>
      <c r="H34" s="20" t="s">
        <v>46</v>
      </c>
      <c r="I34" s="16" t="str">
        <f t="shared" ref="I34:I65" si="7">IF(A34="","",IF(AE34="","Nein","Ja"))</f>
        <v>Nein</v>
      </c>
      <c r="J34" s="10" t="s">
        <v>250</v>
      </c>
      <c r="K34" s="10" t="s">
        <v>37</v>
      </c>
      <c r="L34" s="10" t="s">
        <v>251</v>
      </c>
      <c r="M34" s="10" t="s">
        <v>252</v>
      </c>
      <c r="N34" s="11" t="s">
        <v>253</v>
      </c>
      <c r="O34" s="11" t="s">
        <v>254</v>
      </c>
      <c r="P34" s="34" t="s">
        <v>255</v>
      </c>
      <c r="Q34" s="10"/>
      <c r="R34" s="12">
        <v>17369</v>
      </c>
      <c r="S34" s="17"/>
      <c r="T34" s="17"/>
      <c r="U34" s="17"/>
      <c r="V34" s="17"/>
      <c r="W34" s="17"/>
      <c r="X34" s="17"/>
      <c r="Y34" s="17"/>
      <c r="Z34" s="17"/>
      <c r="AA34" s="17" t="s">
        <v>53</v>
      </c>
      <c r="AB34" s="17"/>
      <c r="AC34" s="17"/>
      <c r="AD34" s="17"/>
      <c r="AE34" s="17"/>
      <c r="AF34" s="23" t="s">
        <v>256</v>
      </c>
      <c r="AG34" s="17">
        <v>42489</v>
      </c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x14ac:dyDescent="0.2">
      <c r="A35" s="10">
        <v>99</v>
      </c>
      <c r="B35" s="10" t="s">
        <v>257</v>
      </c>
      <c r="C35" s="10" t="s">
        <v>258</v>
      </c>
      <c r="D35" s="16" t="str">
        <f t="shared" si="0"/>
        <v>Ja</v>
      </c>
      <c r="E35" s="16" t="str">
        <f t="shared" si="4"/>
        <v>alter Herr</v>
      </c>
      <c r="F35" s="16" t="str">
        <f t="shared" si="6"/>
        <v>Nein</v>
      </c>
      <c r="G35" s="19"/>
      <c r="H35" s="10" t="s">
        <v>46</v>
      </c>
      <c r="I35" s="16" t="str">
        <f t="shared" si="7"/>
        <v>Nein</v>
      </c>
      <c r="J35" s="10" t="s">
        <v>259</v>
      </c>
      <c r="K35" s="10" t="s">
        <v>37</v>
      </c>
      <c r="L35" s="10" t="s">
        <v>260</v>
      </c>
      <c r="M35" s="10" t="s">
        <v>261</v>
      </c>
      <c r="N35" s="11" t="s">
        <v>262</v>
      </c>
      <c r="O35" s="11"/>
      <c r="P35" s="31" t="s">
        <v>263</v>
      </c>
      <c r="Q35" s="10"/>
      <c r="R35" s="12">
        <v>21090</v>
      </c>
      <c r="S35" s="17"/>
      <c r="T35" s="17"/>
      <c r="U35" s="17"/>
      <c r="V35" s="17"/>
      <c r="W35" s="17"/>
      <c r="X35" s="17"/>
      <c r="Y35" s="17"/>
      <c r="Z35" s="17"/>
      <c r="AA35" s="17">
        <v>30701</v>
      </c>
      <c r="AB35" s="17"/>
      <c r="AC35" s="17"/>
      <c r="AD35" s="17"/>
      <c r="AE35" s="17"/>
      <c r="AF35" s="23" t="s">
        <v>264</v>
      </c>
      <c r="AG35" s="17">
        <v>40224</v>
      </c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x14ac:dyDescent="0.2">
      <c r="A36" s="10">
        <v>107</v>
      </c>
      <c r="B36" s="10" t="s">
        <v>240</v>
      </c>
      <c r="C36" s="10" t="s">
        <v>265</v>
      </c>
      <c r="D36" s="16" t="str">
        <f t="shared" si="0"/>
        <v>Ja</v>
      </c>
      <c r="E36" s="16" t="s">
        <v>99</v>
      </c>
      <c r="F36" s="16" t="str">
        <f t="shared" si="6"/>
        <v>Nein</v>
      </c>
      <c r="G36" s="19"/>
      <c r="H36" s="10" t="s">
        <v>46</v>
      </c>
      <c r="I36" s="16" t="str">
        <f t="shared" si="7"/>
        <v>Nein</v>
      </c>
      <c r="J36" s="10" t="s">
        <v>266</v>
      </c>
      <c r="K36" s="10" t="s">
        <v>37</v>
      </c>
      <c r="L36" s="10" t="s">
        <v>88</v>
      </c>
      <c r="M36" s="10" t="s">
        <v>89</v>
      </c>
      <c r="N36" s="11" t="s">
        <v>267</v>
      </c>
      <c r="O36" s="11"/>
      <c r="P36" s="10"/>
      <c r="Q36" s="10"/>
      <c r="R36" s="12">
        <v>12689</v>
      </c>
      <c r="S36" s="17"/>
      <c r="T36" s="17"/>
      <c r="U36" s="17"/>
      <c r="V36" s="17"/>
      <c r="W36" s="17"/>
      <c r="X36" s="17"/>
      <c r="Y36" s="17"/>
      <c r="Z36" s="17"/>
      <c r="AA36" s="17" t="s">
        <v>53</v>
      </c>
      <c r="AB36" s="17"/>
      <c r="AC36" s="17">
        <v>42475</v>
      </c>
      <c r="AD36" s="17"/>
      <c r="AE36" s="17"/>
      <c r="AF36" s="26" t="s">
        <v>268</v>
      </c>
      <c r="AG36" s="17">
        <v>42490</v>
      </c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x14ac:dyDescent="0.2">
      <c r="A37" s="10">
        <v>108</v>
      </c>
      <c r="B37" s="10" t="s">
        <v>269</v>
      </c>
      <c r="C37" s="10" t="s">
        <v>270</v>
      </c>
      <c r="D37" s="16" t="str">
        <f t="shared" si="0"/>
        <v>Ja</v>
      </c>
      <c r="E37" s="16" t="str">
        <f t="shared" ref="E37:E66" si="8">IF(A37="","",IF(AND(W37&lt;&gt;"",X37=""),"vorläufig",IF(AND(Y37&lt;&gt;"",Z37=""),"aktiv",IF(AND(AA37&lt;&gt;"",AB37=""),"alter Herr",IF(AND(AC37&lt;&gt;"",AD37=""),"Ehrenmitglied","-")))))</f>
        <v>alter Herr</v>
      </c>
      <c r="F37" s="16" t="str">
        <f t="shared" si="6"/>
        <v>Ja</v>
      </c>
      <c r="G37" s="19"/>
      <c r="H37" s="10" t="s">
        <v>46</v>
      </c>
      <c r="I37" s="16" t="str">
        <f t="shared" si="7"/>
        <v>Nein</v>
      </c>
      <c r="J37" s="10" t="s">
        <v>271</v>
      </c>
      <c r="K37" s="10" t="s">
        <v>37</v>
      </c>
      <c r="L37" s="10" t="s">
        <v>272</v>
      </c>
      <c r="M37" s="10" t="s">
        <v>273</v>
      </c>
      <c r="N37" s="11" t="s">
        <v>274</v>
      </c>
      <c r="O37" s="11" t="s">
        <v>275</v>
      </c>
      <c r="P37" s="10"/>
      <c r="Q37" s="10"/>
      <c r="R37" s="12">
        <v>17670</v>
      </c>
      <c r="S37" s="17"/>
      <c r="T37" s="17"/>
      <c r="U37" s="30">
        <v>29221</v>
      </c>
      <c r="V37" s="17"/>
      <c r="W37" s="17"/>
      <c r="X37" s="17"/>
      <c r="Y37" s="17"/>
      <c r="Z37" s="17"/>
      <c r="AA37" s="17" t="s">
        <v>53</v>
      </c>
      <c r="AB37" s="17"/>
      <c r="AC37" s="17"/>
      <c r="AD37" s="17"/>
      <c r="AE37" s="17"/>
      <c r="AF37" s="26"/>
      <c r="AG37" s="1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x14ac:dyDescent="0.2">
      <c r="A38" s="10">
        <v>109</v>
      </c>
      <c r="B38" s="10" t="s">
        <v>276</v>
      </c>
      <c r="C38" s="10" t="s">
        <v>277</v>
      </c>
      <c r="D38" s="16" t="str">
        <f t="shared" si="0"/>
        <v>Nein</v>
      </c>
      <c r="E38" s="16" t="str">
        <f t="shared" si="8"/>
        <v>-</v>
      </c>
      <c r="F38" s="16" t="str">
        <f t="shared" si="6"/>
        <v>Nein</v>
      </c>
      <c r="G38" s="19"/>
      <c r="H38" s="10" t="s">
        <v>35</v>
      </c>
      <c r="I38" s="16" t="str">
        <f t="shared" si="7"/>
        <v>Nein</v>
      </c>
      <c r="J38" s="10" t="s">
        <v>278</v>
      </c>
      <c r="K38" s="10" t="s">
        <v>37</v>
      </c>
      <c r="L38" s="10" t="s">
        <v>279</v>
      </c>
      <c r="M38" s="10" t="s">
        <v>280</v>
      </c>
      <c r="N38" s="11" t="s">
        <v>281</v>
      </c>
      <c r="O38" s="11"/>
      <c r="P38" s="10"/>
      <c r="Q38" s="10"/>
      <c r="R38" s="12">
        <v>15580</v>
      </c>
      <c r="S38" s="17"/>
      <c r="T38" s="17">
        <v>41421</v>
      </c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26" t="s">
        <v>42</v>
      </c>
      <c r="AG38" s="17">
        <v>41421</v>
      </c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x14ac:dyDescent="0.2">
      <c r="A39" s="10">
        <v>114</v>
      </c>
      <c r="B39" s="10" t="s">
        <v>282</v>
      </c>
      <c r="C39" s="10" t="s">
        <v>201</v>
      </c>
      <c r="D39" s="16" t="str">
        <f t="shared" si="0"/>
        <v>Ja</v>
      </c>
      <c r="E39" s="16" t="str">
        <f t="shared" si="8"/>
        <v>alter Herr</v>
      </c>
      <c r="F39" s="16" t="str">
        <f t="shared" si="6"/>
        <v>Nein</v>
      </c>
      <c r="G39" s="19"/>
      <c r="H39" s="10" t="s">
        <v>46</v>
      </c>
      <c r="I39" s="16" t="str">
        <f t="shared" si="7"/>
        <v>Nein</v>
      </c>
      <c r="J39" s="10" t="s">
        <v>283</v>
      </c>
      <c r="K39" s="10" t="s">
        <v>37</v>
      </c>
      <c r="L39" s="10" t="s">
        <v>284</v>
      </c>
      <c r="M39" s="10" t="s">
        <v>285</v>
      </c>
      <c r="N39" s="11"/>
      <c r="O39" s="11"/>
      <c r="P39" s="10"/>
      <c r="Q39" s="10"/>
      <c r="R39" s="12">
        <v>16974</v>
      </c>
      <c r="S39" s="17"/>
      <c r="T39" s="17"/>
      <c r="U39" s="17"/>
      <c r="V39" s="17"/>
      <c r="W39" s="17"/>
      <c r="X39" s="17"/>
      <c r="Y39" s="17"/>
      <c r="Z39" s="17"/>
      <c r="AA39" s="17" t="s">
        <v>53</v>
      </c>
      <c r="AB39" s="17"/>
      <c r="AC39" s="17"/>
      <c r="AD39" s="17"/>
      <c r="AE39" s="17"/>
      <c r="AF39" s="26"/>
      <c r="AG39" s="17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s="40" customFormat="1" x14ac:dyDescent="0.2">
      <c r="A40" s="35">
        <v>115</v>
      </c>
      <c r="B40" s="35" t="s">
        <v>286</v>
      </c>
      <c r="C40" s="35" t="s">
        <v>287</v>
      </c>
      <c r="D40" s="36" t="str">
        <f t="shared" si="0"/>
        <v>Ja</v>
      </c>
      <c r="E40" s="36" t="str">
        <f t="shared" si="8"/>
        <v>alter Herr</v>
      </c>
      <c r="F40" s="36" t="str">
        <f t="shared" si="6"/>
        <v>Nein</v>
      </c>
      <c r="G40" s="36"/>
      <c r="H40" s="35" t="s">
        <v>46</v>
      </c>
      <c r="I40" s="36" t="str">
        <f t="shared" si="7"/>
        <v>Nein</v>
      </c>
      <c r="J40" s="35" t="s">
        <v>288</v>
      </c>
      <c r="K40" s="35" t="s">
        <v>37</v>
      </c>
      <c r="L40" s="35" t="s">
        <v>289</v>
      </c>
      <c r="M40" s="35" t="s">
        <v>290</v>
      </c>
      <c r="N40" s="37" t="s">
        <v>291</v>
      </c>
      <c r="O40" s="37" t="s">
        <v>292</v>
      </c>
      <c r="P40" s="35" t="s">
        <v>293</v>
      </c>
      <c r="Q40" s="35"/>
      <c r="R40" s="15">
        <v>17857</v>
      </c>
      <c r="S40" s="38"/>
      <c r="T40" s="38"/>
      <c r="U40" s="38"/>
      <c r="V40" s="38"/>
      <c r="W40" s="38"/>
      <c r="X40" s="38"/>
      <c r="Y40" s="38"/>
      <c r="Z40" s="38"/>
      <c r="AA40" s="38" t="s">
        <v>53</v>
      </c>
      <c r="AB40" s="38"/>
      <c r="AC40" s="38"/>
      <c r="AD40" s="38"/>
      <c r="AE40" s="38"/>
      <c r="AF40" s="39"/>
      <c r="AG40" s="38"/>
    </row>
    <row r="41" spans="1:1024" x14ac:dyDescent="0.2">
      <c r="A41" s="10">
        <v>116</v>
      </c>
      <c r="B41" s="10" t="s">
        <v>294</v>
      </c>
      <c r="C41" s="10" t="s">
        <v>295</v>
      </c>
      <c r="D41" s="16" t="str">
        <f t="shared" si="0"/>
        <v>Ja</v>
      </c>
      <c r="E41" s="16" t="str">
        <f t="shared" si="8"/>
        <v>alter Herr</v>
      </c>
      <c r="F41" s="16" t="str">
        <f t="shared" si="6"/>
        <v>Nein</v>
      </c>
      <c r="G41" s="19"/>
      <c r="H41" s="10" t="s">
        <v>46</v>
      </c>
      <c r="I41" s="16" t="str">
        <f t="shared" si="7"/>
        <v>Nein</v>
      </c>
      <c r="J41" s="10" t="s">
        <v>296</v>
      </c>
      <c r="K41" s="10" t="s">
        <v>37</v>
      </c>
      <c r="L41" s="10" t="s">
        <v>297</v>
      </c>
      <c r="M41" s="10" t="s">
        <v>298</v>
      </c>
      <c r="N41" s="11" t="s">
        <v>299</v>
      </c>
      <c r="O41" s="11"/>
      <c r="P41" s="10"/>
      <c r="Q41" s="10"/>
      <c r="R41" s="12">
        <v>17012</v>
      </c>
      <c r="S41" s="17"/>
      <c r="T41" s="17"/>
      <c r="U41" s="17"/>
      <c r="V41" s="17"/>
      <c r="W41" s="17"/>
      <c r="X41" s="17"/>
      <c r="Y41" s="17"/>
      <c r="Z41" s="17"/>
      <c r="AA41" s="17" t="s">
        <v>53</v>
      </c>
      <c r="AB41" s="17"/>
      <c r="AC41" s="17"/>
      <c r="AD41" s="17"/>
      <c r="AE41" s="17"/>
      <c r="AF41" s="26"/>
      <c r="AG41" s="17"/>
      <c r="AI41"/>
    </row>
    <row r="42" spans="1:1024" x14ac:dyDescent="0.2">
      <c r="A42" s="10">
        <v>117</v>
      </c>
      <c r="B42" s="10" t="s">
        <v>300</v>
      </c>
      <c r="C42" s="10" t="s">
        <v>301</v>
      </c>
      <c r="D42" s="16" t="str">
        <f t="shared" si="0"/>
        <v>Nein</v>
      </c>
      <c r="E42" s="16" t="str">
        <f t="shared" si="8"/>
        <v>-</v>
      </c>
      <c r="F42" s="16" t="str">
        <f t="shared" si="6"/>
        <v>Nein</v>
      </c>
      <c r="G42" s="19"/>
      <c r="H42" s="10" t="s">
        <v>35</v>
      </c>
      <c r="I42" s="16" t="str">
        <f t="shared" si="7"/>
        <v>Ja</v>
      </c>
      <c r="J42" s="10" t="s">
        <v>302</v>
      </c>
      <c r="K42" s="10" t="s">
        <v>303</v>
      </c>
      <c r="L42" s="10"/>
      <c r="M42" s="10" t="s">
        <v>304</v>
      </c>
      <c r="N42" s="11"/>
      <c r="O42" s="11"/>
      <c r="P42" s="10"/>
      <c r="Q42" s="10"/>
      <c r="R42" s="12">
        <v>17199</v>
      </c>
      <c r="S42" s="17"/>
      <c r="T42" s="17">
        <v>33604</v>
      </c>
      <c r="U42" s="17"/>
      <c r="V42" s="17"/>
      <c r="W42" s="17"/>
      <c r="X42" s="17"/>
      <c r="Y42" s="17"/>
      <c r="Z42" s="17"/>
      <c r="AA42" s="17" t="s">
        <v>53</v>
      </c>
      <c r="AB42" s="17">
        <v>33604</v>
      </c>
      <c r="AC42" s="17"/>
      <c r="AD42" s="17"/>
      <c r="AE42" s="17">
        <v>38718</v>
      </c>
      <c r="AF42" s="18" t="s">
        <v>305</v>
      </c>
      <c r="AG42" s="17">
        <v>40209</v>
      </c>
      <c r="AI42"/>
    </row>
    <row r="43" spans="1:1024" x14ac:dyDescent="0.2">
      <c r="A43" s="10">
        <v>118</v>
      </c>
      <c r="B43" s="10" t="s">
        <v>306</v>
      </c>
      <c r="C43" s="10" t="s">
        <v>307</v>
      </c>
      <c r="D43" s="16" t="str">
        <f t="shared" si="0"/>
        <v>Nein</v>
      </c>
      <c r="E43" s="16" t="str">
        <f t="shared" si="8"/>
        <v>-</v>
      </c>
      <c r="F43" s="16" t="str">
        <f t="shared" si="6"/>
        <v>Nein</v>
      </c>
      <c r="G43" s="16"/>
      <c r="H43" s="10" t="s">
        <v>35</v>
      </c>
      <c r="I43" s="16" t="str">
        <f t="shared" si="7"/>
        <v>Nein</v>
      </c>
      <c r="J43" s="10" t="s">
        <v>308</v>
      </c>
      <c r="K43" s="10" t="s">
        <v>37</v>
      </c>
      <c r="L43" s="10" t="s">
        <v>309</v>
      </c>
      <c r="M43" s="10" t="s">
        <v>310</v>
      </c>
      <c r="N43" s="11" t="s">
        <v>311</v>
      </c>
      <c r="O43" s="11"/>
      <c r="P43" s="10"/>
      <c r="Q43" s="10"/>
      <c r="R43" s="12">
        <v>16935</v>
      </c>
      <c r="S43" s="17"/>
      <c r="T43" s="17">
        <v>39813</v>
      </c>
      <c r="U43" s="17"/>
      <c r="V43" s="17"/>
      <c r="W43" s="17"/>
      <c r="X43" s="17"/>
      <c r="Y43" s="17"/>
      <c r="Z43" s="17"/>
      <c r="AA43" s="17" t="s">
        <v>53</v>
      </c>
      <c r="AB43" s="17">
        <v>39813</v>
      </c>
      <c r="AC43" s="17"/>
      <c r="AD43" s="17"/>
      <c r="AE43" s="17"/>
      <c r="AF43" s="18" t="s">
        <v>42</v>
      </c>
      <c r="AG43" s="17">
        <v>39813</v>
      </c>
      <c r="AI43"/>
    </row>
    <row r="44" spans="1:1024" x14ac:dyDescent="0.2">
      <c r="A44" s="10">
        <v>120</v>
      </c>
      <c r="B44" s="10" t="s">
        <v>106</v>
      </c>
      <c r="C44" s="10" t="s">
        <v>312</v>
      </c>
      <c r="D44" s="16" t="str">
        <f t="shared" si="0"/>
        <v>Ja</v>
      </c>
      <c r="E44" s="16" t="str">
        <f t="shared" si="8"/>
        <v>alter Herr</v>
      </c>
      <c r="F44" s="16" t="str">
        <f t="shared" si="6"/>
        <v>Nein</v>
      </c>
      <c r="G44" s="19"/>
      <c r="H44" s="10" t="s">
        <v>46</v>
      </c>
      <c r="I44" s="16" t="str">
        <f t="shared" si="7"/>
        <v>Nein</v>
      </c>
      <c r="J44" s="10" t="s">
        <v>313</v>
      </c>
      <c r="K44" s="10" t="s">
        <v>37</v>
      </c>
      <c r="L44" s="10" t="s">
        <v>314</v>
      </c>
      <c r="M44" s="10" t="s">
        <v>102</v>
      </c>
      <c r="N44" s="11" t="s">
        <v>315</v>
      </c>
      <c r="O44" s="11"/>
      <c r="P44" s="10"/>
      <c r="Q44" s="10"/>
      <c r="R44" s="12">
        <v>18612</v>
      </c>
      <c r="S44" s="17"/>
      <c r="T44" s="17"/>
      <c r="U44" s="17"/>
      <c r="V44" s="17"/>
      <c r="W44" s="17"/>
      <c r="X44" s="17"/>
      <c r="Y44" s="17"/>
      <c r="Z44" s="17"/>
      <c r="AA44" s="17" t="s">
        <v>53</v>
      </c>
      <c r="AB44" s="17"/>
      <c r="AC44" s="17"/>
      <c r="AD44" s="17"/>
      <c r="AE44" s="17"/>
      <c r="AF44" s="26"/>
      <c r="AG44" s="17"/>
      <c r="AI44"/>
    </row>
    <row r="45" spans="1:1024" x14ac:dyDescent="0.2">
      <c r="A45" s="10">
        <v>121</v>
      </c>
      <c r="B45" s="10" t="s">
        <v>316</v>
      </c>
      <c r="C45" s="10" t="s">
        <v>317</v>
      </c>
      <c r="D45" s="16" t="str">
        <f t="shared" si="0"/>
        <v>Nein</v>
      </c>
      <c r="E45" s="16" t="str">
        <f t="shared" si="8"/>
        <v>-</v>
      </c>
      <c r="F45" s="16" t="str">
        <f t="shared" si="6"/>
        <v>Nein</v>
      </c>
      <c r="G45" s="16"/>
      <c r="H45" s="10" t="s">
        <v>35</v>
      </c>
      <c r="I45" s="16" t="str">
        <f t="shared" si="7"/>
        <v>Nein</v>
      </c>
      <c r="J45" s="10" t="s">
        <v>318</v>
      </c>
      <c r="K45" s="10" t="s">
        <v>37</v>
      </c>
      <c r="L45" s="10" t="s">
        <v>319</v>
      </c>
      <c r="M45" s="10" t="s">
        <v>320</v>
      </c>
      <c r="N45" s="11"/>
      <c r="O45" s="11" t="s">
        <v>321</v>
      </c>
      <c r="P45" s="10"/>
      <c r="Q45" s="10"/>
      <c r="R45" s="12"/>
      <c r="S45" s="17"/>
      <c r="T45" s="17">
        <v>38717</v>
      </c>
      <c r="U45" s="17"/>
      <c r="V45" s="17"/>
      <c r="W45" s="17"/>
      <c r="X45" s="17"/>
      <c r="Y45" s="17"/>
      <c r="Z45" s="17"/>
      <c r="AA45" s="17"/>
      <c r="AB45" s="17">
        <v>38717</v>
      </c>
      <c r="AC45" s="17"/>
      <c r="AD45" s="17"/>
      <c r="AE45" s="17"/>
      <c r="AF45" s="18" t="s">
        <v>42</v>
      </c>
      <c r="AG45" s="17"/>
      <c r="AI45"/>
    </row>
    <row r="46" spans="1:1024" x14ac:dyDescent="0.2">
      <c r="A46" s="10">
        <v>122</v>
      </c>
      <c r="B46" s="10" t="s">
        <v>121</v>
      </c>
      <c r="C46" s="10" t="s">
        <v>322</v>
      </c>
      <c r="D46" s="16" t="str">
        <f t="shared" si="0"/>
        <v>Ja</v>
      </c>
      <c r="E46" s="16" t="str">
        <f t="shared" si="8"/>
        <v>alter Herr</v>
      </c>
      <c r="F46" s="16" t="str">
        <f t="shared" si="6"/>
        <v>Nein</v>
      </c>
      <c r="G46" s="19"/>
      <c r="H46" s="10" t="s">
        <v>46</v>
      </c>
      <c r="I46" s="16" t="str">
        <f t="shared" si="7"/>
        <v>Nein</v>
      </c>
      <c r="J46" s="10" t="s">
        <v>323</v>
      </c>
      <c r="K46" s="10" t="s">
        <v>37</v>
      </c>
      <c r="L46" s="10" t="s">
        <v>73</v>
      </c>
      <c r="M46" s="10" t="s">
        <v>324</v>
      </c>
      <c r="N46" s="11" t="s">
        <v>325</v>
      </c>
      <c r="O46" s="11" t="s">
        <v>326</v>
      </c>
      <c r="P46" s="41" t="s">
        <v>327</v>
      </c>
      <c r="Q46" s="22" t="s">
        <v>328</v>
      </c>
      <c r="R46" s="12">
        <v>19704</v>
      </c>
      <c r="S46" s="17"/>
      <c r="T46" s="17"/>
      <c r="U46" s="17"/>
      <c r="V46" s="17"/>
      <c r="W46" s="17"/>
      <c r="X46" s="17"/>
      <c r="Y46" s="17"/>
      <c r="Z46" s="17"/>
      <c r="AA46" s="17" t="s">
        <v>53</v>
      </c>
      <c r="AB46" s="17"/>
      <c r="AC46" s="17"/>
      <c r="AD46" s="17"/>
      <c r="AE46" s="17"/>
      <c r="AF46" s="23" t="s">
        <v>329</v>
      </c>
      <c r="AG46" s="17">
        <v>41982</v>
      </c>
      <c r="AI46"/>
    </row>
    <row r="47" spans="1:1024" x14ac:dyDescent="0.2">
      <c r="A47" s="10">
        <v>123</v>
      </c>
      <c r="B47" s="10" t="s">
        <v>330</v>
      </c>
      <c r="C47" s="10" t="s">
        <v>331</v>
      </c>
      <c r="D47" s="16" t="str">
        <f t="shared" si="0"/>
        <v>Nein</v>
      </c>
      <c r="E47" s="16" t="str">
        <f t="shared" si="8"/>
        <v>-</v>
      </c>
      <c r="F47" s="16" t="str">
        <f t="shared" si="6"/>
        <v>Nein</v>
      </c>
      <c r="G47" s="19"/>
      <c r="H47" s="10" t="s">
        <v>35</v>
      </c>
      <c r="I47" s="16" t="str">
        <f t="shared" si="7"/>
        <v>Nein</v>
      </c>
      <c r="J47" s="10" t="s">
        <v>332</v>
      </c>
      <c r="K47" s="10" t="s">
        <v>37</v>
      </c>
      <c r="L47" s="10" t="s">
        <v>333</v>
      </c>
      <c r="M47" s="10" t="s">
        <v>334</v>
      </c>
      <c r="N47" s="11" t="s">
        <v>335</v>
      </c>
      <c r="O47" s="11" t="s">
        <v>336</v>
      </c>
      <c r="P47" s="10"/>
      <c r="Q47" s="10"/>
      <c r="R47" s="12">
        <v>19225</v>
      </c>
      <c r="S47" s="17"/>
      <c r="T47" s="17">
        <v>38718</v>
      </c>
      <c r="U47" s="17"/>
      <c r="V47" s="17"/>
      <c r="W47" s="17"/>
      <c r="X47" s="17"/>
      <c r="Y47" s="17"/>
      <c r="Z47" s="17"/>
      <c r="AA47" s="17" t="s">
        <v>53</v>
      </c>
      <c r="AB47" s="17">
        <v>38718</v>
      </c>
      <c r="AC47" s="17"/>
      <c r="AD47" s="17"/>
      <c r="AE47" s="17"/>
      <c r="AF47" s="18" t="s">
        <v>133</v>
      </c>
      <c r="AG47" s="17">
        <v>40234</v>
      </c>
      <c r="AI47"/>
    </row>
    <row r="48" spans="1:1024" x14ac:dyDescent="0.2">
      <c r="A48" s="10">
        <v>124</v>
      </c>
      <c r="B48" s="10" t="s">
        <v>337</v>
      </c>
      <c r="C48" s="10" t="s">
        <v>338</v>
      </c>
      <c r="D48" s="16" t="str">
        <f t="shared" si="0"/>
        <v>Ja</v>
      </c>
      <c r="E48" s="16" t="str">
        <f t="shared" si="8"/>
        <v>alter Herr</v>
      </c>
      <c r="F48" s="16" t="str">
        <f t="shared" si="6"/>
        <v>Ja</v>
      </c>
      <c r="G48" s="19"/>
      <c r="H48" s="20" t="s">
        <v>46</v>
      </c>
      <c r="I48" s="16" t="str">
        <f t="shared" si="7"/>
        <v>Nein</v>
      </c>
      <c r="J48" s="10" t="s">
        <v>339</v>
      </c>
      <c r="K48" s="10" t="s">
        <v>37</v>
      </c>
      <c r="L48" s="10" t="s">
        <v>340</v>
      </c>
      <c r="M48" s="10" t="s">
        <v>341</v>
      </c>
      <c r="N48" s="11" t="s">
        <v>342</v>
      </c>
      <c r="O48" s="11" t="s">
        <v>343</v>
      </c>
      <c r="P48" s="10" t="s">
        <v>344</v>
      </c>
      <c r="Q48" s="42" t="s">
        <v>345</v>
      </c>
      <c r="R48" s="12">
        <v>19754</v>
      </c>
      <c r="S48" s="17"/>
      <c r="T48" s="17"/>
      <c r="U48" s="30">
        <v>29221</v>
      </c>
      <c r="V48" s="17"/>
      <c r="W48" s="17"/>
      <c r="X48" s="17"/>
      <c r="Y48" s="17"/>
      <c r="Z48" s="17"/>
      <c r="AA48" s="17" t="s">
        <v>53</v>
      </c>
      <c r="AB48" s="17"/>
      <c r="AC48" s="17"/>
      <c r="AD48" s="17"/>
      <c r="AE48" s="17"/>
      <c r="AF48" s="23" t="s">
        <v>329</v>
      </c>
      <c r="AG48" s="17">
        <v>41985</v>
      </c>
      <c r="AI48"/>
    </row>
    <row r="49" spans="1:35" x14ac:dyDescent="0.2">
      <c r="A49" s="10">
        <v>125</v>
      </c>
      <c r="B49" s="10" t="s">
        <v>346</v>
      </c>
      <c r="C49" s="10" t="s">
        <v>347</v>
      </c>
      <c r="D49" s="16" t="str">
        <f t="shared" si="0"/>
        <v>Nein</v>
      </c>
      <c r="E49" s="16" t="str">
        <f t="shared" si="8"/>
        <v>-</v>
      </c>
      <c r="F49" s="16" t="str">
        <f t="shared" si="6"/>
        <v>Nein</v>
      </c>
      <c r="G49" s="16"/>
      <c r="H49" s="10" t="s">
        <v>35</v>
      </c>
      <c r="I49" s="16" t="str">
        <f t="shared" si="7"/>
        <v>Nein</v>
      </c>
      <c r="J49" s="10" t="s">
        <v>348</v>
      </c>
      <c r="K49" s="10" t="s">
        <v>37</v>
      </c>
      <c r="L49" s="10" t="s">
        <v>349</v>
      </c>
      <c r="M49" s="10" t="s">
        <v>102</v>
      </c>
      <c r="N49" s="11" t="s">
        <v>350</v>
      </c>
      <c r="O49" s="11"/>
      <c r="P49" s="10" t="s">
        <v>351</v>
      </c>
      <c r="Q49" s="10"/>
      <c r="R49" s="12"/>
      <c r="S49" s="17"/>
      <c r="T49" s="17">
        <v>38717</v>
      </c>
      <c r="U49" s="43">
        <v>29221</v>
      </c>
      <c r="V49" s="43">
        <v>38717</v>
      </c>
      <c r="W49" s="17"/>
      <c r="X49" s="17"/>
      <c r="Y49" s="17"/>
      <c r="Z49" s="17"/>
      <c r="AA49" s="17"/>
      <c r="AB49" s="17">
        <v>38717</v>
      </c>
      <c r="AC49" s="17"/>
      <c r="AD49" s="17"/>
      <c r="AE49" s="17"/>
      <c r="AF49" s="18" t="s">
        <v>42</v>
      </c>
      <c r="AG49" s="17"/>
      <c r="AI49"/>
    </row>
    <row r="50" spans="1:35" x14ac:dyDescent="0.2">
      <c r="A50" s="10">
        <v>127</v>
      </c>
      <c r="B50" s="10" t="s">
        <v>346</v>
      </c>
      <c r="C50" s="10" t="s">
        <v>352</v>
      </c>
      <c r="D50" s="16" t="str">
        <f t="shared" si="0"/>
        <v>Ja</v>
      </c>
      <c r="E50" s="16" t="str">
        <f t="shared" si="8"/>
        <v>alter Herr</v>
      </c>
      <c r="F50" s="16" t="str">
        <f t="shared" si="6"/>
        <v>Ja</v>
      </c>
      <c r="G50" s="19"/>
      <c r="H50" s="10" t="s">
        <v>46</v>
      </c>
      <c r="I50" s="16" t="str">
        <f t="shared" si="7"/>
        <v>Nein</v>
      </c>
      <c r="J50" s="10" t="s">
        <v>353</v>
      </c>
      <c r="K50" s="10" t="s">
        <v>37</v>
      </c>
      <c r="L50" s="10" t="s">
        <v>354</v>
      </c>
      <c r="M50" s="10" t="s">
        <v>355</v>
      </c>
      <c r="N50" s="11" t="s">
        <v>356</v>
      </c>
      <c r="O50" s="11"/>
      <c r="P50" s="22" t="s">
        <v>357</v>
      </c>
      <c r="Q50" s="10"/>
      <c r="R50" s="12">
        <v>20301</v>
      </c>
      <c r="S50" s="17"/>
      <c r="T50" s="17"/>
      <c r="U50" s="30">
        <v>29221</v>
      </c>
      <c r="V50" s="17"/>
      <c r="W50" s="17"/>
      <c r="X50" s="17"/>
      <c r="Y50" s="17"/>
      <c r="Z50" s="17"/>
      <c r="AA50" s="17" t="s">
        <v>53</v>
      </c>
      <c r="AB50" s="17"/>
      <c r="AC50" s="17"/>
      <c r="AD50" s="17"/>
      <c r="AE50" s="17"/>
      <c r="AF50" s="26"/>
      <c r="AG50" s="17"/>
      <c r="AI50"/>
    </row>
    <row r="51" spans="1:35" x14ac:dyDescent="0.2">
      <c r="A51" s="10">
        <v>128</v>
      </c>
      <c r="B51" s="10" t="s">
        <v>152</v>
      </c>
      <c r="C51" s="10" t="s">
        <v>358</v>
      </c>
      <c r="D51" s="16" t="str">
        <f t="shared" si="0"/>
        <v>Ja</v>
      </c>
      <c r="E51" s="16" t="str">
        <f t="shared" si="8"/>
        <v>alter Herr</v>
      </c>
      <c r="F51" s="16" t="str">
        <f t="shared" si="6"/>
        <v>Ja</v>
      </c>
      <c r="G51" s="19"/>
      <c r="H51" s="20" t="s">
        <v>46</v>
      </c>
      <c r="I51" s="16" t="str">
        <f t="shared" si="7"/>
        <v>Nein</v>
      </c>
      <c r="J51" s="10" t="s">
        <v>359</v>
      </c>
      <c r="K51" s="10" t="s">
        <v>37</v>
      </c>
      <c r="L51" s="10" t="s">
        <v>58</v>
      </c>
      <c r="M51" s="10" t="s">
        <v>59</v>
      </c>
      <c r="N51" s="11" t="s">
        <v>360</v>
      </c>
      <c r="O51" s="11"/>
      <c r="P51" s="10" t="s">
        <v>361</v>
      </c>
      <c r="Q51" s="10"/>
      <c r="R51" s="12">
        <v>20126</v>
      </c>
      <c r="S51" s="17"/>
      <c r="T51" s="17"/>
      <c r="U51" s="30">
        <v>29221</v>
      </c>
      <c r="V51" s="17"/>
      <c r="W51" s="17"/>
      <c r="X51" s="17"/>
      <c r="Y51" s="17"/>
      <c r="Z51" s="17"/>
      <c r="AA51" s="17" t="s">
        <v>53</v>
      </c>
      <c r="AB51" s="17"/>
      <c r="AC51" s="17"/>
      <c r="AD51" s="17"/>
      <c r="AE51" s="17"/>
      <c r="AF51" s="26"/>
      <c r="AG51" s="17"/>
      <c r="AI51"/>
    </row>
    <row r="52" spans="1:35" x14ac:dyDescent="0.2">
      <c r="A52" s="10">
        <v>129</v>
      </c>
      <c r="B52" s="10" t="s">
        <v>362</v>
      </c>
      <c r="C52" s="10" t="s">
        <v>363</v>
      </c>
      <c r="D52" s="16" t="str">
        <f t="shared" si="0"/>
        <v>Ja</v>
      </c>
      <c r="E52" s="16" t="str">
        <f t="shared" si="8"/>
        <v>alter Herr</v>
      </c>
      <c r="F52" s="16" t="str">
        <f t="shared" si="6"/>
        <v>Nein</v>
      </c>
      <c r="G52" s="19"/>
      <c r="H52" s="20" t="s">
        <v>46</v>
      </c>
      <c r="I52" s="16" t="str">
        <f t="shared" si="7"/>
        <v>Nein</v>
      </c>
      <c r="J52" s="10" t="s">
        <v>364</v>
      </c>
      <c r="K52" s="10" t="s">
        <v>37</v>
      </c>
      <c r="L52" s="10">
        <v>73230</v>
      </c>
      <c r="M52" s="10" t="s">
        <v>1746</v>
      </c>
      <c r="N52" s="11" t="s">
        <v>365</v>
      </c>
      <c r="O52" s="11" t="s">
        <v>366</v>
      </c>
      <c r="P52" s="10" t="s">
        <v>367</v>
      </c>
      <c r="Q52" s="10"/>
      <c r="R52" s="12">
        <v>20340</v>
      </c>
      <c r="S52" s="17"/>
      <c r="T52" s="17"/>
      <c r="U52" s="17"/>
      <c r="V52" s="17"/>
      <c r="W52" s="17"/>
      <c r="X52" s="17"/>
      <c r="Y52" s="17"/>
      <c r="Z52" s="17"/>
      <c r="AA52" s="17" t="s">
        <v>53</v>
      </c>
      <c r="AB52" s="17"/>
      <c r="AC52" s="17"/>
      <c r="AD52" s="17"/>
      <c r="AE52" s="17"/>
      <c r="AF52" s="23" t="s">
        <v>233</v>
      </c>
      <c r="AG52" s="17">
        <v>41982</v>
      </c>
      <c r="AI52"/>
    </row>
    <row r="53" spans="1:35" x14ac:dyDescent="0.2">
      <c r="A53" s="10">
        <v>130</v>
      </c>
      <c r="B53" s="10" t="s">
        <v>368</v>
      </c>
      <c r="C53" s="10" t="s">
        <v>369</v>
      </c>
      <c r="D53" s="16" t="str">
        <f t="shared" si="0"/>
        <v>Ja</v>
      </c>
      <c r="E53" s="16" t="str">
        <f t="shared" si="8"/>
        <v>alter Herr</v>
      </c>
      <c r="F53" s="16" t="str">
        <f t="shared" si="6"/>
        <v>Ja</v>
      </c>
      <c r="G53" s="19"/>
      <c r="H53" s="44" t="s">
        <v>46</v>
      </c>
      <c r="I53" s="16" t="str">
        <f t="shared" si="7"/>
        <v>Nein</v>
      </c>
      <c r="J53" s="10" t="s">
        <v>370</v>
      </c>
      <c r="K53" s="10" t="s">
        <v>37</v>
      </c>
      <c r="L53" s="10" t="s">
        <v>371</v>
      </c>
      <c r="M53" s="10" t="s">
        <v>372</v>
      </c>
      <c r="N53" s="11" t="s">
        <v>373</v>
      </c>
      <c r="O53" s="11"/>
      <c r="P53" s="31" t="s">
        <v>374</v>
      </c>
      <c r="Q53" s="10"/>
      <c r="R53" s="12">
        <v>20099</v>
      </c>
      <c r="S53" s="17"/>
      <c r="T53" s="17"/>
      <c r="U53" s="30">
        <v>29221</v>
      </c>
      <c r="V53" s="17"/>
      <c r="W53" s="17"/>
      <c r="X53" s="17"/>
      <c r="Y53" s="17"/>
      <c r="Z53" s="17"/>
      <c r="AA53" s="17" t="s">
        <v>53</v>
      </c>
      <c r="AB53" s="17"/>
      <c r="AC53" s="17"/>
      <c r="AD53" s="17"/>
      <c r="AE53" s="17"/>
      <c r="AF53" s="23" t="s">
        <v>264</v>
      </c>
      <c r="AG53" s="17">
        <v>39985</v>
      </c>
      <c r="AI53"/>
    </row>
    <row r="54" spans="1:35" x14ac:dyDescent="0.2">
      <c r="A54" s="10">
        <v>131</v>
      </c>
      <c r="B54" s="10" t="s">
        <v>182</v>
      </c>
      <c r="C54" s="10" t="s">
        <v>375</v>
      </c>
      <c r="D54" s="16" t="str">
        <f t="shared" si="0"/>
        <v>Ja</v>
      </c>
      <c r="E54" s="16" t="str">
        <f t="shared" si="8"/>
        <v>alter Herr</v>
      </c>
      <c r="F54" s="16" t="str">
        <f t="shared" si="6"/>
        <v>Nein</v>
      </c>
      <c r="G54" s="19"/>
      <c r="H54" s="10" t="s">
        <v>46</v>
      </c>
      <c r="I54" s="16" t="str">
        <f t="shared" si="7"/>
        <v>Nein</v>
      </c>
      <c r="J54" s="10" t="s">
        <v>1738</v>
      </c>
      <c r="K54" s="10" t="s">
        <v>37</v>
      </c>
      <c r="L54" s="10">
        <v>88709</v>
      </c>
      <c r="M54" s="10" t="s">
        <v>376</v>
      </c>
      <c r="N54" s="11" t="s">
        <v>377</v>
      </c>
      <c r="O54" s="11" t="s">
        <v>378</v>
      </c>
      <c r="P54" s="10" t="s">
        <v>379</v>
      </c>
      <c r="Q54" s="10"/>
      <c r="R54" s="12">
        <v>19323</v>
      </c>
      <c r="S54" s="17"/>
      <c r="T54" s="17"/>
      <c r="U54" s="17"/>
      <c r="V54" s="17"/>
      <c r="W54" s="17"/>
      <c r="X54" s="17"/>
      <c r="Y54" s="17"/>
      <c r="Z54" s="17"/>
      <c r="AA54" s="17" t="s">
        <v>53</v>
      </c>
      <c r="AB54" s="17"/>
      <c r="AC54" s="17"/>
      <c r="AD54" s="17"/>
      <c r="AE54" s="17"/>
      <c r="AF54" s="23" t="s">
        <v>54</v>
      </c>
      <c r="AG54" s="17">
        <v>42628</v>
      </c>
      <c r="AI54"/>
    </row>
    <row r="55" spans="1:35" x14ac:dyDescent="0.2">
      <c r="A55" s="10">
        <v>134</v>
      </c>
      <c r="B55" s="10" t="s">
        <v>380</v>
      </c>
      <c r="C55" s="10" t="s">
        <v>381</v>
      </c>
      <c r="D55" s="16" t="str">
        <f t="shared" si="0"/>
        <v>Nein</v>
      </c>
      <c r="E55" s="16" t="str">
        <f t="shared" si="8"/>
        <v>-</v>
      </c>
      <c r="F55" s="16" t="str">
        <f t="shared" si="6"/>
        <v>Nein</v>
      </c>
      <c r="G55" s="16"/>
      <c r="H55" s="10" t="s">
        <v>35</v>
      </c>
      <c r="I55" s="16" t="str">
        <f t="shared" si="7"/>
        <v>Nein</v>
      </c>
      <c r="J55" s="10" t="s">
        <v>382</v>
      </c>
      <c r="K55" s="10" t="s">
        <v>37</v>
      </c>
      <c r="L55" s="10" t="s">
        <v>314</v>
      </c>
      <c r="M55" s="10" t="s">
        <v>102</v>
      </c>
      <c r="N55" s="11" t="s">
        <v>383</v>
      </c>
      <c r="O55" s="11"/>
      <c r="P55" s="10"/>
      <c r="Q55" s="10"/>
      <c r="R55" s="12"/>
      <c r="S55" s="17"/>
      <c r="T55" s="17">
        <v>38111</v>
      </c>
      <c r="U55" s="17"/>
      <c r="V55" s="17"/>
      <c r="W55" s="17"/>
      <c r="X55" s="17"/>
      <c r="Y55" s="17"/>
      <c r="Z55" s="17"/>
      <c r="AA55" s="17"/>
      <c r="AB55" s="17">
        <v>38111</v>
      </c>
      <c r="AC55" s="17"/>
      <c r="AD55" s="17"/>
      <c r="AE55" s="17"/>
      <c r="AF55" s="18" t="s">
        <v>42</v>
      </c>
      <c r="AG55" s="17"/>
      <c r="AI55"/>
    </row>
    <row r="56" spans="1:35" x14ac:dyDescent="0.2">
      <c r="A56" s="10">
        <v>138</v>
      </c>
      <c r="B56" s="10" t="s">
        <v>384</v>
      </c>
      <c r="C56" s="10" t="s">
        <v>352</v>
      </c>
      <c r="D56" s="16" t="str">
        <f t="shared" si="0"/>
        <v>Ja</v>
      </c>
      <c r="E56" s="16" t="str">
        <f t="shared" si="8"/>
        <v>alter Herr</v>
      </c>
      <c r="F56" s="16" t="str">
        <f t="shared" si="6"/>
        <v>Nein</v>
      </c>
      <c r="G56" s="19"/>
      <c r="H56" s="10" t="s">
        <v>46</v>
      </c>
      <c r="I56" s="16" t="str">
        <f t="shared" si="7"/>
        <v>Nein</v>
      </c>
      <c r="J56" s="10" t="s">
        <v>385</v>
      </c>
      <c r="K56" s="10" t="s">
        <v>37</v>
      </c>
      <c r="L56" s="10" t="s">
        <v>211</v>
      </c>
      <c r="M56" s="10" t="s">
        <v>102</v>
      </c>
      <c r="N56" s="11" t="s">
        <v>386</v>
      </c>
      <c r="O56" s="11"/>
      <c r="P56" s="10"/>
      <c r="Q56" s="10"/>
      <c r="R56" s="12">
        <v>21154</v>
      </c>
      <c r="S56" s="17"/>
      <c r="T56" s="17"/>
      <c r="U56" s="17"/>
      <c r="V56" s="17"/>
      <c r="W56" s="17"/>
      <c r="X56" s="17"/>
      <c r="Y56" s="17"/>
      <c r="Z56" s="17"/>
      <c r="AA56" s="17" t="s">
        <v>53</v>
      </c>
      <c r="AB56" s="17"/>
      <c r="AC56" s="17"/>
      <c r="AD56" s="17"/>
      <c r="AE56" s="17"/>
      <c r="AF56" s="26"/>
      <c r="AG56" s="17"/>
      <c r="AI56"/>
    </row>
    <row r="57" spans="1:35" x14ac:dyDescent="0.25">
      <c r="A57" s="10">
        <v>141</v>
      </c>
      <c r="B57" s="10" t="s">
        <v>387</v>
      </c>
      <c r="C57" s="10" t="s">
        <v>388</v>
      </c>
      <c r="D57" s="16" t="str">
        <f t="shared" si="0"/>
        <v>Ja</v>
      </c>
      <c r="E57" s="16" t="str">
        <f t="shared" si="8"/>
        <v>alter Herr</v>
      </c>
      <c r="F57" s="16" t="str">
        <f t="shared" si="6"/>
        <v>Ja</v>
      </c>
      <c r="G57" s="19"/>
      <c r="H57" s="20" t="s">
        <v>46</v>
      </c>
      <c r="I57" s="16" t="str">
        <f t="shared" si="7"/>
        <v>Nein</v>
      </c>
      <c r="J57" s="10" t="s">
        <v>389</v>
      </c>
      <c r="K57" s="10" t="s">
        <v>37</v>
      </c>
      <c r="L57" s="10" t="s">
        <v>279</v>
      </c>
      <c r="M57" s="10" t="s">
        <v>390</v>
      </c>
      <c r="N57" s="11" t="s">
        <v>391</v>
      </c>
      <c r="O57" s="45" t="s">
        <v>392</v>
      </c>
      <c r="P57" s="31" t="s">
        <v>393</v>
      </c>
      <c r="Q57" s="10"/>
      <c r="R57" s="12">
        <v>22179</v>
      </c>
      <c r="S57" s="17"/>
      <c r="T57" s="17"/>
      <c r="U57" s="30">
        <v>29221</v>
      </c>
      <c r="V57" s="17"/>
      <c r="W57" s="17"/>
      <c r="X57" s="17"/>
      <c r="Y57" s="17"/>
      <c r="Z57" s="17"/>
      <c r="AA57" s="17" t="s">
        <v>53</v>
      </c>
      <c r="AB57" s="17"/>
      <c r="AC57" s="17"/>
      <c r="AD57" s="17"/>
      <c r="AE57" s="17"/>
      <c r="AF57" s="23" t="s">
        <v>394</v>
      </c>
      <c r="AG57" s="17">
        <v>41985</v>
      </c>
      <c r="AI57"/>
    </row>
    <row r="58" spans="1:35" x14ac:dyDescent="0.2">
      <c r="A58" s="10">
        <v>143</v>
      </c>
      <c r="B58" s="10" t="s">
        <v>395</v>
      </c>
      <c r="C58" s="10" t="s">
        <v>396</v>
      </c>
      <c r="D58" s="16" t="str">
        <f t="shared" si="0"/>
        <v>Ja</v>
      </c>
      <c r="E58" s="16" t="str">
        <f t="shared" si="8"/>
        <v>alter Herr</v>
      </c>
      <c r="F58" s="16" t="str">
        <f t="shared" si="6"/>
        <v>Nein</v>
      </c>
      <c r="G58" s="19"/>
      <c r="H58" s="10" t="s">
        <v>46</v>
      </c>
      <c r="I58" s="16" t="str">
        <f t="shared" si="7"/>
        <v>Nein</v>
      </c>
      <c r="J58" s="10" t="s">
        <v>397</v>
      </c>
      <c r="K58" s="10" t="s">
        <v>37</v>
      </c>
      <c r="L58" s="10" t="s">
        <v>297</v>
      </c>
      <c r="M58" s="10" t="s">
        <v>298</v>
      </c>
      <c r="N58" s="11" t="s">
        <v>398</v>
      </c>
      <c r="O58" s="11" t="s">
        <v>399</v>
      </c>
      <c r="P58" s="10" t="s">
        <v>400</v>
      </c>
      <c r="Q58" s="10"/>
      <c r="R58" s="12">
        <v>21453</v>
      </c>
      <c r="S58" s="17"/>
      <c r="T58" s="17"/>
      <c r="U58" s="17"/>
      <c r="V58" s="17"/>
      <c r="W58" s="17"/>
      <c r="X58" s="17"/>
      <c r="Y58" s="17"/>
      <c r="Z58" s="17"/>
      <c r="AA58" s="17" t="s">
        <v>53</v>
      </c>
      <c r="AB58" s="17"/>
      <c r="AC58" s="17"/>
      <c r="AD58" s="17"/>
      <c r="AE58" s="17"/>
      <c r="AF58" s="26"/>
      <c r="AG58" s="17"/>
      <c r="AI58"/>
    </row>
    <row r="59" spans="1:35" x14ac:dyDescent="0.2">
      <c r="A59" s="10">
        <v>144</v>
      </c>
      <c r="B59" s="10" t="s">
        <v>401</v>
      </c>
      <c r="C59" s="10" t="s">
        <v>402</v>
      </c>
      <c r="D59" s="16" t="str">
        <f t="shared" si="0"/>
        <v>Nein</v>
      </c>
      <c r="E59" s="16" t="str">
        <f t="shared" si="8"/>
        <v>-</v>
      </c>
      <c r="F59" s="16" t="str">
        <f t="shared" si="6"/>
        <v>Nein</v>
      </c>
      <c r="G59" s="19"/>
      <c r="H59" s="10" t="s">
        <v>46</v>
      </c>
      <c r="I59" s="16" t="str">
        <f t="shared" si="7"/>
        <v>Nein</v>
      </c>
      <c r="J59" s="10" t="s">
        <v>403</v>
      </c>
      <c r="K59" s="10" t="s">
        <v>404</v>
      </c>
      <c r="L59" s="10"/>
      <c r="M59" s="10" t="s">
        <v>405</v>
      </c>
      <c r="N59" s="11"/>
      <c r="O59" s="11"/>
      <c r="P59" s="10" t="s">
        <v>406</v>
      </c>
      <c r="Q59" s="10"/>
      <c r="R59" s="12">
        <v>21128</v>
      </c>
      <c r="S59" s="17"/>
      <c r="T59" s="17">
        <v>39813</v>
      </c>
      <c r="U59" s="43">
        <v>29221</v>
      </c>
      <c r="V59" s="43">
        <v>38412</v>
      </c>
      <c r="W59" s="17"/>
      <c r="X59" s="17"/>
      <c r="Y59" s="17"/>
      <c r="Z59" s="17"/>
      <c r="AA59" s="17" t="s">
        <v>53</v>
      </c>
      <c r="AB59" s="17">
        <v>39813</v>
      </c>
      <c r="AC59" s="17"/>
      <c r="AD59" s="17"/>
      <c r="AE59" s="17"/>
      <c r="AF59" s="18" t="s">
        <v>407</v>
      </c>
      <c r="AG59" s="17">
        <v>39813</v>
      </c>
      <c r="AI59"/>
    </row>
    <row r="60" spans="1:35" x14ac:dyDescent="0.2">
      <c r="A60" s="10">
        <v>145</v>
      </c>
      <c r="B60" s="10" t="s">
        <v>408</v>
      </c>
      <c r="C60" s="10" t="s">
        <v>409</v>
      </c>
      <c r="D60" s="16" t="str">
        <f t="shared" si="0"/>
        <v>Nein</v>
      </c>
      <c r="E60" s="16" t="str">
        <f t="shared" si="8"/>
        <v>-</v>
      </c>
      <c r="F60" s="16" t="str">
        <f t="shared" si="6"/>
        <v>Nein</v>
      </c>
      <c r="G60" s="19"/>
      <c r="H60" s="10" t="s">
        <v>35</v>
      </c>
      <c r="I60" s="16" t="str">
        <f t="shared" si="7"/>
        <v>Nein</v>
      </c>
      <c r="J60" s="10" t="s">
        <v>410</v>
      </c>
      <c r="K60" s="10" t="s">
        <v>37</v>
      </c>
      <c r="L60" s="10" t="s">
        <v>411</v>
      </c>
      <c r="M60" s="10" t="s">
        <v>412</v>
      </c>
      <c r="N60" s="11" t="s">
        <v>413</v>
      </c>
      <c r="O60" s="11" t="s">
        <v>414</v>
      </c>
      <c r="P60" s="10" t="s">
        <v>415</v>
      </c>
      <c r="Q60" s="10"/>
      <c r="R60" s="12">
        <v>22720</v>
      </c>
      <c r="S60" s="17"/>
      <c r="T60" s="17">
        <v>37622</v>
      </c>
      <c r="U60" s="43">
        <v>29281</v>
      </c>
      <c r="V60" s="43">
        <v>38412</v>
      </c>
      <c r="W60" s="17"/>
      <c r="X60" s="17"/>
      <c r="Y60" s="17"/>
      <c r="Z60" s="17"/>
      <c r="AA60" s="17" t="s">
        <v>53</v>
      </c>
      <c r="AB60" s="17">
        <v>37622</v>
      </c>
      <c r="AC60" s="17"/>
      <c r="AD60" s="17"/>
      <c r="AE60" s="17"/>
      <c r="AF60" s="18" t="s">
        <v>416</v>
      </c>
      <c r="AG60" s="17">
        <v>40209</v>
      </c>
      <c r="AI60"/>
    </row>
    <row r="61" spans="1:35" x14ac:dyDescent="0.2">
      <c r="A61" s="10">
        <v>147</v>
      </c>
      <c r="B61" s="10" t="s">
        <v>417</v>
      </c>
      <c r="C61" s="10" t="s">
        <v>418</v>
      </c>
      <c r="D61" s="16" t="str">
        <f t="shared" si="0"/>
        <v>Ja</v>
      </c>
      <c r="E61" s="16" t="str">
        <f t="shared" si="8"/>
        <v>alter Herr</v>
      </c>
      <c r="F61" s="16" t="str">
        <f t="shared" ref="F61:F90" si="9">IF(A61="","",IF(AND(U61&lt;&gt;"",V61=""),"Ja","Nein"))</f>
        <v>Nein</v>
      </c>
      <c r="G61" s="19"/>
      <c r="H61" s="10" t="s">
        <v>46</v>
      </c>
      <c r="I61" s="16" t="str">
        <f t="shared" si="7"/>
        <v>Nein</v>
      </c>
      <c r="J61" s="10" t="s">
        <v>419</v>
      </c>
      <c r="K61" s="10" t="s">
        <v>37</v>
      </c>
      <c r="L61" s="10" t="s">
        <v>420</v>
      </c>
      <c r="M61" s="10" t="s">
        <v>102</v>
      </c>
      <c r="N61" s="11" t="s">
        <v>421</v>
      </c>
      <c r="O61" s="11"/>
      <c r="P61" s="10"/>
      <c r="Q61" s="10"/>
      <c r="R61" s="12">
        <v>20851</v>
      </c>
      <c r="S61" s="17"/>
      <c r="T61" s="17"/>
      <c r="U61" s="43">
        <v>29221</v>
      </c>
      <c r="V61" s="43">
        <v>38040</v>
      </c>
      <c r="W61" s="17"/>
      <c r="X61" s="17"/>
      <c r="Y61" s="17"/>
      <c r="Z61" s="17"/>
      <c r="AA61" s="17" t="s">
        <v>53</v>
      </c>
      <c r="AB61" s="17"/>
      <c r="AC61" s="17"/>
      <c r="AD61" s="17"/>
      <c r="AE61" s="17"/>
      <c r="AF61" s="26"/>
      <c r="AG61" s="17"/>
      <c r="AI61"/>
    </row>
    <row r="62" spans="1:35" x14ac:dyDescent="0.2">
      <c r="A62" s="10">
        <v>149</v>
      </c>
      <c r="B62" s="10" t="s">
        <v>422</v>
      </c>
      <c r="C62" s="10" t="s">
        <v>423</v>
      </c>
      <c r="D62" s="16" t="str">
        <f t="shared" si="0"/>
        <v>Ja</v>
      </c>
      <c r="E62" s="16" t="str">
        <f t="shared" si="8"/>
        <v>alter Herr</v>
      </c>
      <c r="F62" s="16" t="str">
        <f t="shared" si="9"/>
        <v>Ja</v>
      </c>
      <c r="G62" s="19"/>
      <c r="H62" s="20" t="s">
        <v>46</v>
      </c>
      <c r="I62" s="16" t="str">
        <f t="shared" si="7"/>
        <v>Nein</v>
      </c>
      <c r="J62" s="10" t="s">
        <v>424</v>
      </c>
      <c r="K62" s="10" t="s">
        <v>37</v>
      </c>
      <c r="L62" s="10" t="s">
        <v>425</v>
      </c>
      <c r="M62" s="10" t="s">
        <v>426</v>
      </c>
      <c r="N62" s="11" t="s">
        <v>427</v>
      </c>
      <c r="O62" s="11"/>
      <c r="P62" s="34" t="s">
        <v>428</v>
      </c>
      <c r="Q62" s="10"/>
      <c r="R62" s="12">
        <v>23097</v>
      </c>
      <c r="S62" s="17"/>
      <c r="T62" s="17"/>
      <c r="U62" s="30">
        <v>29221</v>
      </c>
      <c r="V62" s="17"/>
      <c r="W62" s="17"/>
      <c r="X62" s="17"/>
      <c r="Y62" s="17"/>
      <c r="Z62" s="17"/>
      <c r="AA62" s="17" t="s">
        <v>53</v>
      </c>
      <c r="AB62" s="17"/>
      <c r="AC62" s="17"/>
      <c r="AD62" s="17"/>
      <c r="AE62" s="17"/>
      <c r="AF62" s="23" t="s">
        <v>429</v>
      </c>
      <c r="AG62" s="17">
        <v>41985</v>
      </c>
      <c r="AI62"/>
    </row>
    <row r="63" spans="1:35" x14ac:dyDescent="0.2">
      <c r="A63" s="10">
        <v>150</v>
      </c>
      <c r="B63" s="10" t="s">
        <v>430</v>
      </c>
      <c r="C63" s="10" t="s">
        <v>431</v>
      </c>
      <c r="D63" s="16" t="str">
        <f t="shared" si="0"/>
        <v>Nein</v>
      </c>
      <c r="E63" s="16" t="str">
        <f t="shared" si="8"/>
        <v>-</v>
      </c>
      <c r="F63" s="16" t="str">
        <f t="shared" si="9"/>
        <v>Nein</v>
      </c>
      <c r="G63" s="19"/>
      <c r="H63" s="10" t="s">
        <v>46</v>
      </c>
      <c r="I63" s="16" t="str">
        <f t="shared" si="7"/>
        <v>Nein</v>
      </c>
      <c r="J63" s="10" t="s">
        <v>432</v>
      </c>
      <c r="K63" s="10" t="s">
        <v>37</v>
      </c>
      <c r="L63" s="10" t="s">
        <v>433</v>
      </c>
      <c r="M63" s="10" t="s">
        <v>434</v>
      </c>
      <c r="N63" s="11" t="s">
        <v>435</v>
      </c>
      <c r="O63" s="11"/>
      <c r="P63" s="10" t="s">
        <v>436</v>
      </c>
      <c r="Q63" s="10"/>
      <c r="R63" s="12">
        <v>21634</v>
      </c>
      <c r="S63" s="17"/>
      <c r="T63" s="17">
        <v>41274</v>
      </c>
      <c r="U63" s="17"/>
      <c r="V63" s="17"/>
      <c r="W63" s="17"/>
      <c r="X63" s="17"/>
      <c r="Y63" s="17"/>
      <c r="Z63" s="17"/>
      <c r="AA63" s="17" t="s">
        <v>53</v>
      </c>
      <c r="AB63" s="17">
        <v>41274</v>
      </c>
      <c r="AC63" s="17"/>
      <c r="AD63" s="17"/>
      <c r="AE63" s="17"/>
      <c r="AF63" s="26" t="s">
        <v>42</v>
      </c>
      <c r="AG63" s="17">
        <v>41274</v>
      </c>
      <c r="AI63"/>
    </row>
    <row r="64" spans="1:35" x14ac:dyDescent="0.2">
      <c r="A64" s="10">
        <v>152</v>
      </c>
      <c r="B64" s="10" t="s">
        <v>437</v>
      </c>
      <c r="C64" s="10" t="s">
        <v>438</v>
      </c>
      <c r="D64" s="16" t="str">
        <f t="shared" si="0"/>
        <v>Ja</v>
      </c>
      <c r="E64" s="16" t="str">
        <f t="shared" si="8"/>
        <v>alter Herr</v>
      </c>
      <c r="F64" s="16" t="str">
        <f t="shared" si="9"/>
        <v>Nein</v>
      </c>
      <c r="G64" s="19"/>
      <c r="H64" s="44" t="s">
        <v>46</v>
      </c>
      <c r="I64" s="16" t="str">
        <f t="shared" si="7"/>
        <v>Nein</v>
      </c>
      <c r="J64" s="10" t="s">
        <v>439</v>
      </c>
      <c r="K64" s="10" t="s">
        <v>37</v>
      </c>
      <c r="L64" s="10" t="s">
        <v>440</v>
      </c>
      <c r="M64" s="10" t="s">
        <v>441</v>
      </c>
      <c r="N64" s="11" t="s">
        <v>442</v>
      </c>
      <c r="O64" s="46" t="s">
        <v>443</v>
      </c>
      <c r="P64" s="10" t="s">
        <v>444</v>
      </c>
      <c r="Q64" s="10"/>
      <c r="R64" s="12">
        <v>23257</v>
      </c>
      <c r="S64" s="17"/>
      <c r="T64" s="17"/>
      <c r="U64" s="17"/>
      <c r="V64" s="17"/>
      <c r="W64" s="17"/>
      <c r="X64" s="17"/>
      <c r="Y64" s="17"/>
      <c r="Z64" s="17"/>
      <c r="AA64" s="17" t="s">
        <v>53</v>
      </c>
      <c r="AB64" s="17"/>
      <c r="AC64" s="17"/>
      <c r="AD64" s="17"/>
      <c r="AE64" s="17"/>
      <c r="AF64" s="26"/>
      <c r="AG64" s="17"/>
      <c r="AI64"/>
    </row>
    <row r="65" spans="1:35" x14ac:dyDescent="0.2">
      <c r="A65" s="10">
        <v>153</v>
      </c>
      <c r="B65" s="10" t="s">
        <v>445</v>
      </c>
      <c r="C65" s="10" t="s">
        <v>446</v>
      </c>
      <c r="D65" s="16" t="str">
        <f t="shared" si="0"/>
        <v>Nein</v>
      </c>
      <c r="E65" s="16" t="str">
        <f t="shared" si="8"/>
        <v>-</v>
      </c>
      <c r="F65" s="16" t="str">
        <f t="shared" si="9"/>
        <v>Nein</v>
      </c>
      <c r="G65" s="16"/>
      <c r="H65" s="10" t="s">
        <v>35</v>
      </c>
      <c r="I65" s="16" t="str">
        <f t="shared" si="7"/>
        <v>Nein</v>
      </c>
      <c r="J65" s="10" t="s">
        <v>447</v>
      </c>
      <c r="K65" s="10" t="s">
        <v>37</v>
      </c>
      <c r="L65" s="10" t="s">
        <v>448</v>
      </c>
      <c r="M65" s="10" t="s">
        <v>449</v>
      </c>
      <c r="N65" s="11" t="s">
        <v>450</v>
      </c>
      <c r="O65" s="11"/>
      <c r="P65" s="10"/>
      <c r="Q65" s="10"/>
      <c r="R65" s="12">
        <v>21359</v>
      </c>
      <c r="S65" s="17"/>
      <c r="T65" s="17">
        <v>39813</v>
      </c>
      <c r="U65" s="43">
        <v>29221</v>
      </c>
      <c r="V65" s="43">
        <v>40178</v>
      </c>
      <c r="W65" s="17"/>
      <c r="X65" s="17"/>
      <c r="Y65" s="17"/>
      <c r="Z65" s="17"/>
      <c r="AA65" s="17" t="s">
        <v>53</v>
      </c>
      <c r="AB65" s="17">
        <v>39813</v>
      </c>
      <c r="AC65" s="17"/>
      <c r="AD65" s="17"/>
      <c r="AE65" s="17"/>
      <c r="AF65" s="18" t="s">
        <v>42</v>
      </c>
      <c r="AG65" s="17">
        <v>39813</v>
      </c>
      <c r="AI65"/>
    </row>
    <row r="66" spans="1:35" x14ac:dyDescent="0.2">
      <c r="A66" s="10">
        <v>156</v>
      </c>
      <c r="B66" s="10" t="s">
        <v>451</v>
      </c>
      <c r="C66" s="10" t="s">
        <v>234</v>
      </c>
      <c r="D66" s="16" t="str">
        <f t="shared" ref="D66:D129" si="10">IF(A66="","",IF(T66="","Ja","Nein"))</f>
        <v>Ja</v>
      </c>
      <c r="E66" s="16" t="str">
        <f t="shared" si="8"/>
        <v>alter Herr</v>
      </c>
      <c r="F66" s="16" t="str">
        <f t="shared" si="9"/>
        <v>Ja</v>
      </c>
      <c r="G66" s="19"/>
      <c r="H66" s="10" t="s">
        <v>46</v>
      </c>
      <c r="I66" s="16" t="str">
        <f t="shared" ref="I66:I97" si="11">IF(A66="","",IF(AE66="","Nein","Ja"))</f>
        <v>Nein</v>
      </c>
      <c r="J66" s="10" t="s">
        <v>452</v>
      </c>
      <c r="K66" s="10" t="s">
        <v>37</v>
      </c>
      <c r="L66" s="10" t="s">
        <v>453</v>
      </c>
      <c r="M66" s="10" t="s">
        <v>454</v>
      </c>
      <c r="N66" s="11" t="s">
        <v>455</v>
      </c>
      <c r="O66" s="11"/>
      <c r="P66" s="10"/>
      <c r="Q66" s="10"/>
      <c r="R66" s="12">
        <v>22634</v>
      </c>
      <c r="S66" s="17"/>
      <c r="T66" s="17"/>
      <c r="U66" s="30">
        <v>29221</v>
      </c>
      <c r="V66" s="17"/>
      <c r="W66" s="17"/>
      <c r="X66" s="17"/>
      <c r="Y66" s="17"/>
      <c r="Z66" s="17"/>
      <c r="AA66" s="17" t="s">
        <v>53</v>
      </c>
      <c r="AB66" s="17"/>
      <c r="AC66" s="17"/>
      <c r="AD66" s="17"/>
      <c r="AE66" s="17"/>
      <c r="AF66" s="26"/>
      <c r="AG66" s="17"/>
      <c r="AI66"/>
    </row>
    <row r="67" spans="1:35" x14ac:dyDescent="0.2">
      <c r="A67" s="10">
        <v>161</v>
      </c>
      <c r="B67" s="10" t="s">
        <v>456</v>
      </c>
      <c r="C67" s="10" t="s">
        <v>457</v>
      </c>
      <c r="D67" s="16" t="s">
        <v>35</v>
      </c>
      <c r="E67" s="16" t="s">
        <v>1179</v>
      </c>
      <c r="F67" s="16" t="str">
        <f t="shared" si="9"/>
        <v>Nein</v>
      </c>
      <c r="G67" s="19"/>
      <c r="H67" s="10" t="s">
        <v>35</v>
      </c>
      <c r="I67" s="16" t="str">
        <f t="shared" si="11"/>
        <v>Nein</v>
      </c>
      <c r="J67" s="10" t="s">
        <v>458</v>
      </c>
      <c r="K67" s="10" t="s">
        <v>37</v>
      </c>
      <c r="L67" s="10" t="s">
        <v>420</v>
      </c>
      <c r="M67" s="10" t="s">
        <v>102</v>
      </c>
      <c r="N67" s="11" t="s">
        <v>459</v>
      </c>
      <c r="O67" s="11"/>
      <c r="P67" s="10"/>
      <c r="Q67" s="10"/>
      <c r="R67" s="12">
        <v>21224</v>
      </c>
      <c r="S67" s="17"/>
      <c r="T67" s="17">
        <v>40543</v>
      </c>
      <c r="U67" s="17"/>
      <c r="V67" s="17"/>
      <c r="W67" s="17"/>
      <c r="X67" s="17"/>
      <c r="Y67" s="17"/>
      <c r="Z67" s="17"/>
      <c r="AA67" s="17" t="s">
        <v>53</v>
      </c>
      <c r="AB67" s="17">
        <v>40543</v>
      </c>
      <c r="AC67" s="17"/>
      <c r="AD67" s="17"/>
      <c r="AE67" s="17"/>
      <c r="AF67" s="26" t="s">
        <v>42</v>
      </c>
      <c r="AG67" s="17">
        <v>42608</v>
      </c>
      <c r="AI67"/>
    </row>
    <row r="68" spans="1:35" x14ac:dyDescent="0.2">
      <c r="A68" s="10">
        <v>162</v>
      </c>
      <c r="B68" s="10" t="s">
        <v>460</v>
      </c>
      <c r="C68" s="10" t="s">
        <v>461</v>
      </c>
      <c r="D68" s="16" t="s">
        <v>35</v>
      </c>
      <c r="E68" s="16" t="s">
        <v>1179</v>
      </c>
      <c r="F68" s="16" t="str">
        <f t="shared" si="9"/>
        <v>Nein</v>
      </c>
      <c r="G68" s="19"/>
      <c r="H68" s="10" t="s">
        <v>35</v>
      </c>
      <c r="I68" s="16" t="str">
        <f t="shared" si="11"/>
        <v>Nein</v>
      </c>
      <c r="J68" s="10" t="s">
        <v>462</v>
      </c>
      <c r="K68" s="10" t="s">
        <v>37</v>
      </c>
      <c r="L68" s="10">
        <v>78467</v>
      </c>
      <c r="M68" s="10" t="s">
        <v>463</v>
      </c>
      <c r="N68" s="11" t="s">
        <v>464</v>
      </c>
      <c r="O68" s="11" t="s">
        <v>465</v>
      </c>
      <c r="P68" s="41" t="s">
        <v>466</v>
      </c>
      <c r="Q68" s="41" t="s">
        <v>467</v>
      </c>
      <c r="R68" s="12">
        <v>23969</v>
      </c>
      <c r="S68" s="17"/>
      <c r="T68" s="17">
        <v>40543</v>
      </c>
      <c r="U68" s="43">
        <v>29221</v>
      </c>
      <c r="V68" s="43">
        <v>38111</v>
      </c>
      <c r="W68" s="17"/>
      <c r="X68" s="17"/>
      <c r="Y68" s="17"/>
      <c r="Z68" s="17"/>
      <c r="AA68" s="17" t="s">
        <v>53</v>
      </c>
      <c r="AB68" s="17">
        <v>40543</v>
      </c>
      <c r="AC68" s="17"/>
      <c r="AD68" s="17"/>
      <c r="AE68" s="17"/>
      <c r="AF68" s="23" t="s">
        <v>42</v>
      </c>
      <c r="AG68" s="17">
        <v>42608</v>
      </c>
      <c r="AI68"/>
    </row>
    <row r="69" spans="1:35" x14ac:dyDescent="0.2">
      <c r="A69" s="10">
        <v>170</v>
      </c>
      <c r="B69" s="10" t="s">
        <v>152</v>
      </c>
      <c r="C69" s="10" t="s">
        <v>469</v>
      </c>
      <c r="D69" s="16" t="str">
        <f t="shared" si="10"/>
        <v>Nein</v>
      </c>
      <c r="E69" s="16" t="str">
        <f t="shared" ref="E69:E95" si="12">IF(A69="","",IF(AND(W69&lt;&gt;"",X69=""),"vorläufig",IF(AND(Y69&lt;&gt;"",Z69=""),"aktiv",IF(AND(AA69&lt;&gt;"",AB69=""),"alter Herr",IF(AND(AC69&lt;&gt;"",AD69=""),"Ehrenmitglied","-")))))</f>
        <v>-</v>
      </c>
      <c r="F69" s="16" t="str">
        <f t="shared" si="9"/>
        <v>Nein</v>
      </c>
      <c r="G69" s="19"/>
      <c r="H69" s="10" t="s">
        <v>35</v>
      </c>
      <c r="I69" s="16" t="str">
        <f t="shared" si="11"/>
        <v>Nein</v>
      </c>
      <c r="J69" s="10" t="s">
        <v>470</v>
      </c>
      <c r="K69" s="10" t="s">
        <v>37</v>
      </c>
      <c r="L69" s="10" t="s">
        <v>471</v>
      </c>
      <c r="M69" s="10" t="s">
        <v>290</v>
      </c>
      <c r="N69" s="11" t="s">
        <v>472</v>
      </c>
      <c r="O69" s="11"/>
      <c r="P69" s="10"/>
      <c r="Q69" s="10"/>
      <c r="R69" s="12"/>
      <c r="S69" s="17"/>
      <c r="T69" s="17">
        <v>40209</v>
      </c>
      <c r="U69" s="43">
        <v>29221</v>
      </c>
      <c r="V69" s="43">
        <v>40178</v>
      </c>
      <c r="W69" s="17"/>
      <c r="X69" s="17"/>
      <c r="Y69" s="17" t="s">
        <v>53</v>
      </c>
      <c r="Z69" s="17">
        <v>40209</v>
      </c>
      <c r="AA69" s="17"/>
      <c r="AB69" s="17"/>
      <c r="AC69" s="17"/>
      <c r="AD69" s="17"/>
      <c r="AE69" s="17"/>
      <c r="AF69" s="18" t="s">
        <v>42</v>
      </c>
      <c r="AG69" s="17">
        <v>40209</v>
      </c>
      <c r="AI69"/>
    </row>
    <row r="70" spans="1:35" x14ac:dyDescent="0.2">
      <c r="A70" s="10">
        <v>172</v>
      </c>
      <c r="B70" s="10" t="s">
        <v>473</v>
      </c>
      <c r="C70" s="10" t="s">
        <v>474</v>
      </c>
      <c r="D70" s="16" t="str">
        <f t="shared" si="10"/>
        <v>Nein</v>
      </c>
      <c r="E70" s="16" t="str">
        <f t="shared" si="12"/>
        <v>-</v>
      </c>
      <c r="F70" s="16" t="str">
        <f t="shared" si="9"/>
        <v>Nein</v>
      </c>
      <c r="G70" s="19"/>
      <c r="H70" s="10" t="s">
        <v>35</v>
      </c>
      <c r="I70" s="16" t="str">
        <f t="shared" si="11"/>
        <v>Nein</v>
      </c>
      <c r="J70" s="10" t="s">
        <v>475</v>
      </c>
      <c r="K70" s="10" t="s">
        <v>37</v>
      </c>
      <c r="L70" s="10" t="s">
        <v>476</v>
      </c>
      <c r="M70" s="10" t="s">
        <v>102</v>
      </c>
      <c r="N70" s="11" t="s">
        <v>477</v>
      </c>
      <c r="O70" s="11" t="s">
        <v>478</v>
      </c>
      <c r="P70" s="10"/>
      <c r="Q70" s="10"/>
      <c r="R70" s="12">
        <v>23433</v>
      </c>
      <c r="S70" s="17"/>
      <c r="T70" s="17">
        <v>38718</v>
      </c>
      <c r="U70" s="43">
        <v>29221</v>
      </c>
      <c r="V70" s="43">
        <v>40178</v>
      </c>
      <c r="W70" s="17"/>
      <c r="X70" s="17"/>
      <c r="Y70" s="17"/>
      <c r="Z70" s="17"/>
      <c r="AA70" s="17" t="s">
        <v>53</v>
      </c>
      <c r="AB70" s="17">
        <v>38718</v>
      </c>
      <c r="AC70" s="17"/>
      <c r="AD70" s="17"/>
      <c r="AE70" s="17"/>
      <c r="AF70" s="18" t="s">
        <v>42</v>
      </c>
      <c r="AG70" s="17">
        <v>40209</v>
      </c>
      <c r="AI70"/>
    </row>
    <row r="71" spans="1:35" x14ac:dyDescent="0.2">
      <c r="A71" s="10">
        <v>176</v>
      </c>
      <c r="B71" s="10" t="s">
        <v>479</v>
      </c>
      <c r="C71" s="10" t="s">
        <v>480</v>
      </c>
      <c r="D71" s="16" t="str">
        <f t="shared" si="10"/>
        <v>Ja</v>
      </c>
      <c r="E71" s="16" t="str">
        <f t="shared" si="12"/>
        <v>alter Herr</v>
      </c>
      <c r="F71" s="16" t="str">
        <f t="shared" si="9"/>
        <v>Ja</v>
      </c>
      <c r="G71" s="19"/>
      <c r="H71" s="44" t="s">
        <v>46</v>
      </c>
      <c r="I71" s="16" t="str">
        <f t="shared" si="11"/>
        <v>Nein</v>
      </c>
      <c r="J71" s="10" t="s">
        <v>481</v>
      </c>
      <c r="K71" s="10" t="s">
        <v>37</v>
      </c>
      <c r="L71" s="10" t="s">
        <v>482</v>
      </c>
      <c r="M71" s="10" t="s">
        <v>483</v>
      </c>
      <c r="N71" s="11" t="s">
        <v>484</v>
      </c>
      <c r="O71" s="11" t="s">
        <v>485</v>
      </c>
      <c r="P71" s="171" t="s">
        <v>486</v>
      </c>
      <c r="Q71" s="10"/>
      <c r="R71" s="12">
        <v>23171</v>
      </c>
      <c r="S71" s="17"/>
      <c r="T71" s="17"/>
      <c r="U71" s="30">
        <v>29221</v>
      </c>
      <c r="V71" s="17"/>
      <c r="W71" s="17"/>
      <c r="X71" s="17"/>
      <c r="Y71" s="17"/>
      <c r="Z71" s="17"/>
      <c r="AA71" s="17" t="s">
        <v>53</v>
      </c>
      <c r="AB71" s="17"/>
      <c r="AC71" s="17"/>
      <c r="AD71" s="17"/>
      <c r="AE71" s="17"/>
      <c r="AF71" s="26"/>
      <c r="AG71" s="17"/>
      <c r="AI71"/>
    </row>
    <row r="72" spans="1:35" x14ac:dyDescent="0.2">
      <c r="A72" s="10">
        <v>178</v>
      </c>
      <c r="B72" s="10" t="s">
        <v>487</v>
      </c>
      <c r="C72" s="10" t="s">
        <v>62</v>
      </c>
      <c r="D72" s="16" t="str">
        <f t="shared" si="10"/>
        <v>Ja</v>
      </c>
      <c r="E72" s="16" t="str">
        <f t="shared" si="12"/>
        <v>alter Herr</v>
      </c>
      <c r="F72" s="16" t="str">
        <f t="shared" si="9"/>
        <v>Ja</v>
      </c>
      <c r="G72" s="19"/>
      <c r="H72" s="10" t="s">
        <v>46</v>
      </c>
      <c r="I72" s="16" t="str">
        <f t="shared" si="11"/>
        <v>Nein</v>
      </c>
      <c r="J72" s="47" t="s">
        <v>488</v>
      </c>
      <c r="K72" s="10" t="s">
        <v>37</v>
      </c>
      <c r="L72" s="10">
        <v>89278</v>
      </c>
      <c r="M72" s="10" t="s">
        <v>489</v>
      </c>
      <c r="N72" s="11"/>
      <c r="O72" s="11" t="s">
        <v>490</v>
      </c>
      <c r="P72" s="171" t="s">
        <v>491</v>
      </c>
      <c r="Q72" s="10"/>
      <c r="R72" s="12">
        <v>21453</v>
      </c>
      <c r="S72" s="17"/>
      <c r="T72" s="17"/>
      <c r="U72" s="30">
        <v>29221</v>
      </c>
      <c r="V72" s="17"/>
      <c r="W72" s="17"/>
      <c r="X72" s="17"/>
      <c r="Y72" s="17"/>
      <c r="Z72" s="17"/>
      <c r="AA72" s="17" t="s">
        <v>53</v>
      </c>
      <c r="AB72" s="17"/>
      <c r="AC72" s="17"/>
      <c r="AD72" s="17"/>
      <c r="AE72" s="17"/>
      <c r="AF72" s="23" t="s">
        <v>233</v>
      </c>
      <c r="AG72" s="17">
        <v>41982</v>
      </c>
      <c r="AI72"/>
    </row>
    <row r="73" spans="1:35" x14ac:dyDescent="0.2">
      <c r="A73" s="10">
        <v>179</v>
      </c>
      <c r="B73" s="10" t="s">
        <v>127</v>
      </c>
      <c r="C73" s="10" t="s">
        <v>492</v>
      </c>
      <c r="D73" s="16" t="str">
        <f t="shared" si="10"/>
        <v>Ja</v>
      </c>
      <c r="E73" s="16" t="str">
        <f t="shared" si="12"/>
        <v>alter Herr</v>
      </c>
      <c r="F73" s="16" t="str">
        <f t="shared" si="9"/>
        <v>Ja</v>
      </c>
      <c r="G73" s="19"/>
      <c r="H73" s="10" t="s">
        <v>46</v>
      </c>
      <c r="I73" s="16" t="str">
        <f t="shared" si="11"/>
        <v>Nein</v>
      </c>
      <c r="J73" s="10" t="s">
        <v>493</v>
      </c>
      <c r="K73" s="10" t="s">
        <v>37</v>
      </c>
      <c r="L73" s="10" t="s">
        <v>494</v>
      </c>
      <c r="M73" s="10" t="s">
        <v>495</v>
      </c>
      <c r="N73" s="11" t="s">
        <v>496</v>
      </c>
      <c r="O73" s="11"/>
      <c r="P73" s="10"/>
      <c r="Q73" s="10"/>
      <c r="R73" s="12">
        <v>23452</v>
      </c>
      <c r="S73" s="17"/>
      <c r="T73" s="17"/>
      <c r="U73" s="30">
        <v>29221</v>
      </c>
      <c r="V73" s="17"/>
      <c r="W73" s="17"/>
      <c r="X73" s="17"/>
      <c r="Y73" s="17"/>
      <c r="Z73" s="17"/>
      <c r="AA73" s="17" t="s">
        <v>53</v>
      </c>
      <c r="AB73" s="17"/>
      <c r="AC73" s="17"/>
      <c r="AD73" s="17"/>
      <c r="AE73" s="17"/>
      <c r="AF73" s="26"/>
      <c r="AG73" s="17"/>
      <c r="AI73"/>
    </row>
    <row r="74" spans="1:35" x14ac:dyDescent="0.2">
      <c r="A74" s="10">
        <v>180</v>
      </c>
      <c r="B74" s="10" t="s">
        <v>497</v>
      </c>
      <c r="C74" s="10" t="s">
        <v>498</v>
      </c>
      <c r="D74" s="16" t="s">
        <v>35</v>
      </c>
      <c r="E74" s="16" t="str">
        <f t="shared" si="12"/>
        <v>-</v>
      </c>
      <c r="F74" s="16" t="str">
        <f>IF(A74="","",IF(AND(U74&lt;&gt;"",T74=""),"Ja","Nein"))</f>
        <v>Nein</v>
      </c>
      <c r="G74" s="19"/>
      <c r="H74" s="10" t="s">
        <v>46</v>
      </c>
      <c r="I74" s="16" t="str">
        <f t="shared" si="11"/>
        <v>Nein</v>
      </c>
      <c r="J74" s="10" t="s">
        <v>499</v>
      </c>
      <c r="K74" s="10" t="s">
        <v>37</v>
      </c>
      <c r="L74" s="10" t="s">
        <v>500</v>
      </c>
      <c r="M74" s="10" t="s">
        <v>501</v>
      </c>
      <c r="N74" s="11" t="s">
        <v>502</v>
      </c>
      <c r="O74" s="48" t="s">
        <v>503</v>
      </c>
      <c r="P74" s="173" t="s">
        <v>504</v>
      </c>
      <c r="Q74" s="41" t="s">
        <v>505</v>
      </c>
      <c r="R74" s="12">
        <v>24326</v>
      </c>
      <c r="S74" s="17"/>
      <c r="T74" s="17">
        <v>42735</v>
      </c>
      <c r="U74" s="17"/>
      <c r="W74" s="17"/>
      <c r="X74" s="17"/>
      <c r="Y74" s="17"/>
      <c r="Z74" s="17"/>
      <c r="AA74" s="17" t="s">
        <v>53</v>
      </c>
      <c r="AB74" s="17">
        <v>42735</v>
      </c>
      <c r="AC74" s="17"/>
      <c r="AD74" s="17"/>
      <c r="AE74" s="17"/>
      <c r="AF74" s="174" t="s">
        <v>1737</v>
      </c>
      <c r="AG74" s="17">
        <v>42605</v>
      </c>
      <c r="AI74"/>
    </row>
    <row r="75" spans="1:35" x14ac:dyDescent="0.2">
      <c r="A75" s="10">
        <v>181</v>
      </c>
      <c r="B75" s="10" t="s">
        <v>507</v>
      </c>
      <c r="C75" s="10" t="s">
        <v>508</v>
      </c>
      <c r="D75" s="16" t="str">
        <f t="shared" si="10"/>
        <v>Ja</v>
      </c>
      <c r="E75" s="16" t="str">
        <f t="shared" si="12"/>
        <v>alter Herr</v>
      </c>
      <c r="F75" s="16" t="str">
        <f t="shared" si="9"/>
        <v>Nein</v>
      </c>
      <c r="G75" s="19"/>
      <c r="H75" s="20" t="s">
        <v>46</v>
      </c>
      <c r="I75" s="16" t="str">
        <f t="shared" si="11"/>
        <v>Nein</v>
      </c>
      <c r="J75" s="10" t="s">
        <v>509</v>
      </c>
      <c r="K75" s="10" t="s">
        <v>37</v>
      </c>
      <c r="L75" s="10" t="s">
        <v>510</v>
      </c>
      <c r="M75" s="10" t="s">
        <v>511</v>
      </c>
      <c r="N75" s="11" t="s">
        <v>512</v>
      </c>
      <c r="O75" s="11"/>
      <c r="P75" s="171" t="s">
        <v>513</v>
      </c>
      <c r="Q75" s="10" t="s">
        <v>514</v>
      </c>
      <c r="R75" s="12">
        <v>24399</v>
      </c>
      <c r="S75" s="17"/>
      <c r="T75" s="17"/>
      <c r="U75" s="17"/>
      <c r="V75" s="17"/>
      <c r="W75" s="17"/>
      <c r="X75" s="17"/>
      <c r="Y75" s="17"/>
      <c r="Z75" s="17"/>
      <c r="AA75" s="17" t="s">
        <v>53</v>
      </c>
      <c r="AB75" s="17"/>
      <c r="AC75" s="17"/>
      <c r="AD75" s="17"/>
      <c r="AE75" s="17"/>
      <c r="AF75" s="26"/>
      <c r="AG75" s="17"/>
      <c r="AI75"/>
    </row>
    <row r="76" spans="1:35" x14ac:dyDescent="0.2">
      <c r="A76" s="10">
        <v>183</v>
      </c>
      <c r="B76" s="10" t="s">
        <v>515</v>
      </c>
      <c r="C76" s="10" t="s">
        <v>516</v>
      </c>
      <c r="D76" s="16" t="str">
        <f t="shared" si="10"/>
        <v>Nein</v>
      </c>
      <c r="E76" s="16" t="str">
        <f t="shared" si="12"/>
        <v>-</v>
      </c>
      <c r="F76" s="16" t="str">
        <f t="shared" si="9"/>
        <v>Nein</v>
      </c>
      <c r="G76" s="16"/>
      <c r="H76" s="10" t="s">
        <v>35</v>
      </c>
      <c r="I76" s="16" t="str">
        <f t="shared" si="11"/>
        <v>Nein</v>
      </c>
      <c r="J76" s="10" t="s">
        <v>517</v>
      </c>
      <c r="K76" s="10" t="s">
        <v>37</v>
      </c>
      <c r="L76" s="10" t="s">
        <v>333</v>
      </c>
      <c r="M76" s="10" t="s">
        <v>334</v>
      </c>
      <c r="N76" s="11" t="s">
        <v>518</v>
      </c>
      <c r="O76" s="11"/>
      <c r="P76" s="10"/>
      <c r="Q76" s="10"/>
      <c r="R76" s="12">
        <v>23700</v>
      </c>
      <c r="S76" s="17"/>
      <c r="T76" s="17">
        <v>39813</v>
      </c>
      <c r="U76" s="17"/>
      <c r="V76" s="17"/>
      <c r="W76" s="17"/>
      <c r="X76" s="17"/>
      <c r="Y76" s="17"/>
      <c r="Z76" s="17"/>
      <c r="AA76" s="17" t="s">
        <v>53</v>
      </c>
      <c r="AB76" s="17">
        <v>39813</v>
      </c>
      <c r="AC76" s="17"/>
      <c r="AD76" s="17"/>
      <c r="AE76" s="17"/>
      <c r="AF76" s="18" t="s">
        <v>42</v>
      </c>
      <c r="AG76" s="17"/>
      <c r="AI76"/>
    </row>
    <row r="77" spans="1:35" x14ac:dyDescent="0.2">
      <c r="A77" s="10">
        <v>185</v>
      </c>
      <c r="B77" s="10" t="s">
        <v>519</v>
      </c>
      <c r="C77" s="10" t="s">
        <v>520</v>
      </c>
      <c r="D77" s="16" t="str">
        <f t="shared" si="10"/>
        <v>Nein</v>
      </c>
      <c r="E77" s="16" t="str">
        <f t="shared" si="12"/>
        <v>-</v>
      </c>
      <c r="F77" s="16" t="str">
        <f t="shared" si="9"/>
        <v>Nein</v>
      </c>
      <c r="G77" s="19"/>
      <c r="H77" s="10" t="s">
        <v>35</v>
      </c>
      <c r="I77" s="16" t="str">
        <f t="shared" si="11"/>
        <v>Ja</v>
      </c>
      <c r="J77" s="10" t="s">
        <v>521</v>
      </c>
      <c r="K77" s="10" t="s">
        <v>37</v>
      </c>
      <c r="L77" s="10" t="s">
        <v>522</v>
      </c>
      <c r="M77" s="10" t="s">
        <v>523</v>
      </c>
      <c r="N77" s="11"/>
      <c r="O77" s="11"/>
      <c r="P77" s="10"/>
      <c r="Q77" s="10"/>
      <c r="R77" s="12">
        <v>24573</v>
      </c>
      <c r="S77" s="17"/>
      <c r="T77" s="17">
        <v>37257</v>
      </c>
      <c r="U77" s="17"/>
      <c r="V77" s="17"/>
      <c r="W77" s="17"/>
      <c r="X77" s="17"/>
      <c r="Y77" s="17"/>
      <c r="Z77" s="17"/>
      <c r="AA77" s="17" t="s">
        <v>53</v>
      </c>
      <c r="AB77" s="17">
        <v>37257</v>
      </c>
      <c r="AC77" s="17"/>
      <c r="AD77" s="17"/>
      <c r="AE77" s="17">
        <v>38322</v>
      </c>
      <c r="AF77" s="18" t="s">
        <v>42</v>
      </c>
      <c r="AG77" s="17">
        <v>40209</v>
      </c>
      <c r="AI77"/>
    </row>
    <row r="78" spans="1:35" x14ac:dyDescent="0.2">
      <c r="A78" s="10">
        <v>188</v>
      </c>
      <c r="B78" s="10" t="s">
        <v>524</v>
      </c>
      <c r="C78" s="10" t="s">
        <v>525</v>
      </c>
      <c r="D78" s="16" t="str">
        <f t="shared" si="10"/>
        <v>Nein</v>
      </c>
      <c r="E78" s="16" t="str">
        <f t="shared" si="12"/>
        <v>-</v>
      </c>
      <c r="F78" s="16" t="str">
        <f t="shared" si="9"/>
        <v>Nein</v>
      </c>
      <c r="G78" s="16"/>
      <c r="H78" s="10" t="s">
        <v>35</v>
      </c>
      <c r="I78" s="16" t="str">
        <f t="shared" si="11"/>
        <v>Nein</v>
      </c>
      <c r="J78" s="10" t="s">
        <v>526</v>
      </c>
      <c r="K78" s="10" t="s">
        <v>37</v>
      </c>
      <c r="L78" s="10" t="s">
        <v>527</v>
      </c>
      <c r="M78" s="10" t="s">
        <v>528</v>
      </c>
      <c r="N78" s="11" t="s">
        <v>529</v>
      </c>
      <c r="O78" s="11"/>
      <c r="P78" s="10" t="s">
        <v>530</v>
      </c>
      <c r="Q78" s="10"/>
      <c r="R78" s="12"/>
      <c r="S78" s="17"/>
      <c r="T78" s="17">
        <v>38408</v>
      </c>
      <c r="U78" s="43">
        <v>29221</v>
      </c>
      <c r="V78" s="43">
        <v>38408</v>
      </c>
      <c r="W78" s="17"/>
      <c r="X78" s="17"/>
      <c r="Y78" s="17"/>
      <c r="Z78" s="17"/>
      <c r="AA78" s="17"/>
      <c r="AB78" s="17">
        <v>38408</v>
      </c>
      <c r="AC78" s="17"/>
      <c r="AD78" s="17"/>
      <c r="AE78" s="17"/>
      <c r="AF78" s="18" t="s">
        <v>42</v>
      </c>
      <c r="AG78" s="17"/>
      <c r="AI78"/>
    </row>
    <row r="79" spans="1:35" x14ac:dyDescent="0.2">
      <c r="A79" s="10">
        <v>189</v>
      </c>
      <c r="B79" s="10" t="s">
        <v>171</v>
      </c>
      <c r="C79" s="10" t="s">
        <v>531</v>
      </c>
      <c r="D79" s="16" t="str">
        <f t="shared" si="10"/>
        <v>Nein</v>
      </c>
      <c r="E79" s="16" t="str">
        <f t="shared" si="12"/>
        <v>-</v>
      </c>
      <c r="F79" s="16" t="str">
        <f t="shared" si="9"/>
        <v>Nein</v>
      </c>
      <c r="G79" s="16"/>
      <c r="H79" s="10" t="s">
        <v>35</v>
      </c>
      <c r="I79" s="16" t="str">
        <f t="shared" si="11"/>
        <v>Nein</v>
      </c>
      <c r="J79" s="10" t="s">
        <v>532</v>
      </c>
      <c r="K79" s="10" t="s">
        <v>37</v>
      </c>
      <c r="L79" s="10" t="s">
        <v>476</v>
      </c>
      <c r="M79" s="10" t="s">
        <v>102</v>
      </c>
      <c r="N79" s="11" t="s">
        <v>533</v>
      </c>
      <c r="O79" s="11"/>
      <c r="P79" s="10" t="s">
        <v>534</v>
      </c>
      <c r="Q79" s="10"/>
      <c r="R79" s="12">
        <v>25081</v>
      </c>
      <c r="S79" s="17"/>
      <c r="T79" s="17">
        <v>39534</v>
      </c>
      <c r="U79" s="43">
        <v>29221</v>
      </c>
      <c r="V79" s="43">
        <v>39813</v>
      </c>
      <c r="W79" s="17"/>
      <c r="X79" s="17"/>
      <c r="Y79" s="17"/>
      <c r="Z79" s="17"/>
      <c r="AA79" s="17" t="s">
        <v>53</v>
      </c>
      <c r="AB79" s="17">
        <v>39534</v>
      </c>
      <c r="AC79" s="17"/>
      <c r="AD79" s="17"/>
      <c r="AE79" s="17"/>
      <c r="AF79" s="18" t="s">
        <v>42</v>
      </c>
      <c r="AG79" s="17"/>
      <c r="AI79"/>
    </row>
    <row r="80" spans="1:35" x14ac:dyDescent="0.2">
      <c r="A80" s="50">
        <v>190</v>
      </c>
      <c r="B80" s="32" t="s">
        <v>368</v>
      </c>
      <c r="C80" s="10" t="s">
        <v>535</v>
      </c>
      <c r="D80" s="16" t="str">
        <f t="shared" si="10"/>
        <v>Ja</v>
      </c>
      <c r="E80" s="16" t="str">
        <f t="shared" si="12"/>
        <v>alter Herr</v>
      </c>
      <c r="F80" s="16" t="str">
        <f t="shared" si="9"/>
        <v>Nein</v>
      </c>
      <c r="G80" s="19"/>
      <c r="H80" s="10" t="s">
        <v>46</v>
      </c>
      <c r="I80" s="16" t="str">
        <f t="shared" si="11"/>
        <v>Nein</v>
      </c>
      <c r="J80" s="10" t="s">
        <v>536</v>
      </c>
      <c r="K80" s="10" t="s">
        <v>37</v>
      </c>
      <c r="L80" s="10" t="s">
        <v>197</v>
      </c>
      <c r="M80" s="10" t="s">
        <v>102</v>
      </c>
      <c r="N80" s="11" t="s">
        <v>537</v>
      </c>
      <c r="O80" s="48" t="s">
        <v>538</v>
      </c>
      <c r="P80" s="173" t="s">
        <v>540</v>
      </c>
      <c r="R80" s="12">
        <v>25556</v>
      </c>
      <c r="S80" s="17"/>
      <c r="T80" s="17"/>
      <c r="U80" s="43">
        <v>29221</v>
      </c>
      <c r="V80" s="43">
        <v>40908</v>
      </c>
      <c r="W80" s="17"/>
      <c r="X80" s="17"/>
      <c r="Y80" s="17"/>
      <c r="Z80" s="17"/>
      <c r="AA80" s="17">
        <v>37621</v>
      </c>
      <c r="AB80" s="17"/>
      <c r="AC80" s="17"/>
      <c r="AD80" s="17"/>
      <c r="AE80" s="17"/>
      <c r="AF80" s="23" t="s">
        <v>541</v>
      </c>
      <c r="AG80" s="17">
        <v>42393</v>
      </c>
      <c r="AI80"/>
    </row>
    <row r="81" spans="1:35" x14ac:dyDescent="0.2">
      <c r="A81" s="10">
        <v>191</v>
      </c>
      <c r="B81" s="10" t="s">
        <v>542</v>
      </c>
      <c r="C81" s="10" t="s">
        <v>543</v>
      </c>
      <c r="D81" s="16" t="str">
        <f t="shared" si="10"/>
        <v>Ja</v>
      </c>
      <c r="E81" s="16" t="str">
        <f t="shared" si="12"/>
        <v>alter Herr</v>
      </c>
      <c r="F81" s="16" t="str">
        <f t="shared" si="9"/>
        <v>Ja</v>
      </c>
      <c r="G81" s="19"/>
      <c r="H81" s="10" t="s">
        <v>46</v>
      </c>
      <c r="I81" s="16" t="str">
        <f t="shared" si="11"/>
        <v>Nein</v>
      </c>
      <c r="J81" s="10" t="s">
        <v>544</v>
      </c>
      <c r="K81" s="10" t="s">
        <v>37</v>
      </c>
      <c r="L81" s="10" t="s">
        <v>545</v>
      </c>
      <c r="M81" s="10" t="s">
        <v>546</v>
      </c>
      <c r="N81" s="11" t="s">
        <v>547</v>
      </c>
      <c r="O81" s="52" t="s">
        <v>548</v>
      </c>
      <c r="P81" s="171" t="s">
        <v>549</v>
      </c>
      <c r="Q81" s="10"/>
      <c r="R81" s="12">
        <v>23897</v>
      </c>
      <c r="S81" s="17"/>
      <c r="T81" s="17"/>
      <c r="U81" s="30">
        <v>29221</v>
      </c>
      <c r="V81" s="17"/>
      <c r="W81" s="17"/>
      <c r="X81" s="17"/>
      <c r="Y81" s="17"/>
      <c r="Z81" s="17"/>
      <c r="AA81" s="17" t="s">
        <v>53</v>
      </c>
      <c r="AB81" s="17"/>
      <c r="AC81" s="17"/>
      <c r="AD81" s="17"/>
      <c r="AE81" s="17"/>
      <c r="AF81" s="26" t="s">
        <v>550</v>
      </c>
      <c r="AG81" s="17">
        <v>41982</v>
      </c>
      <c r="AI81"/>
    </row>
    <row r="82" spans="1:35" x14ac:dyDescent="0.2">
      <c r="A82" s="10">
        <v>192</v>
      </c>
      <c r="B82" s="10" t="s">
        <v>551</v>
      </c>
      <c r="C82" s="10" t="s">
        <v>552</v>
      </c>
      <c r="D82" s="16" t="str">
        <f t="shared" si="10"/>
        <v>Nein</v>
      </c>
      <c r="E82" s="16" t="str">
        <f t="shared" si="12"/>
        <v>-</v>
      </c>
      <c r="F82" s="16" t="str">
        <f t="shared" si="9"/>
        <v>Nein</v>
      </c>
      <c r="G82" s="16"/>
      <c r="H82" s="10" t="s">
        <v>35</v>
      </c>
      <c r="I82" s="16" t="str">
        <f t="shared" si="11"/>
        <v>Nein</v>
      </c>
      <c r="J82" s="10" t="s">
        <v>553</v>
      </c>
      <c r="K82" s="10" t="s">
        <v>37</v>
      </c>
      <c r="L82" s="10" t="s">
        <v>554</v>
      </c>
      <c r="M82" s="10" t="s">
        <v>555</v>
      </c>
      <c r="N82" s="11" t="s">
        <v>556</v>
      </c>
      <c r="O82" s="11"/>
      <c r="P82" s="10" t="s">
        <v>557</v>
      </c>
      <c r="Q82" s="10"/>
      <c r="R82" s="12"/>
      <c r="S82" s="17"/>
      <c r="T82" s="17">
        <v>38231</v>
      </c>
      <c r="U82" s="17"/>
      <c r="V82" s="17"/>
      <c r="W82" s="17"/>
      <c r="X82" s="17"/>
      <c r="Y82" s="17"/>
      <c r="Z82" s="17"/>
      <c r="AA82" s="17"/>
      <c r="AB82" s="17">
        <v>38231</v>
      </c>
      <c r="AC82" s="17"/>
      <c r="AD82" s="17"/>
      <c r="AE82" s="17"/>
      <c r="AF82" s="18" t="s">
        <v>42</v>
      </c>
      <c r="AG82" s="17"/>
      <c r="AI82"/>
    </row>
    <row r="83" spans="1:35" x14ac:dyDescent="0.2">
      <c r="A83" s="10">
        <v>194</v>
      </c>
      <c r="B83" s="10" t="s">
        <v>558</v>
      </c>
      <c r="C83" s="10" t="s">
        <v>559</v>
      </c>
      <c r="D83" s="16" t="str">
        <f t="shared" si="10"/>
        <v>Nein</v>
      </c>
      <c r="E83" s="16" t="str">
        <f t="shared" si="12"/>
        <v>-</v>
      </c>
      <c r="F83" s="16" t="str">
        <f t="shared" si="9"/>
        <v>Nein</v>
      </c>
      <c r="G83" s="16"/>
      <c r="H83" s="10" t="s">
        <v>35</v>
      </c>
      <c r="I83" s="16" t="str">
        <f t="shared" si="11"/>
        <v>Nein</v>
      </c>
      <c r="J83" s="10" t="s">
        <v>560</v>
      </c>
      <c r="K83" s="10" t="s">
        <v>37</v>
      </c>
      <c r="L83" s="10" t="s">
        <v>561</v>
      </c>
      <c r="M83" s="10" t="s">
        <v>102</v>
      </c>
      <c r="N83" s="11" t="s">
        <v>562</v>
      </c>
      <c r="O83" s="11"/>
      <c r="P83" s="10" t="s">
        <v>563</v>
      </c>
      <c r="Q83" s="10"/>
      <c r="R83" s="12"/>
      <c r="S83" s="17"/>
      <c r="T83" s="17">
        <v>38274</v>
      </c>
      <c r="U83" s="43">
        <v>29221</v>
      </c>
      <c r="V83" s="43">
        <v>38274</v>
      </c>
      <c r="W83" s="17"/>
      <c r="X83" s="17"/>
      <c r="Y83" s="17"/>
      <c r="Z83" s="17">
        <v>38274</v>
      </c>
      <c r="AA83" s="17"/>
      <c r="AB83" s="17"/>
      <c r="AC83" s="17"/>
      <c r="AD83" s="17"/>
      <c r="AE83" s="17"/>
      <c r="AF83" s="18" t="s">
        <v>42</v>
      </c>
      <c r="AG83" s="17"/>
      <c r="AI83"/>
    </row>
    <row r="84" spans="1:35" x14ac:dyDescent="0.2">
      <c r="A84" s="10">
        <v>195</v>
      </c>
      <c r="B84" s="10" t="s">
        <v>121</v>
      </c>
      <c r="C84" s="10" t="s">
        <v>525</v>
      </c>
      <c r="D84" s="16" t="str">
        <f t="shared" si="10"/>
        <v>Nein</v>
      </c>
      <c r="E84" s="16" t="str">
        <f t="shared" si="12"/>
        <v>-</v>
      </c>
      <c r="F84" s="16" t="str">
        <f t="shared" si="9"/>
        <v>Nein</v>
      </c>
      <c r="G84" s="16"/>
      <c r="H84" s="10" t="s">
        <v>35</v>
      </c>
      <c r="I84" s="16" t="str">
        <f t="shared" si="11"/>
        <v>Nein</v>
      </c>
      <c r="J84" s="10" t="s">
        <v>564</v>
      </c>
      <c r="K84" s="10" t="s">
        <v>37</v>
      </c>
      <c r="L84" s="10" t="s">
        <v>527</v>
      </c>
      <c r="M84" s="10" t="s">
        <v>528</v>
      </c>
      <c r="N84" s="11" t="s">
        <v>565</v>
      </c>
      <c r="O84" s="11"/>
      <c r="P84" s="10" t="s">
        <v>566</v>
      </c>
      <c r="Q84" s="10"/>
      <c r="R84" s="12"/>
      <c r="S84" s="17"/>
      <c r="T84" s="17">
        <v>38717</v>
      </c>
      <c r="U84" s="43">
        <v>29221</v>
      </c>
      <c r="V84" s="43">
        <v>38717</v>
      </c>
      <c r="W84" s="17"/>
      <c r="X84" s="17"/>
      <c r="Y84" s="17"/>
      <c r="Z84" s="17"/>
      <c r="AA84" s="17"/>
      <c r="AB84" s="17">
        <v>38717</v>
      </c>
      <c r="AC84" s="17"/>
      <c r="AD84" s="17"/>
      <c r="AE84" s="17"/>
      <c r="AF84" s="18" t="s">
        <v>42</v>
      </c>
      <c r="AG84" s="17"/>
      <c r="AI84"/>
    </row>
    <row r="85" spans="1:35" x14ac:dyDescent="0.2">
      <c r="A85" s="10">
        <v>197</v>
      </c>
      <c r="B85" s="10" t="s">
        <v>567</v>
      </c>
      <c r="C85" s="10" t="s">
        <v>568</v>
      </c>
      <c r="D85" s="16" t="str">
        <f t="shared" si="10"/>
        <v>Ja</v>
      </c>
      <c r="E85" s="16" t="str">
        <f t="shared" si="12"/>
        <v>alter Herr</v>
      </c>
      <c r="F85" s="16" t="str">
        <f t="shared" si="9"/>
        <v>Nein</v>
      </c>
      <c r="G85" s="19"/>
      <c r="H85" s="10" t="s">
        <v>46</v>
      </c>
      <c r="I85" s="16" t="str">
        <f t="shared" si="11"/>
        <v>Nein</v>
      </c>
      <c r="J85" s="10" t="s">
        <v>1739</v>
      </c>
      <c r="K85" s="10" t="s">
        <v>37</v>
      </c>
      <c r="L85" s="10">
        <v>73730</v>
      </c>
      <c r="M85" s="10" t="s">
        <v>546</v>
      </c>
      <c r="N85" s="11" t="s">
        <v>572</v>
      </c>
      <c r="O85" s="11" t="s">
        <v>573</v>
      </c>
      <c r="P85" s="171" t="s">
        <v>574</v>
      </c>
      <c r="Q85" s="10"/>
      <c r="R85" s="12">
        <v>24675</v>
      </c>
      <c r="S85" s="17"/>
      <c r="T85" s="17"/>
      <c r="U85" s="43">
        <v>29221</v>
      </c>
      <c r="V85" s="43">
        <v>38352</v>
      </c>
      <c r="W85" s="17"/>
      <c r="X85" s="17"/>
      <c r="Y85" s="17"/>
      <c r="Z85" s="17"/>
      <c r="AA85" s="17" t="s">
        <v>53</v>
      </c>
      <c r="AB85" s="17"/>
      <c r="AC85" s="17"/>
      <c r="AD85" s="17"/>
      <c r="AE85" s="17"/>
      <c r="AF85" s="26" t="s">
        <v>831</v>
      </c>
      <c r="AG85" s="17">
        <v>42660</v>
      </c>
      <c r="AI85"/>
    </row>
    <row r="86" spans="1:35" x14ac:dyDescent="0.2">
      <c r="A86" s="10">
        <v>202</v>
      </c>
      <c r="B86" s="10" t="s">
        <v>519</v>
      </c>
      <c r="C86" s="10" t="s">
        <v>115</v>
      </c>
      <c r="D86" s="16" t="str">
        <f t="shared" si="10"/>
        <v>Ja</v>
      </c>
      <c r="E86" s="16" t="str">
        <f t="shared" si="12"/>
        <v>aktiv</v>
      </c>
      <c r="F86" s="16" t="str">
        <f t="shared" si="9"/>
        <v>Ja</v>
      </c>
      <c r="G86" s="19"/>
      <c r="H86" s="10" t="s">
        <v>46</v>
      </c>
      <c r="I86" s="16" t="str">
        <f t="shared" si="11"/>
        <v>Nein</v>
      </c>
      <c r="J86" s="10" t="s">
        <v>575</v>
      </c>
      <c r="K86" s="10" t="s">
        <v>37</v>
      </c>
      <c r="L86" s="10">
        <v>71292</v>
      </c>
      <c r="M86" s="10" t="s">
        <v>576</v>
      </c>
      <c r="N86" s="11" t="s">
        <v>577</v>
      </c>
      <c r="O86" s="11" t="s">
        <v>578</v>
      </c>
      <c r="P86" s="10" t="s">
        <v>579</v>
      </c>
      <c r="Q86" s="171" t="s">
        <v>580</v>
      </c>
      <c r="R86" s="12"/>
      <c r="S86" s="17"/>
      <c r="T86" s="17"/>
      <c r="U86" s="30">
        <v>29221</v>
      </c>
      <c r="V86" s="17"/>
      <c r="W86" s="17"/>
      <c r="X86" s="17"/>
      <c r="Y86" s="17" t="s">
        <v>53</v>
      </c>
      <c r="Z86" s="17"/>
      <c r="AA86" s="17"/>
      <c r="AB86" s="17"/>
      <c r="AC86" s="17"/>
      <c r="AD86" s="17"/>
      <c r="AE86" s="17"/>
      <c r="AF86" s="23" t="s">
        <v>581</v>
      </c>
      <c r="AG86" s="17">
        <v>42489</v>
      </c>
      <c r="AI86"/>
    </row>
    <row r="87" spans="1:35" x14ac:dyDescent="0.2">
      <c r="A87" s="10">
        <v>203</v>
      </c>
      <c r="B87" s="10" t="s">
        <v>346</v>
      </c>
      <c r="C87" s="10" t="s">
        <v>582</v>
      </c>
      <c r="D87" s="16" t="str">
        <f t="shared" si="10"/>
        <v>Ja</v>
      </c>
      <c r="E87" s="16" t="str">
        <f t="shared" si="12"/>
        <v>alter Herr</v>
      </c>
      <c r="F87" s="16" t="str">
        <f t="shared" si="9"/>
        <v>Nein</v>
      </c>
      <c r="G87" s="19"/>
      <c r="H87" s="10" t="s">
        <v>46</v>
      </c>
      <c r="I87" s="16" t="str">
        <f t="shared" si="11"/>
        <v>Nein</v>
      </c>
      <c r="J87" s="10" t="s">
        <v>583</v>
      </c>
      <c r="K87" s="10" t="s">
        <v>37</v>
      </c>
      <c r="L87" s="10" t="s">
        <v>584</v>
      </c>
      <c r="M87" s="10" t="s">
        <v>102</v>
      </c>
      <c r="N87" s="11" t="s">
        <v>585</v>
      </c>
      <c r="O87" s="11"/>
      <c r="P87" s="171" t="s">
        <v>586</v>
      </c>
      <c r="Q87" s="10"/>
      <c r="R87" s="12">
        <v>26707</v>
      </c>
      <c r="S87" s="17"/>
      <c r="T87" s="17"/>
      <c r="U87" s="43">
        <v>36526</v>
      </c>
      <c r="V87" s="43">
        <v>39082</v>
      </c>
      <c r="W87" s="17"/>
      <c r="X87" s="17"/>
      <c r="Y87" s="17"/>
      <c r="Z87" s="17">
        <v>39082</v>
      </c>
      <c r="AA87" s="17">
        <v>39083</v>
      </c>
      <c r="AB87" s="17"/>
      <c r="AC87" s="17"/>
      <c r="AD87" s="17"/>
      <c r="AE87" s="17"/>
      <c r="AF87" s="26"/>
      <c r="AG87" s="17"/>
      <c r="AI87"/>
    </row>
    <row r="88" spans="1:35" x14ac:dyDescent="0.2">
      <c r="A88" s="10">
        <v>205</v>
      </c>
      <c r="B88" s="10" t="s">
        <v>240</v>
      </c>
      <c r="C88" s="10" t="s">
        <v>587</v>
      </c>
      <c r="D88" s="16" t="str">
        <f t="shared" si="10"/>
        <v>Nein</v>
      </c>
      <c r="E88" s="16" t="str">
        <f t="shared" si="12"/>
        <v>-</v>
      </c>
      <c r="F88" s="16" t="str">
        <f t="shared" si="9"/>
        <v>Nein</v>
      </c>
      <c r="G88" s="16"/>
      <c r="H88" s="10" t="s">
        <v>35</v>
      </c>
      <c r="I88" s="16" t="str">
        <f t="shared" si="11"/>
        <v>Nein</v>
      </c>
      <c r="J88" s="10" t="s">
        <v>588</v>
      </c>
      <c r="K88" s="10" t="s">
        <v>37</v>
      </c>
      <c r="L88" s="10" t="s">
        <v>589</v>
      </c>
      <c r="M88" s="10" t="s">
        <v>590</v>
      </c>
      <c r="N88" s="11" t="s">
        <v>591</v>
      </c>
      <c r="O88" s="11"/>
      <c r="P88" s="10" t="s">
        <v>592</v>
      </c>
      <c r="Q88" s="10"/>
      <c r="R88" s="12"/>
      <c r="S88" s="17"/>
      <c r="T88" s="17">
        <v>39082</v>
      </c>
      <c r="U88" s="43">
        <v>29221</v>
      </c>
      <c r="V88" s="43">
        <v>39082</v>
      </c>
      <c r="W88" s="17"/>
      <c r="X88" s="17"/>
      <c r="Y88" s="17"/>
      <c r="Z88" s="17">
        <v>39082</v>
      </c>
      <c r="AA88" s="17"/>
      <c r="AB88" s="17"/>
      <c r="AC88" s="17"/>
      <c r="AD88" s="17"/>
      <c r="AE88" s="17"/>
      <c r="AF88" s="18" t="s">
        <v>42</v>
      </c>
      <c r="AG88" s="17"/>
      <c r="AI88"/>
    </row>
    <row r="89" spans="1:35" x14ac:dyDescent="0.2">
      <c r="A89" s="10">
        <v>206</v>
      </c>
      <c r="B89" s="10" t="s">
        <v>152</v>
      </c>
      <c r="C89" s="10" t="s">
        <v>593</v>
      </c>
      <c r="D89" s="16" t="str">
        <f t="shared" si="10"/>
        <v>Ja</v>
      </c>
      <c r="E89" s="16" t="str">
        <f t="shared" si="12"/>
        <v>alter Herr</v>
      </c>
      <c r="F89" s="16" t="str">
        <f t="shared" si="9"/>
        <v>Nein</v>
      </c>
      <c r="G89" s="19"/>
      <c r="H89" s="10" t="s">
        <v>46</v>
      </c>
      <c r="I89" s="16" t="str">
        <f t="shared" si="11"/>
        <v>Nein</v>
      </c>
      <c r="J89" s="10" t="s">
        <v>594</v>
      </c>
      <c r="K89" s="10" t="s">
        <v>37</v>
      </c>
      <c r="L89" s="10" t="s">
        <v>595</v>
      </c>
      <c r="M89" s="10" t="s">
        <v>596</v>
      </c>
      <c r="N89" s="11" t="s">
        <v>597</v>
      </c>
      <c r="O89" s="11" t="s">
        <v>598</v>
      </c>
      <c r="P89" s="171" t="s">
        <v>599</v>
      </c>
      <c r="Q89" s="10"/>
      <c r="R89" s="12"/>
      <c r="S89" s="17"/>
      <c r="T89" s="17"/>
      <c r="U89" s="43">
        <v>37673</v>
      </c>
      <c r="V89" s="43">
        <v>40178</v>
      </c>
      <c r="W89" s="17"/>
      <c r="X89" s="17"/>
      <c r="Y89" s="17" t="s">
        <v>53</v>
      </c>
      <c r="Z89" s="17">
        <v>39519</v>
      </c>
      <c r="AA89" s="17">
        <v>39520</v>
      </c>
      <c r="AB89" s="17"/>
      <c r="AC89" s="17"/>
      <c r="AD89" s="17"/>
      <c r="AE89" s="17"/>
      <c r="AF89" s="23" t="s">
        <v>600</v>
      </c>
      <c r="AG89" s="17">
        <v>40209</v>
      </c>
      <c r="AI89"/>
    </row>
    <row r="90" spans="1:35" x14ac:dyDescent="0.2">
      <c r="A90" s="10">
        <v>207</v>
      </c>
      <c r="B90" s="10" t="s">
        <v>601</v>
      </c>
      <c r="C90" s="10" t="s">
        <v>602</v>
      </c>
      <c r="D90" s="16" t="str">
        <f t="shared" si="10"/>
        <v>Nein</v>
      </c>
      <c r="E90" s="16" t="str">
        <f t="shared" si="12"/>
        <v>-</v>
      </c>
      <c r="F90" s="16" t="str">
        <f t="shared" si="9"/>
        <v>Nein</v>
      </c>
      <c r="G90" s="16"/>
      <c r="H90" s="10" t="s">
        <v>35</v>
      </c>
      <c r="I90" s="16" t="str">
        <f t="shared" si="11"/>
        <v>Nein</v>
      </c>
      <c r="J90" s="10" t="s">
        <v>603</v>
      </c>
      <c r="K90" s="10" t="s">
        <v>37</v>
      </c>
      <c r="L90" s="10" t="s">
        <v>604</v>
      </c>
      <c r="M90" s="10" t="s">
        <v>605</v>
      </c>
      <c r="N90" s="11" t="s">
        <v>606</v>
      </c>
      <c r="O90" s="11" t="s">
        <v>607</v>
      </c>
      <c r="P90" s="10" t="s">
        <v>608</v>
      </c>
      <c r="Q90" s="10"/>
      <c r="R90" s="12"/>
      <c r="S90" s="17"/>
      <c r="T90" s="17">
        <v>39515</v>
      </c>
      <c r="U90" s="17"/>
      <c r="V90" s="17"/>
      <c r="W90" s="17"/>
      <c r="X90" s="17"/>
      <c r="Y90" s="17"/>
      <c r="Z90" s="17">
        <v>37673</v>
      </c>
      <c r="AA90" s="17">
        <v>37701</v>
      </c>
      <c r="AB90" s="17">
        <v>39515</v>
      </c>
      <c r="AC90" s="17"/>
      <c r="AD90" s="17"/>
      <c r="AE90" s="17"/>
      <c r="AF90" s="18" t="s">
        <v>42</v>
      </c>
      <c r="AG90" s="17"/>
      <c r="AI90"/>
    </row>
    <row r="91" spans="1:35" x14ac:dyDescent="0.2">
      <c r="A91" s="53">
        <v>212</v>
      </c>
      <c r="B91" s="54" t="s">
        <v>609</v>
      </c>
      <c r="C91" s="54" t="s">
        <v>610</v>
      </c>
      <c r="D91" s="16" t="str">
        <f t="shared" si="10"/>
        <v>Nein</v>
      </c>
      <c r="E91" s="16" t="str">
        <f t="shared" si="12"/>
        <v>-</v>
      </c>
      <c r="F91" s="16" t="s">
        <v>35</v>
      </c>
      <c r="G91" s="16"/>
      <c r="H91" s="10" t="s">
        <v>35</v>
      </c>
      <c r="I91" s="16" t="str">
        <f t="shared" si="11"/>
        <v>Nein</v>
      </c>
      <c r="J91" s="10" t="s">
        <v>611</v>
      </c>
      <c r="K91" s="10" t="s">
        <v>37</v>
      </c>
      <c r="L91" s="10" t="s">
        <v>612</v>
      </c>
      <c r="M91" s="10" t="s">
        <v>102</v>
      </c>
      <c r="N91" s="11" t="s">
        <v>613</v>
      </c>
      <c r="O91" s="11"/>
      <c r="P91" s="10" t="s">
        <v>614</v>
      </c>
      <c r="Q91" s="10"/>
      <c r="R91" s="12">
        <v>26198</v>
      </c>
      <c r="S91" s="17"/>
      <c r="T91" s="17">
        <v>39513</v>
      </c>
      <c r="U91" s="30">
        <v>37673</v>
      </c>
      <c r="V91" s="55" t="s">
        <v>615</v>
      </c>
      <c r="W91" s="17"/>
      <c r="X91" s="17"/>
      <c r="Y91" s="17">
        <v>36460</v>
      </c>
      <c r="Z91" s="17">
        <v>39513</v>
      </c>
      <c r="AA91" s="17"/>
      <c r="AB91" s="17"/>
      <c r="AC91" s="17"/>
      <c r="AD91" s="17"/>
      <c r="AE91" s="17"/>
      <c r="AF91" s="18" t="s">
        <v>42</v>
      </c>
      <c r="AG91" s="17"/>
      <c r="AI91"/>
    </row>
    <row r="92" spans="1:35" x14ac:dyDescent="0.2">
      <c r="A92" s="10">
        <v>214</v>
      </c>
      <c r="B92" s="10" t="s">
        <v>616</v>
      </c>
      <c r="C92" s="10" t="s">
        <v>159</v>
      </c>
      <c r="D92" s="16" t="str">
        <f t="shared" si="10"/>
        <v>Ja</v>
      </c>
      <c r="E92" s="16" t="str">
        <f t="shared" si="12"/>
        <v>alter Herr</v>
      </c>
      <c r="F92" s="16" t="str">
        <f t="shared" ref="F92:F97" si="13">IF(A92="","",IF(AND(U92&lt;&gt;"",V92=""),"Ja","Nein"))</f>
        <v>Nein</v>
      </c>
      <c r="G92" s="19"/>
      <c r="H92" s="10" t="s">
        <v>46</v>
      </c>
      <c r="I92" s="16" t="str">
        <f t="shared" si="11"/>
        <v>Nein</v>
      </c>
      <c r="J92" s="10" t="s">
        <v>617</v>
      </c>
      <c r="K92" s="10" t="s">
        <v>37</v>
      </c>
      <c r="L92" s="10" t="s">
        <v>612</v>
      </c>
      <c r="M92" s="10" t="s">
        <v>102</v>
      </c>
      <c r="N92" s="11" t="s">
        <v>618</v>
      </c>
      <c r="O92" s="11" t="s">
        <v>619</v>
      </c>
      <c r="P92" s="173" t="s">
        <v>620</v>
      </c>
      <c r="Q92" s="10"/>
      <c r="R92" s="12">
        <v>28677</v>
      </c>
      <c r="S92" s="17"/>
      <c r="T92" s="17"/>
      <c r="U92" s="43">
        <v>37701</v>
      </c>
      <c r="V92" s="43">
        <v>38717</v>
      </c>
      <c r="W92" s="17"/>
      <c r="X92" s="17"/>
      <c r="Y92" s="17">
        <v>36460</v>
      </c>
      <c r="Z92" s="17">
        <v>38717</v>
      </c>
      <c r="AA92" s="17">
        <v>38718</v>
      </c>
      <c r="AB92" s="17"/>
      <c r="AC92" s="17"/>
      <c r="AD92" s="17"/>
      <c r="AE92" s="17"/>
      <c r="AF92" s="23" t="s">
        <v>221</v>
      </c>
      <c r="AG92" s="24">
        <v>40115</v>
      </c>
      <c r="AI92"/>
    </row>
    <row r="93" spans="1:35" x14ac:dyDescent="0.2">
      <c r="A93" s="10">
        <v>215</v>
      </c>
      <c r="B93" s="10" t="s">
        <v>621</v>
      </c>
      <c r="C93" s="10" t="s">
        <v>622</v>
      </c>
      <c r="D93" s="16" t="str">
        <f t="shared" si="10"/>
        <v>Nein</v>
      </c>
      <c r="E93" s="16" t="str">
        <f t="shared" si="12"/>
        <v>-</v>
      </c>
      <c r="F93" s="16" t="str">
        <f t="shared" si="13"/>
        <v>Nein</v>
      </c>
      <c r="G93" s="16"/>
      <c r="H93" s="10" t="s">
        <v>35</v>
      </c>
      <c r="I93" s="16" t="str">
        <f t="shared" si="11"/>
        <v>Nein</v>
      </c>
      <c r="J93" s="10" t="s">
        <v>623</v>
      </c>
      <c r="K93" s="10" t="s">
        <v>37</v>
      </c>
      <c r="L93" s="10" t="s">
        <v>624</v>
      </c>
      <c r="M93" s="10" t="s">
        <v>625</v>
      </c>
      <c r="N93" s="11" t="s">
        <v>626</v>
      </c>
      <c r="O93" s="11" t="s">
        <v>627</v>
      </c>
      <c r="P93" s="10" t="s">
        <v>628</v>
      </c>
      <c r="Q93" s="10"/>
      <c r="R93" s="12">
        <v>18261</v>
      </c>
      <c r="S93" s="17"/>
      <c r="T93" s="17">
        <v>37955</v>
      </c>
      <c r="U93" s="17"/>
      <c r="V93" s="17"/>
      <c r="W93" s="17"/>
      <c r="X93" s="17"/>
      <c r="Y93" s="17">
        <v>36526</v>
      </c>
      <c r="Z93" s="17">
        <v>37955</v>
      </c>
      <c r="AA93" s="17">
        <v>37622</v>
      </c>
      <c r="AB93" s="17">
        <v>37955</v>
      </c>
      <c r="AC93" s="17"/>
      <c r="AD93" s="17"/>
      <c r="AE93" s="17"/>
      <c r="AF93" s="18" t="s">
        <v>42</v>
      </c>
      <c r="AG93" s="17"/>
      <c r="AI93"/>
    </row>
    <row r="94" spans="1:35" x14ac:dyDescent="0.2">
      <c r="A94" s="10">
        <v>217</v>
      </c>
      <c r="B94" s="10" t="s">
        <v>629</v>
      </c>
      <c r="C94" s="10" t="s">
        <v>163</v>
      </c>
      <c r="D94" s="16" t="str">
        <f t="shared" si="10"/>
        <v>Ja</v>
      </c>
      <c r="E94" s="16" t="str">
        <f t="shared" si="12"/>
        <v>alter Herr</v>
      </c>
      <c r="F94" s="16" t="str">
        <f t="shared" si="13"/>
        <v>Nein</v>
      </c>
      <c r="G94" s="19"/>
      <c r="H94" s="10" t="s">
        <v>46</v>
      </c>
      <c r="I94" s="16" t="str">
        <f t="shared" si="11"/>
        <v>Nein</v>
      </c>
      <c r="J94" s="10" t="s">
        <v>630</v>
      </c>
      <c r="K94" s="10" t="s">
        <v>37</v>
      </c>
      <c r="L94" s="10">
        <v>97125</v>
      </c>
      <c r="M94" s="10" t="s">
        <v>631</v>
      </c>
      <c r="N94" s="11"/>
      <c r="O94" s="11"/>
      <c r="P94" s="171" t="s">
        <v>632</v>
      </c>
      <c r="Q94" s="10"/>
      <c r="R94" s="12"/>
      <c r="S94" s="17"/>
      <c r="T94" s="17"/>
      <c r="U94" s="17"/>
      <c r="V94" s="17"/>
      <c r="W94" s="17"/>
      <c r="X94" s="17"/>
      <c r="Y94" s="17">
        <v>36674</v>
      </c>
      <c r="Z94" s="17">
        <v>39814</v>
      </c>
      <c r="AA94" s="17">
        <v>39814</v>
      </c>
      <c r="AB94" s="17"/>
      <c r="AC94" s="17"/>
      <c r="AD94" s="17"/>
      <c r="AE94" s="17"/>
      <c r="AF94" s="23" t="s">
        <v>633</v>
      </c>
      <c r="AG94" s="17">
        <v>42497</v>
      </c>
      <c r="AI94"/>
    </row>
    <row r="95" spans="1:35" x14ac:dyDescent="0.2">
      <c r="A95" s="10">
        <v>218</v>
      </c>
      <c r="B95" s="10" t="s">
        <v>634</v>
      </c>
      <c r="C95" s="10" t="s">
        <v>635</v>
      </c>
      <c r="D95" s="16" t="str">
        <f t="shared" si="10"/>
        <v>Nein</v>
      </c>
      <c r="E95" s="16" t="str">
        <f t="shared" si="12"/>
        <v>-</v>
      </c>
      <c r="F95" s="16" t="str">
        <f t="shared" si="13"/>
        <v>Nein</v>
      </c>
      <c r="G95" s="16"/>
      <c r="H95" s="10" t="s">
        <v>35</v>
      </c>
      <c r="I95" s="16" t="str">
        <f t="shared" si="11"/>
        <v>Nein</v>
      </c>
      <c r="J95" s="10" t="s">
        <v>636</v>
      </c>
      <c r="K95" s="10" t="s">
        <v>37</v>
      </c>
      <c r="L95" s="10" t="s">
        <v>637</v>
      </c>
      <c r="M95" s="10" t="s">
        <v>102</v>
      </c>
      <c r="N95" s="11" t="s">
        <v>638</v>
      </c>
      <c r="O95" s="11" t="s">
        <v>639</v>
      </c>
      <c r="P95" s="10" t="s">
        <v>640</v>
      </c>
      <c r="Q95" s="10"/>
      <c r="R95" s="12">
        <v>27030</v>
      </c>
      <c r="S95" s="17"/>
      <c r="T95" s="17">
        <v>39447</v>
      </c>
      <c r="U95" s="43">
        <v>37701</v>
      </c>
      <c r="V95" s="43">
        <v>39447</v>
      </c>
      <c r="W95" s="17"/>
      <c r="X95" s="17"/>
      <c r="Y95" s="17">
        <v>36740</v>
      </c>
      <c r="Z95" s="17">
        <v>39447</v>
      </c>
      <c r="AA95" s="17"/>
      <c r="AB95" s="17"/>
      <c r="AC95" s="17"/>
      <c r="AD95" s="17"/>
      <c r="AE95" s="17"/>
      <c r="AF95" s="18" t="s">
        <v>42</v>
      </c>
      <c r="AG95" s="17"/>
      <c r="AI95"/>
    </row>
    <row r="96" spans="1:35" x14ac:dyDescent="0.2">
      <c r="A96" s="10">
        <v>219</v>
      </c>
      <c r="B96" s="10" t="s">
        <v>408</v>
      </c>
      <c r="C96" s="10" t="s">
        <v>641</v>
      </c>
      <c r="D96" s="16" t="s">
        <v>35</v>
      </c>
      <c r="E96" s="16" t="s">
        <v>1179</v>
      </c>
      <c r="F96" s="16" t="str">
        <f t="shared" si="13"/>
        <v>Nein</v>
      </c>
      <c r="G96" s="19"/>
      <c r="H96" s="10" t="s">
        <v>35</v>
      </c>
      <c r="I96" s="16" t="str">
        <f t="shared" si="11"/>
        <v>Nein</v>
      </c>
      <c r="J96" s="10" t="s">
        <v>643</v>
      </c>
      <c r="K96" s="10" t="s">
        <v>37</v>
      </c>
      <c r="L96" s="10">
        <v>74072</v>
      </c>
      <c r="M96" s="10" t="s">
        <v>290</v>
      </c>
      <c r="N96" s="11" t="s">
        <v>644</v>
      </c>
      <c r="O96" s="11" t="s">
        <v>645</v>
      </c>
      <c r="P96" s="171" t="s">
        <v>646</v>
      </c>
      <c r="Q96" s="10"/>
      <c r="R96" s="12">
        <v>29274</v>
      </c>
      <c r="S96" s="17"/>
      <c r="T96" s="17">
        <v>40543</v>
      </c>
      <c r="U96" s="43">
        <v>37673</v>
      </c>
      <c r="V96" s="43">
        <v>39082</v>
      </c>
      <c r="W96" s="17"/>
      <c r="X96" s="17"/>
      <c r="Y96" s="17">
        <v>36796</v>
      </c>
      <c r="Z96" s="17">
        <v>40543</v>
      </c>
      <c r="AA96" s="17"/>
      <c r="AB96" s="17"/>
      <c r="AC96" s="17"/>
      <c r="AD96" s="17"/>
      <c r="AE96" s="17"/>
      <c r="AF96" s="26" t="s">
        <v>42</v>
      </c>
      <c r="AG96" s="17">
        <v>42608</v>
      </c>
      <c r="AI96"/>
    </row>
    <row r="97" spans="1:35" x14ac:dyDescent="0.2">
      <c r="A97" s="10">
        <v>220</v>
      </c>
      <c r="B97" s="10" t="s">
        <v>647</v>
      </c>
      <c r="C97" s="10" t="s">
        <v>648</v>
      </c>
      <c r="D97" s="16" t="str">
        <f t="shared" si="10"/>
        <v>Ja</v>
      </c>
      <c r="E97" s="16" t="str">
        <f t="shared" ref="E97:E102" si="14">IF(A97="","",IF(AND(W97&lt;&gt;"",X97=""),"vorläufig",IF(AND(Y97&lt;&gt;"",Z97=""),"aktiv",IF(AND(AA97&lt;&gt;"",AB97=""),"alter Herr",IF(AND(AC97&lt;&gt;"",AD97=""),"Ehrenmitglied","-")))))</f>
        <v>aktiv</v>
      </c>
      <c r="F97" s="16" t="str">
        <f t="shared" si="13"/>
        <v>Ja</v>
      </c>
      <c r="G97" s="19"/>
      <c r="H97" s="10" t="s">
        <v>46</v>
      </c>
      <c r="I97" s="16" t="str">
        <f t="shared" si="11"/>
        <v>Nein</v>
      </c>
      <c r="J97" s="10" t="s">
        <v>649</v>
      </c>
      <c r="K97" s="10" t="s">
        <v>37</v>
      </c>
      <c r="L97" s="10" t="s">
        <v>650</v>
      </c>
      <c r="M97" s="10" t="s">
        <v>651</v>
      </c>
      <c r="N97" s="11" t="s">
        <v>652</v>
      </c>
      <c r="O97" s="11" t="s">
        <v>653</v>
      </c>
      <c r="P97" s="171" t="s">
        <v>654</v>
      </c>
      <c r="Q97" s="10"/>
      <c r="R97" s="12">
        <v>29206</v>
      </c>
      <c r="S97" s="17"/>
      <c r="T97" s="17"/>
      <c r="U97" s="30">
        <v>37673</v>
      </c>
      <c r="V97" s="17"/>
      <c r="W97" s="17"/>
      <c r="X97" s="17"/>
      <c r="Y97" s="17">
        <v>36796</v>
      </c>
      <c r="Z97" s="17"/>
      <c r="AA97" s="17"/>
      <c r="AB97" s="17"/>
      <c r="AC97" s="17"/>
      <c r="AD97" s="17"/>
      <c r="AE97" s="17"/>
      <c r="AF97" s="26"/>
      <c r="AG97" s="17"/>
      <c r="AI97"/>
    </row>
    <row r="98" spans="1:35" x14ac:dyDescent="0.2">
      <c r="A98" s="10">
        <v>221</v>
      </c>
      <c r="B98" s="10" t="s">
        <v>655</v>
      </c>
      <c r="C98" s="10" t="s">
        <v>656</v>
      </c>
      <c r="D98" s="16" t="str">
        <f t="shared" si="10"/>
        <v>Ja</v>
      </c>
      <c r="E98" s="16" t="str">
        <f t="shared" si="14"/>
        <v>aktiv</v>
      </c>
      <c r="F98" s="16" t="s">
        <v>35</v>
      </c>
      <c r="G98" s="19"/>
      <c r="H98" s="10" t="s">
        <v>46</v>
      </c>
      <c r="I98" s="16" t="str">
        <f t="shared" ref="I98:I129" si="15">IF(A98="","",IF(AE98="","Nein","Ja"))</f>
        <v>Nein</v>
      </c>
      <c r="J98" s="10" t="s">
        <v>657</v>
      </c>
      <c r="K98" s="10" t="s">
        <v>37</v>
      </c>
      <c r="L98" s="10" t="s">
        <v>650</v>
      </c>
      <c r="M98" s="10" t="s">
        <v>651</v>
      </c>
      <c r="N98" s="11" t="s">
        <v>658</v>
      </c>
      <c r="O98" s="11" t="s">
        <v>659</v>
      </c>
      <c r="P98" s="171" t="s">
        <v>660</v>
      </c>
      <c r="Q98" s="10"/>
      <c r="R98" s="12">
        <v>29231</v>
      </c>
      <c r="S98" s="17"/>
      <c r="T98" s="17"/>
      <c r="U98" s="30">
        <v>37673</v>
      </c>
      <c r="V98" s="17"/>
      <c r="W98" s="17"/>
      <c r="X98" s="17"/>
      <c r="Y98" s="17">
        <v>36796</v>
      </c>
      <c r="Z98" s="17"/>
      <c r="AA98" s="17"/>
      <c r="AB98" s="17"/>
      <c r="AC98" s="17"/>
      <c r="AD98" s="17"/>
      <c r="AE98" s="17"/>
      <c r="AF98" s="26"/>
      <c r="AG98" s="17"/>
      <c r="AI98"/>
    </row>
    <row r="99" spans="1:35" x14ac:dyDescent="0.2">
      <c r="A99" s="10">
        <v>226</v>
      </c>
      <c r="B99" s="10" t="s">
        <v>661</v>
      </c>
      <c r="C99" s="10" t="s">
        <v>662</v>
      </c>
      <c r="D99" s="16" t="str">
        <f t="shared" si="10"/>
        <v>Ja</v>
      </c>
      <c r="E99" s="16" t="str">
        <f t="shared" si="14"/>
        <v>alter Herr</v>
      </c>
      <c r="F99" s="16" t="str">
        <f>IF(A99="","",IF(AND(U99&lt;&gt;"",V99=""),"Ja","Nein"))</f>
        <v>Nein</v>
      </c>
      <c r="G99" s="19"/>
      <c r="H99" s="10" t="s">
        <v>46</v>
      </c>
      <c r="I99" s="16" t="str">
        <f t="shared" si="15"/>
        <v>Nein</v>
      </c>
      <c r="J99" s="10" t="s">
        <v>663</v>
      </c>
      <c r="K99" s="10" t="s">
        <v>37</v>
      </c>
      <c r="L99" s="10" t="s">
        <v>411</v>
      </c>
      <c r="M99" s="10" t="s">
        <v>412</v>
      </c>
      <c r="N99" s="11" t="s">
        <v>664</v>
      </c>
      <c r="O99" s="11" t="s">
        <v>665</v>
      </c>
      <c r="P99" s="171" t="s">
        <v>666</v>
      </c>
      <c r="Q99" s="10"/>
      <c r="R99" s="12">
        <v>24938</v>
      </c>
      <c r="S99" s="17"/>
      <c r="T99" s="17"/>
      <c r="U99" s="43">
        <v>37673</v>
      </c>
      <c r="V99" s="43">
        <v>39082</v>
      </c>
      <c r="W99" s="17"/>
      <c r="X99" s="17"/>
      <c r="Y99" s="17">
        <v>36932</v>
      </c>
      <c r="Z99" s="17">
        <v>39082</v>
      </c>
      <c r="AA99" s="17">
        <v>39083</v>
      </c>
      <c r="AB99" s="17"/>
      <c r="AC99" s="17"/>
      <c r="AD99" s="17"/>
      <c r="AE99" s="17"/>
      <c r="AF99" s="23" t="s">
        <v>667</v>
      </c>
      <c r="AG99" s="17">
        <v>40847</v>
      </c>
      <c r="AI99"/>
    </row>
    <row r="100" spans="1:35" x14ac:dyDescent="0.2">
      <c r="A100" s="10">
        <v>229</v>
      </c>
      <c r="B100" s="10" t="s">
        <v>282</v>
      </c>
      <c r="C100" s="10" t="s">
        <v>668</v>
      </c>
      <c r="D100" s="16" t="str">
        <f t="shared" si="10"/>
        <v>Nein</v>
      </c>
      <c r="E100" s="16" t="str">
        <f t="shared" si="14"/>
        <v>-</v>
      </c>
      <c r="F100" s="16" t="str">
        <f>IF(A100="","",IF(AND(U100&lt;&gt;"",V100=""),"Ja","Nein"))</f>
        <v>Nein</v>
      </c>
      <c r="G100" s="16"/>
      <c r="H100" s="10" t="s">
        <v>35</v>
      </c>
      <c r="I100" s="16" t="str">
        <f t="shared" si="15"/>
        <v>Nein</v>
      </c>
      <c r="J100" s="10" t="s">
        <v>669</v>
      </c>
      <c r="K100" s="10" t="s">
        <v>37</v>
      </c>
      <c r="L100" s="10" t="s">
        <v>670</v>
      </c>
      <c r="M100" s="10" t="s">
        <v>671</v>
      </c>
      <c r="N100" s="11" t="s">
        <v>672</v>
      </c>
      <c r="O100" s="11" t="s">
        <v>673</v>
      </c>
      <c r="P100" s="10"/>
      <c r="Q100" s="10"/>
      <c r="R100" s="12">
        <v>28311</v>
      </c>
      <c r="S100" s="17"/>
      <c r="T100" s="17">
        <v>37931</v>
      </c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8" t="s">
        <v>42</v>
      </c>
      <c r="AG100" s="17"/>
      <c r="AI100"/>
    </row>
    <row r="101" spans="1:35" x14ac:dyDescent="0.2">
      <c r="A101" s="10">
        <v>230</v>
      </c>
      <c r="B101" s="32" t="s">
        <v>674</v>
      </c>
      <c r="C101" s="10" t="s">
        <v>675</v>
      </c>
      <c r="D101" s="16" t="str">
        <f t="shared" si="10"/>
        <v>Ja</v>
      </c>
      <c r="E101" s="16" t="str">
        <f t="shared" si="14"/>
        <v>alter Herr</v>
      </c>
      <c r="F101" s="16" t="str">
        <f>IF(A101="","",IF(AND(U101&lt;&gt;"",V101=""),"Ja","Nein"))</f>
        <v>Nein</v>
      </c>
      <c r="G101" s="19"/>
      <c r="H101" s="10" t="s">
        <v>46</v>
      </c>
      <c r="I101" s="16" t="str">
        <f t="shared" si="15"/>
        <v>Nein</v>
      </c>
      <c r="J101" s="10" t="s">
        <v>676</v>
      </c>
      <c r="K101" s="10" t="s">
        <v>37</v>
      </c>
      <c r="L101" s="10" t="s">
        <v>197</v>
      </c>
      <c r="M101" s="10" t="s">
        <v>102</v>
      </c>
      <c r="N101" s="11"/>
      <c r="O101" s="11" t="s">
        <v>677</v>
      </c>
      <c r="P101" s="171" t="s">
        <v>678</v>
      </c>
      <c r="Q101" s="10"/>
      <c r="R101" s="12"/>
      <c r="S101" s="17"/>
      <c r="T101" s="17"/>
      <c r="U101" s="43">
        <v>37681</v>
      </c>
      <c r="V101" s="43">
        <v>38717</v>
      </c>
      <c r="W101" s="17"/>
      <c r="X101" s="17"/>
      <c r="Y101" s="17"/>
      <c r="Z101" s="17">
        <v>38717</v>
      </c>
      <c r="AA101" s="17">
        <v>38718</v>
      </c>
      <c r="AB101" s="17"/>
      <c r="AC101" s="17"/>
      <c r="AD101" s="17"/>
      <c r="AE101" s="17"/>
      <c r="AF101" s="23" t="s">
        <v>54</v>
      </c>
      <c r="AG101" s="17">
        <v>39849</v>
      </c>
      <c r="AI101"/>
    </row>
    <row r="102" spans="1:35" x14ac:dyDescent="0.2">
      <c r="A102" s="10">
        <v>231</v>
      </c>
      <c r="B102" s="10" t="s">
        <v>152</v>
      </c>
      <c r="C102" s="10" t="s">
        <v>679</v>
      </c>
      <c r="D102" s="16" t="str">
        <f t="shared" si="10"/>
        <v>Nein</v>
      </c>
      <c r="E102" s="16" t="str">
        <f t="shared" si="14"/>
        <v>-</v>
      </c>
      <c r="F102" s="16" t="str">
        <f>IF(A102="","",IF(AND(U102&lt;&gt;"",V102=""),"Ja","Nein"))</f>
        <v>Nein</v>
      </c>
      <c r="G102" s="19"/>
      <c r="H102" s="10" t="s">
        <v>35</v>
      </c>
      <c r="I102" s="16" t="str">
        <f t="shared" si="15"/>
        <v>Nein</v>
      </c>
      <c r="J102" s="10" t="s">
        <v>680</v>
      </c>
      <c r="K102" s="10" t="s">
        <v>37</v>
      </c>
      <c r="L102" s="10" t="s">
        <v>433</v>
      </c>
      <c r="M102" s="10" t="s">
        <v>434</v>
      </c>
      <c r="N102" s="11"/>
      <c r="O102" s="11" t="s">
        <v>681</v>
      </c>
      <c r="P102" s="31" t="s">
        <v>682</v>
      </c>
      <c r="Q102" s="10"/>
      <c r="R102" s="12">
        <v>25733</v>
      </c>
      <c r="S102" s="17"/>
      <c r="T102" s="17">
        <v>36161</v>
      </c>
      <c r="U102" s="17"/>
      <c r="V102" s="17"/>
      <c r="W102" s="17"/>
      <c r="X102" s="17"/>
      <c r="Y102" s="17"/>
      <c r="Z102" s="17"/>
      <c r="AA102" s="17"/>
      <c r="AB102" s="17">
        <v>36161</v>
      </c>
      <c r="AC102" s="17"/>
      <c r="AD102" s="17"/>
      <c r="AE102" s="17"/>
      <c r="AF102" s="18" t="s">
        <v>683</v>
      </c>
      <c r="AG102" s="17">
        <v>40209</v>
      </c>
      <c r="AI102"/>
    </row>
    <row r="103" spans="1:35" x14ac:dyDescent="0.2">
      <c r="A103" s="10">
        <v>232</v>
      </c>
      <c r="B103" s="10" t="s">
        <v>684</v>
      </c>
      <c r="C103" s="10" t="s">
        <v>685</v>
      </c>
      <c r="D103" s="16" t="str">
        <f t="shared" si="10"/>
        <v>Nein</v>
      </c>
      <c r="E103" s="16" t="s">
        <v>1179</v>
      </c>
      <c r="F103" s="16" t="s">
        <v>35</v>
      </c>
      <c r="G103" s="19"/>
      <c r="H103" s="10" t="s">
        <v>35</v>
      </c>
      <c r="I103" s="16" t="str">
        <f t="shared" si="15"/>
        <v>Nein</v>
      </c>
      <c r="J103" s="10" t="s">
        <v>686</v>
      </c>
      <c r="K103" s="10" t="s">
        <v>37</v>
      </c>
      <c r="L103" s="10" t="s">
        <v>420</v>
      </c>
      <c r="M103" s="10" t="s">
        <v>102</v>
      </c>
      <c r="N103" s="11" t="s">
        <v>687</v>
      </c>
      <c r="O103" s="11" t="s">
        <v>688</v>
      </c>
      <c r="P103" s="10" t="s">
        <v>689</v>
      </c>
      <c r="Q103" s="10"/>
      <c r="R103" s="12"/>
      <c r="S103" s="17"/>
      <c r="T103" s="17">
        <v>42373</v>
      </c>
      <c r="U103" s="30">
        <v>37673</v>
      </c>
      <c r="V103" s="17"/>
      <c r="W103" s="17"/>
      <c r="X103" s="17"/>
      <c r="Y103" s="17">
        <v>37308</v>
      </c>
      <c r="Z103" s="17">
        <v>42461</v>
      </c>
      <c r="AA103" s="17"/>
      <c r="AB103" s="17"/>
      <c r="AC103" s="17"/>
      <c r="AD103" s="17"/>
      <c r="AE103" s="17"/>
      <c r="AF103" s="26" t="s">
        <v>690</v>
      </c>
      <c r="AG103" s="17">
        <v>42393</v>
      </c>
      <c r="AI103"/>
    </row>
    <row r="104" spans="1:35" x14ac:dyDescent="0.2">
      <c r="A104" s="10">
        <v>233</v>
      </c>
      <c r="B104" s="10" t="s">
        <v>189</v>
      </c>
      <c r="C104" s="10" t="s">
        <v>691</v>
      </c>
      <c r="D104" s="16" t="str">
        <f t="shared" si="10"/>
        <v>Ja</v>
      </c>
      <c r="E104" s="16" t="str">
        <f t="shared" ref="E104:E135" si="16">IF(A104="","",IF(AND(W104&lt;&gt;"",X104=""),"vorläufig",IF(AND(Y104&lt;&gt;"",Z104=""),"aktiv",IF(AND(AA104&lt;&gt;"",AB104=""),"alter Herr",IF(AND(AC104&lt;&gt;"",AD104=""),"Ehrenmitglied","-")))))</f>
        <v>alter Herr</v>
      </c>
      <c r="F104" s="16" t="str">
        <f t="shared" ref="F104:F112" si="17">IF(A104="","",IF(AND(U104&lt;&gt;"",V104=""),"Ja","Nein"))</f>
        <v>Nein</v>
      </c>
      <c r="G104" s="19"/>
      <c r="H104" s="10" t="s">
        <v>46</v>
      </c>
      <c r="I104" s="16" t="str">
        <f t="shared" si="15"/>
        <v>Nein</v>
      </c>
      <c r="J104" s="10" t="s">
        <v>692</v>
      </c>
      <c r="K104" s="10" t="s">
        <v>37</v>
      </c>
      <c r="L104" s="10">
        <v>71034</v>
      </c>
      <c r="M104" s="10" t="s">
        <v>693</v>
      </c>
      <c r="N104" s="11"/>
      <c r="O104" s="11" t="s">
        <v>694</v>
      </c>
      <c r="P104" s="10" t="s">
        <v>695</v>
      </c>
      <c r="Q104" s="10"/>
      <c r="R104" s="12"/>
      <c r="S104" s="17"/>
      <c r="T104" s="17"/>
      <c r="U104" s="30">
        <v>37673</v>
      </c>
      <c r="V104" s="17">
        <v>41968</v>
      </c>
      <c r="W104" s="17"/>
      <c r="X104" s="17"/>
      <c r="Y104" s="17">
        <v>37308</v>
      </c>
      <c r="Z104" s="17">
        <v>41838</v>
      </c>
      <c r="AA104" s="17">
        <v>41838</v>
      </c>
      <c r="AB104" s="17"/>
      <c r="AC104" s="17"/>
      <c r="AD104" s="17"/>
      <c r="AE104" s="17"/>
      <c r="AF104" s="23" t="s">
        <v>696</v>
      </c>
      <c r="AG104" s="17">
        <v>41838</v>
      </c>
      <c r="AI104"/>
    </row>
    <row r="105" spans="1:35" x14ac:dyDescent="0.2">
      <c r="A105" s="10">
        <v>234</v>
      </c>
      <c r="B105" s="10" t="s">
        <v>697</v>
      </c>
      <c r="C105" s="10" t="s">
        <v>698</v>
      </c>
      <c r="D105" s="16" t="str">
        <f t="shared" si="10"/>
        <v>Nein</v>
      </c>
      <c r="E105" s="16" t="str">
        <f t="shared" si="16"/>
        <v>-</v>
      </c>
      <c r="F105" s="16" t="str">
        <f t="shared" si="17"/>
        <v>Nein</v>
      </c>
      <c r="G105" s="19"/>
      <c r="H105" s="10" t="s">
        <v>35</v>
      </c>
      <c r="I105" s="16" t="str">
        <f t="shared" si="15"/>
        <v>Ja</v>
      </c>
      <c r="J105" s="10"/>
      <c r="K105" s="10" t="s">
        <v>37</v>
      </c>
      <c r="L105" s="10"/>
      <c r="M105" s="10"/>
      <c r="N105" s="11"/>
      <c r="O105" s="11" t="s">
        <v>699</v>
      </c>
      <c r="P105" s="10"/>
      <c r="Q105" s="10"/>
      <c r="R105" s="12"/>
      <c r="S105" s="17"/>
      <c r="T105" s="17">
        <v>40209</v>
      </c>
      <c r="U105" s="17"/>
      <c r="V105" s="17"/>
      <c r="W105" s="17"/>
      <c r="X105" s="17"/>
      <c r="Y105" s="17">
        <v>37673</v>
      </c>
      <c r="Z105" s="17">
        <v>40209</v>
      </c>
      <c r="AA105" s="17"/>
      <c r="AB105" s="17"/>
      <c r="AC105" s="17"/>
      <c r="AD105" s="17"/>
      <c r="AE105" s="17">
        <v>38231</v>
      </c>
      <c r="AF105" s="18" t="s">
        <v>700</v>
      </c>
      <c r="AG105" s="17">
        <v>40209</v>
      </c>
      <c r="AI105"/>
    </row>
    <row r="106" spans="1:35" x14ac:dyDescent="0.2">
      <c r="A106" s="10">
        <v>235</v>
      </c>
      <c r="B106" s="10" t="s">
        <v>701</v>
      </c>
      <c r="C106" s="10" t="s">
        <v>702</v>
      </c>
      <c r="D106" s="16" t="str">
        <f t="shared" si="10"/>
        <v>Nein</v>
      </c>
      <c r="E106" s="16" t="str">
        <f t="shared" si="16"/>
        <v>-</v>
      </c>
      <c r="F106" s="16" t="str">
        <f t="shared" si="17"/>
        <v>Nein</v>
      </c>
      <c r="G106" s="16"/>
      <c r="H106" s="10" t="s">
        <v>35</v>
      </c>
      <c r="I106" s="16" t="str">
        <f t="shared" si="15"/>
        <v>Nein</v>
      </c>
      <c r="J106" s="10" t="s">
        <v>703</v>
      </c>
      <c r="K106" s="10" t="s">
        <v>37</v>
      </c>
      <c r="L106" s="10" t="s">
        <v>612</v>
      </c>
      <c r="M106" s="10" t="s">
        <v>102</v>
      </c>
      <c r="N106" s="11" t="s">
        <v>704</v>
      </c>
      <c r="O106" s="11" t="s">
        <v>705</v>
      </c>
      <c r="P106" s="10" t="s">
        <v>706</v>
      </c>
      <c r="Q106" s="10"/>
      <c r="R106" s="12">
        <v>29147</v>
      </c>
      <c r="S106" s="17">
        <v>37267</v>
      </c>
      <c r="T106" s="17">
        <v>38188</v>
      </c>
      <c r="U106" s="17"/>
      <c r="V106" s="17"/>
      <c r="W106" s="17">
        <v>37267</v>
      </c>
      <c r="X106" s="17">
        <v>38188</v>
      </c>
      <c r="Y106" s="17"/>
      <c r="Z106" s="17"/>
      <c r="AA106" s="17"/>
      <c r="AB106" s="17"/>
      <c r="AC106" s="17"/>
      <c r="AD106" s="17"/>
      <c r="AE106" s="17"/>
      <c r="AF106" s="18" t="s">
        <v>42</v>
      </c>
      <c r="AG106" s="17"/>
      <c r="AI106"/>
    </row>
    <row r="107" spans="1:35" x14ac:dyDescent="0.2">
      <c r="A107" s="10">
        <v>236</v>
      </c>
      <c r="B107" s="10" t="s">
        <v>707</v>
      </c>
      <c r="C107" s="10" t="s">
        <v>708</v>
      </c>
      <c r="D107" s="16" t="str">
        <f t="shared" si="10"/>
        <v>Nein</v>
      </c>
      <c r="E107" s="16" t="s">
        <v>1179</v>
      </c>
      <c r="F107" s="16" t="str">
        <f t="shared" si="17"/>
        <v>Nein</v>
      </c>
      <c r="G107" s="19"/>
      <c r="H107" s="10" t="s">
        <v>35</v>
      </c>
      <c r="I107" s="16" t="str">
        <f t="shared" si="15"/>
        <v>Nein</v>
      </c>
      <c r="J107" s="10" t="s">
        <v>709</v>
      </c>
      <c r="K107" s="10" t="s">
        <v>710</v>
      </c>
      <c r="L107" s="10">
        <v>3137</v>
      </c>
      <c r="M107" s="10" t="s">
        <v>711</v>
      </c>
      <c r="N107" s="11" t="s">
        <v>712</v>
      </c>
      <c r="O107" s="11" t="s">
        <v>713</v>
      </c>
      <c r="P107" s="10" t="s">
        <v>714</v>
      </c>
      <c r="Q107" s="10"/>
      <c r="R107" s="12">
        <v>28677</v>
      </c>
      <c r="S107" s="17">
        <v>37404</v>
      </c>
      <c r="T107" s="17">
        <v>40908</v>
      </c>
      <c r="U107" s="43">
        <v>37673</v>
      </c>
      <c r="V107" s="43">
        <v>38717</v>
      </c>
      <c r="W107" s="17"/>
      <c r="X107" s="17"/>
      <c r="Y107" s="17">
        <v>37673</v>
      </c>
      <c r="Z107" s="17">
        <v>38717</v>
      </c>
      <c r="AA107" s="17">
        <v>38718</v>
      </c>
      <c r="AB107" s="17">
        <v>40908</v>
      </c>
      <c r="AC107" s="17"/>
      <c r="AD107" s="17"/>
      <c r="AE107" s="17"/>
      <c r="AF107" s="23" t="s">
        <v>42</v>
      </c>
      <c r="AG107" s="17">
        <v>41973</v>
      </c>
      <c r="AI107"/>
    </row>
    <row r="108" spans="1:35" x14ac:dyDescent="0.2">
      <c r="A108" s="10">
        <v>237</v>
      </c>
      <c r="B108" s="10" t="s">
        <v>715</v>
      </c>
      <c r="C108" s="10" t="s">
        <v>716</v>
      </c>
      <c r="D108" s="16" t="str">
        <f t="shared" si="10"/>
        <v>Nein</v>
      </c>
      <c r="E108" s="16" t="str">
        <f t="shared" si="16"/>
        <v>-</v>
      </c>
      <c r="F108" s="16" t="str">
        <f t="shared" si="17"/>
        <v>Nein</v>
      </c>
      <c r="G108" s="16"/>
      <c r="H108" s="10" t="s">
        <v>35</v>
      </c>
      <c r="I108" s="16" t="str">
        <f t="shared" si="15"/>
        <v>Nein</v>
      </c>
      <c r="J108" s="10" t="s">
        <v>717</v>
      </c>
      <c r="K108" s="10" t="s">
        <v>37</v>
      </c>
      <c r="L108" s="10" t="s">
        <v>612</v>
      </c>
      <c r="M108" s="10" t="s">
        <v>102</v>
      </c>
      <c r="N108" s="11"/>
      <c r="O108" s="11" t="s">
        <v>718</v>
      </c>
      <c r="P108" s="10" t="s">
        <v>719</v>
      </c>
      <c r="Q108" s="10"/>
      <c r="R108" s="12">
        <v>28383</v>
      </c>
      <c r="S108" s="17"/>
      <c r="T108" s="17">
        <v>37805</v>
      </c>
      <c r="U108" s="17"/>
      <c r="V108" s="17"/>
      <c r="W108" s="17">
        <v>37440</v>
      </c>
      <c r="X108" s="17">
        <v>37805</v>
      </c>
      <c r="Y108" s="17"/>
      <c r="Z108" s="17"/>
      <c r="AA108" s="17"/>
      <c r="AB108" s="17"/>
      <c r="AC108" s="17"/>
      <c r="AD108" s="17"/>
      <c r="AE108" s="17"/>
      <c r="AF108" s="18" t="s">
        <v>42</v>
      </c>
      <c r="AG108" s="17"/>
      <c r="AI108"/>
    </row>
    <row r="109" spans="1:35" x14ac:dyDescent="0.2">
      <c r="A109" s="10">
        <v>239</v>
      </c>
      <c r="B109" s="10" t="s">
        <v>720</v>
      </c>
      <c r="C109" s="10" t="s">
        <v>721</v>
      </c>
      <c r="D109" s="16" t="str">
        <f t="shared" si="10"/>
        <v>Nein</v>
      </c>
      <c r="E109" s="16" t="str">
        <f t="shared" si="16"/>
        <v>-</v>
      </c>
      <c r="F109" s="16" t="str">
        <f t="shared" si="17"/>
        <v>Nein</v>
      </c>
      <c r="G109" s="16"/>
      <c r="H109" s="10" t="s">
        <v>35</v>
      </c>
      <c r="I109" s="16" t="str">
        <f t="shared" si="15"/>
        <v>Nein</v>
      </c>
      <c r="J109" s="10" t="s">
        <v>722</v>
      </c>
      <c r="K109" s="10" t="s">
        <v>37</v>
      </c>
      <c r="L109" s="10" t="s">
        <v>584</v>
      </c>
      <c r="M109" s="10" t="s">
        <v>102</v>
      </c>
      <c r="N109" s="11" t="s">
        <v>723</v>
      </c>
      <c r="O109" s="11"/>
      <c r="P109" s="10" t="s">
        <v>724</v>
      </c>
      <c r="Q109" s="10"/>
      <c r="R109" s="12">
        <v>30102</v>
      </c>
      <c r="S109" s="17"/>
      <c r="T109" s="17">
        <v>38188</v>
      </c>
      <c r="U109" s="17"/>
      <c r="V109" s="17"/>
      <c r="W109" s="17">
        <v>37454</v>
      </c>
      <c r="X109" s="17">
        <v>38188</v>
      </c>
      <c r="Y109" s="17"/>
      <c r="Z109" s="17"/>
      <c r="AA109" s="17"/>
      <c r="AB109" s="17"/>
      <c r="AC109" s="17"/>
      <c r="AD109" s="17"/>
      <c r="AE109" s="17"/>
      <c r="AF109" s="18" t="s">
        <v>42</v>
      </c>
      <c r="AG109" s="17"/>
      <c r="AI109"/>
    </row>
    <row r="110" spans="1:35" x14ac:dyDescent="0.2">
      <c r="A110" s="10">
        <v>240</v>
      </c>
      <c r="B110" s="10" t="s">
        <v>725</v>
      </c>
      <c r="C110" s="10" t="s">
        <v>726</v>
      </c>
      <c r="D110" s="16" t="str">
        <f t="shared" si="10"/>
        <v>Ja</v>
      </c>
      <c r="E110" s="16" t="str">
        <f t="shared" si="16"/>
        <v>aktiv</v>
      </c>
      <c r="F110" s="16" t="str">
        <f t="shared" si="17"/>
        <v>Ja</v>
      </c>
      <c r="G110" s="19"/>
      <c r="H110" s="10" t="s">
        <v>46</v>
      </c>
      <c r="I110" s="16" t="str">
        <f t="shared" si="15"/>
        <v>Nein</v>
      </c>
      <c r="J110" s="10" t="s">
        <v>727</v>
      </c>
      <c r="K110" s="10" t="s">
        <v>37</v>
      </c>
      <c r="L110" s="10">
        <v>80796</v>
      </c>
      <c r="M110" s="10" t="s">
        <v>39</v>
      </c>
      <c r="N110" s="11" t="s">
        <v>728</v>
      </c>
      <c r="O110" s="11"/>
      <c r="P110" s="27" t="s">
        <v>729</v>
      </c>
      <c r="Q110" s="10"/>
      <c r="R110" s="12"/>
      <c r="S110" s="17"/>
      <c r="T110" s="17"/>
      <c r="U110" s="30">
        <v>38412</v>
      </c>
      <c r="V110" s="17"/>
      <c r="W110" s="17">
        <v>37521</v>
      </c>
      <c r="X110" s="17">
        <v>38408</v>
      </c>
      <c r="Y110" s="17">
        <v>38408</v>
      </c>
      <c r="Z110" s="17"/>
      <c r="AA110" s="17"/>
      <c r="AB110" s="17"/>
      <c r="AC110" s="17"/>
      <c r="AD110" s="17"/>
      <c r="AE110" s="17"/>
      <c r="AF110" s="23" t="s">
        <v>54</v>
      </c>
      <c r="AG110" s="17">
        <v>39849</v>
      </c>
      <c r="AI110"/>
    </row>
    <row r="111" spans="1:35" x14ac:dyDescent="0.2">
      <c r="A111" s="10">
        <v>241</v>
      </c>
      <c r="B111" s="32" t="s">
        <v>730</v>
      </c>
      <c r="C111" s="10" t="s">
        <v>731</v>
      </c>
      <c r="D111" s="16" t="str">
        <f t="shared" si="10"/>
        <v>Ja</v>
      </c>
      <c r="E111" s="16" t="str">
        <f t="shared" si="16"/>
        <v>aktiv</v>
      </c>
      <c r="F111" s="16" t="str">
        <f t="shared" si="17"/>
        <v>Ja</v>
      </c>
      <c r="G111" s="19"/>
      <c r="H111" s="10" t="s">
        <v>46</v>
      </c>
      <c r="I111" s="16" t="str">
        <f t="shared" si="15"/>
        <v>Nein</v>
      </c>
      <c r="J111" s="10" t="s">
        <v>732</v>
      </c>
      <c r="K111" s="10" t="s">
        <v>37</v>
      </c>
      <c r="L111" s="10">
        <v>70197</v>
      </c>
      <c r="M111" s="10" t="s">
        <v>102</v>
      </c>
      <c r="N111" s="11" t="s">
        <v>733</v>
      </c>
      <c r="O111" s="11" t="s">
        <v>734</v>
      </c>
      <c r="P111" s="31" t="s">
        <v>735</v>
      </c>
      <c r="Q111" s="10"/>
      <c r="R111" s="12">
        <v>29198</v>
      </c>
      <c r="S111" s="17">
        <v>37624</v>
      </c>
      <c r="T111" s="17"/>
      <c r="U111" s="30">
        <v>38078</v>
      </c>
      <c r="V111" s="17"/>
      <c r="W111" s="17">
        <v>37624</v>
      </c>
      <c r="X111" s="17">
        <v>38040</v>
      </c>
      <c r="Y111" s="17">
        <v>38040</v>
      </c>
      <c r="Z111" s="17"/>
      <c r="AA111" s="17"/>
      <c r="AB111" s="17"/>
      <c r="AC111" s="17"/>
      <c r="AD111" s="17"/>
      <c r="AE111" s="17"/>
      <c r="AF111" s="23" t="s">
        <v>736</v>
      </c>
      <c r="AG111" s="17">
        <v>39985</v>
      </c>
      <c r="AI111"/>
    </row>
    <row r="112" spans="1:35" x14ac:dyDescent="0.2">
      <c r="A112" s="10">
        <v>242</v>
      </c>
      <c r="B112" s="10" t="s">
        <v>737</v>
      </c>
      <c r="C112" s="10" t="s">
        <v>738</v>
      </c>
      <c r="D112" s="16" t="str">
        <f t="shared" si="10"/>
        <v>Ja</v>
      </c>
      <c r="E112" s="16" t="str">
        <f t="shared" si="16"/>
        <v>aktiv</v>
      </c>
      <c r="F112" s="16" t="str">
        <f t="shared" si="17"/>
        <v>Ja</v>
      </c>
      <c r="G112" s="19"/>
      <c r="H112" s="10" t="s">
        <v>46</v>
      </c>
      <c r="I112" s="16" t="str">
        <f t="shared" si="15"/>
        <v>Nein</v>
      </c>
      <c r="J112" s="10" t="s">
        <v>739</v>
      </c>
      <c r="K112" s="10" t="s">
        <v>37</v>
      </c>
      <c r="L112" s="10" t="s">
        <v>101</v>
      </c>
      <c r="M112" s="10" t="s">
        <v>102</v>
      </c>
      <c r="N112" s="11"/>
      <c r="O112" s="11" t="s">
        <v>740</v>
      </c>
      <c r="P112" s="10" t="s">
        <v>741</v>
      </c>
      <c r="Q112" s="10"/>
      <c r="R112" s="12">
        <v>29897</v>
      </c>
      <c r="S112" s="17">
        <v>37681</v>
      </c>
      <c r="T112" s="17"/>
      <c r="U112" s="30">
        <v>38040</v>
      </c>
      <c r="V112" s="17"/>
      <c r="W112" s="17">
        <v>37681</v>
      </c>
      <c r="X112" s="17">
        <v>37957</v>
      </c>
      <c r="Y112" s="17">
        <v>37957</v>
      </c>
      <c r="Z112" s="17"/>
      <c r="AA112" s="17"/>
      <c r="AB112" s="17"/>
      <c r="AC112" s="17"/>
      <c r="AD112" s="17"/>
      <c r="AE112" s="17"/>
      <c r="AF112" s="26"/>
      <c r="AG112" s="17"/>
      <c r="AI112"/>
    </row>
    <row r="113" spans="1:35" x14ac:dyDescent="0.2">
      <c r="A113" s="10">
        <v>243</v>
      </c>
      <c r="B113" s="10" t="s">
        <v>507</v>
      </c>
      <c r="C113" s="10" t="s">
        <v>409</v>
      </c>
      <c r="D113" s="16" t="str">
        <f t="shared" si="10"/>
        <v>Nein</v>
      </c>
      <c r="E113" s="16" t="s">
        <v>1179</v>
      </c>
      <c r="F113" s="16" t="s">
        <v>35</v>
      </c>
      <c r="G113" s="19"/>
      <c r="H113" s="10" t="s">
        <v>35</v>
      </c>
      <c r="I113" s="16" t="str">
        <f t="shared" si="15"/>
        <v>Nein</v>
      </c>
      <c r="J113" s="10" t="s">
        <v>742</v>
      </c>
      <c r="K113" s="10" t="s">
        <v>37</v>
      </c>
      <c r="L113" s="10">
        <v>70186</v>
      </c>
      <c r="M113" s="10" t="s">
        <v>102</v>
      </c>
      <c r="N113" s="11" t="s">
        <v>743</v>
      </c>
      <c r="O113" s="11" t="s">
        <v>744</v>
      </c>
      <c r="P113" s="10" t="s">
        <v>745</v>
      </c>
      <c r="Q113" s="10"/>
      <c r="R113" s="12">
        <v>28894</v>
      </c>
      <c r="S113" s="17">
        <v>37681</v>
      </c>
      <c r="T113" s="17">
        <v>41639</v>
      </c>
      <c r="U113" s="30">
        <v>38078</v>
      </c>
      <c r="V113" s="17">
        <v>41639</v>
      </c>
      <c r="W113" s="17">
        <v>37681</v>
      </c>
      <c r="X113" s="17">
        <v>38040</v>
      </c>
      <c r="Y113" s="17">
        <v>38040</v>
      </c>
      <c r="Z113" s="17">
        <v>41639</v>
      </c>
      <c r="AA113" s="17"/>
      <c r="AB113" s="17"/>
      <c r="AC113" s="17"/>
      <c r="AD113" s="17"/>
      <c r="AE113" s="17"/>
      <c r="AF113" s="23" t="s">
        <v>42</v>
      </c>
      <c r="AG113" s="17">
        <v>42542</v>
      </c>
      <c r="AI113"/>
    </row>
    <row r="114" spans="1:35" x14ac:dyDescent="0.2">
      <c r="A114" s="10">
        <v>244</v>
      </c>
      <c r="B114" s="10" t="s">
        <v>746</v>
      </c>
      <c r="C114" s="10" t="s">
        <v>747</v>
      </c>
      <c r="D114" s="16" t="str">
        <f t="shared" si="10"/>
        <v>Nein</v>
      </c>
      <c r="E114" s="16" t="str">
        <f t="shared" si="16"/>
        <v>-</v>
      </c>
      <c r="F114" s="16" t="str">
        <f>IF(A114="","",IF(AND(U114&lt;&gt;"",V114=""),"Ja","Nein"))</f>
        <v>Nein</v>
      </c>
      <c r="G114" s="19"/>
      <c r="H114" s="10" t="s">
        <v>35</v>
      </c>
      <c r="I114" s="16" t="str">
        <f t="shared" si="15"/>
        <v>Ja</v>
      </c>
      <c r="J114" s="10"/>
      <c r="K114" s="10"/>
      <c r="L114" s="10"/>
      <c r="M114" s="10"/>
      <c r="N114" s="11" t="s">
        <v>748</v>
      </c>
      <c r="O114" s="11" t="s">
        <v>749</v>
      </c>
      <c r="P114" s="10" t="s">
        <v>750</v>
      </c>
      <c r="Q114" s="10"/>
      <c r="R114" s="12">
        <v>26280</v>
      </c>
      <c r="S114" s="17">
        <v>37707</v>
      </c>
      <c r="T114" s="17">
        <v>40209</v>
      </c>
      <c r="U114" s="43">
        <v>38078</v>
      </c>
      <c r="V114" s="43">
        <v>40178</v>
      </c>
      <c r="W114" s="17">
        <v>37707</v>
      </c>
      <c r="X114" s="17">
        <v>38040</v>
      </c>
      <c r="Y114" s="17">
        <v>38040</v>
      </c>
      <c r="Z114" s="17">
        <v>40209</v>
      </c>
      <c r="AA114" s="17"/>
      <c r="AB114" s="17"/>
      <c r="AC114" s="17"/>
      <c r="AD114" s="17"/>
      <c r="AE114" s="17">
        <v>39845</v>
      </c>
      <c r="AF114" s="18" t="s">
        <v>42</v>
      </c>
      <c r="AG114" s="17">
        <v>40209</v>
      </c>
      <c r="AI114"/>
    </row>
    <row r="115" spans="1:35" x14ac:dyDescent="0.2">
      <c r="A115" s="10">
        <v>245</v>
      </c>
      <c r="B115" s="10" t="s">
        <v>751</v>
      </c>
      <c r="C115" s="10" t="s">
        <v>752</v>
      </c>
      <c r="D115" s="16" t="str">
        <f t="shared" si="10"/>
        <v>Nein</v>
      </c>
      <c r="E115" s="16" t="str">
        <f t="shared" si="16"/>
        <v>-</v>
      </c>
      <c r="F115" s="16" t="str">
        <f>IF(A115="","",IF(AND(U115&lt;&gt;"",V115=""),"Ja","Nein"))</f>
        <v>Nein</v>
      </c>
      <c r="G115" s="16"/>
      <c r="H115" s="10" t="s">
        <v>35</v>
      </c>
      <c r="I115" s="16" t="str">
        <f t="shared" si="15"/>
        <v>Nein</v>
      </c>
      <c r="J115" s="10" t="s">
        <v>753</v>
      </c>
      <c r="K115" s="10" t="s">
        <v>37</v>
      </c>
      <c r="L115" s="10" t="s">
        <v>754</v>
      </c>
      <c r="M115" s="10" t="s">
        <v>102</v>
      </c>
      <c r="N115" s="11" t="s">
        <v>755</v>
      </c>
      <c r="O115" s="11" t="s">
        <v>756</v>
      </c>
      <c r="P115" s="10" t="s">
        <v>757</v>
      </c>
      <c r="Q115" s="10"/>
      <c r="R115" s="12">
        <v>28455</v>
      </c>
      <c r="S115" s="17">
        <v>37681</v>
      </c>
      <c r="T115" s="17">
        <v>38408</v>
      </c>
      <c r="U115" s="17"/>
      <c r="V115" s="17"/>
      <c r="W115" s="17">
        <v>37708</v>
      </c>
      <c r="X115" s="17">
        <v>38408</v>
      </c>
      <c r="Y115" s="17"/>
      <c r="Z115" s="17"/>
      <c r="AA115" s="17"/>
      <c r="AB115" s="17"/>
      <c r="AC115" s="17"/>
      <c r="AD115" s="17"/>
      <c r="AE115" s="17"/>
      <c r="AF115" s="18" t="s">
        <v>42</v>
      </c>
      <c r="AG115" s="17"/>
      <c r="AI115"/>
    </row>
    <row r="116" spans="1:35" x14ac:dyDescent="0.2">
      <c r="A116" s="10">
        <v>246</v>
      </c>
      <c r="B116" s="10" t="s">
        <v>758</v>
      </c>
      <c r="C116" s="10" t="s">
        <v>759</v>
      </c>
      <c r="D116" s="16" t="str">
        <f t="shared" si="10"/>
        <v>Nein</v>
      </c>
      <c r="E116" s="16" t="str">
        <f t="shared" si="16"/>
        <v>-</v>
      </c>
      <c r="F116" s="16" t="str">
        <f>IF(A116="","",IF(AND(U116&lt;&gt;"",V116=""),"Ja","Nein"))</f>
        <v>Nein</v>
      </c>
      <c r="G116" s="16"/>
      <c r="H116" s="10" t="s">
        <v>35</v>
      </c>
      <c r="I116" s="16" t="str">
        <f t="shared" si="15"/>
        <v>Nein</v>
      </c>
      <c r="J116" s="10" t="s">
        <v>760</v>
      </c>
      <c r="K116" s="10" t="s">
        <v>37</v>
      </c>
      <c r="L116" s="10" t="s">
        <v>612</v>
      </c>
      <c r="M116" s="10" t="s">
        <v>102</v>
      </c>
      <c r="N116" s="11" t="s">
        <v>761</v>
      </c>
      <c r="O116" s="11"/>
      <c r="P116" s="10" t="s">
        <v>762</v>
      </c>
      <c r="Q116" s="10"/>
      <c r="R116" s="12"/>
      <c r="S116" s="17">
        <v>37712</v>
      </c>
      <c r="T116" s="17">
        <v>37912</v>
      </c>
      <c r="U116" s="17"/>
      <c r="V116" s="17"/>
      <c r="W116" s="17">
        <v>37712</v>
      </c>
      <c r="X116" s="17">
        <v>37912</v>
      </c>
      <c r="Y116" s="17"/>
      <c r="Z116" s="17"/>
      <c r="AA116" s="17"/>
      <c r="AB116" s="17"/>
      <c r="AC116" s="17"/>
      <c r="AD116" s="17"/>
      <c r="AE116" s="17"/>
      <c r="AF116" s="18" t="s">
        <v>42</v>
      </c>
      <c r="AG116" s="17"/>
      <c r="AI116"/>
    </row>
    <row r="117" spans="1:35" x14ac:dyDescent="0.2">
      <c r="A117" s="10">
        <v>247</v>
      </c>
      <c r="B117" s="10" t="s">
        <v>763</v>
      </c>
      <c r="C117" s="10" t="s">
        <v>764</v>
      </c>
      <c r="D117" s="16" t="s">
        <v>35</v>
      </c>
      <c r="E117" s="16" t="s">
        <v>1179</v>
      </c>
      <c r="F117" s="16" t="s">
        <v>35</v>
      </c>
      <c r="G117" s="19"/>
      <c r="H117" s="10" t="s">
        <v>35</v>
      </c>
      <c r="I117" s="16" t="str">
        <f t="shared" si="15"/>
        <v>Nein</v>
      </c>
      <c r="J117" s="10" t="s">
        <v>765</v>
      </c>
      <c r="K117" s="10" t="s">
        <v>37</v>
      </c>
      <c r="L117" s="10">
        <v>70771</v>
      </c>
      <c r="M117" s="10" t="s">
        <v>766</v>
      </c>
      <c r="N117" s="11" t="s">
        <v>767</v>
      </c>
      <c r="O117" s="11" t="s">
        <v>768</v>
      </c>
      <c r="P117" s="10" t="s">
        <v>769</v>
      </c>
      <c r="Q117" s="10"/>
      <c r="R117" s="12">
        <v>28639</v>
      </c>
      <c r="S117" s="17">
        <v>37721</v>
      </c>
      <c r="T117" s="17">
        <v>41639</v>
      </c>
      <c r="U117" s="30">
        <v>38078</v>
      </c>
      <c r="V117" s="17">
        <v>41639</v>
      </c>
      <c r="W117" s="17">
        <v>37721</v>
      </c>
      <c r="X117" s="17">
        <v>38040</v>
      </c>
      <c r="Y117" s="17">
        <v>38040</v>
      </c>
      <c r="Z117" s="17">
        <v>41639</v>
      </c>
      <c r="AA117" s="17"/>
      <c r="AB117" s="17"/>
      <c r="AC117" s="17"/>
      <c r="AD117" s="17"/>
      <c r="AE117" s="17"/>
      <c r="AF117" s="23" t="s">
        <v>42</v>
      </c>
      <c r="AG117" s="17">
        <v>42634</v>
      </c>
      <c r="AI117"/>
    </row>
    <row r="118" spans="1:35" x14ac:dyDescent="0.2">
      <c r="A118" s="10">
        <v>248</v>
      </c>
      <c r="B118" s="10" t="s">
        <v>770</v>
      </c>
      <c r="C118" s="10" t="s">
        <v>771</v>
      </c>
      <c r="D118" s="16" t="str">
        <f t="shared" si="10"/>
        <v>Nein</v>
      </c>
      <c r="E118" s="16" t="str">
        <f t="shared" si="16"/>
        <v>-</v>
      </c>
      <c r="F118" s="16" t="str">
        <f>IF(A118="","",IF(AND(U118&lt;&gt;"",V118=""),"Ja","Nein"))</f>
        <v>Nein</v>
      </c>
      <c r="G118" s="16"/>
      <c r="H118" s="10" t="s">
        <v>35</v>
      </c>
      <c r="I118" s="16" t="str">
        <f t="shared" si="15"/>
        <v>Nein</v>
      </c>
      <c r="J118" s="10" t="s">
        <v>772</v>
      </c>
      <c r="K118" s="10" t="s">
        <v>37</v>
      </c>
      <c r="L118" s="10" t="s">
        <v>155</v>
      </c>
      <c r="M118" s="10" t="s">
        <v>156</v>
      </c>
      <c r="N118" s="11" t="s">
        <v>773</v>
      </c>
      <c r="O118" s="11" t="s">
        <v>774</v>
      </c>
      <c r="P118" s="10" t="s">
        <v>775</v>
      </c>
      <c r="Q118" s="10"/>
      <c r="R118" s="12">
        <v>27476</v>
      </c>
      <c r="S118" s="17">
        <v>37742</v>
      </c>
      <c r="T118" s="17">
        <v>38188</v>
      </c>
      <c r="U118" s="17"/>
      <c r="V118" s="17"/>
      <c r="W118" s="17">
        <v>37742</v>
      </c>
      <c r="X118" s="17">
        <v>38188</v>
      </c>
      <c r="Y118" s="17"/>
      <c r="Z118" s="17"/>
      <c r="AA118" s="17"/>
      <c r="AB118" s="17"/>
      <c r="AC118" s="17"/>
      <c r="AD118" s="17"/>
      <c r="AE118" s="17"/>
      <c r="AF118" s="18" t="s">
        <v>42</v>
      </c>
      <c r="AG118" s="17"/>
      <c r="AI118"/>
    </row>
    <row r="119" spans="1:35" x14ac:dyDescent="0.2">
      <c r="A119" s="10">
        <v>249</v>
      </c>
      <c r="B119" s="10" t="s">
        <v>776</v>
      </c>
      <c r="C119" s="10" t="s">
        <v>777</v>
      </c>
      <c r="D119" s="16" t="str">
        <f t="shared" si="10"/>
        <v>Nein</v>
      </c>
      <c r="E119" s="16" t="str">
        <f t="shared" si="16"/>
        <v>-</v>
      </c>
      <c r="F119" s="16" t="str">
        <f>IF(A119="","",IF(AND(U119&lt;&gt;"",V119=""),"Ja","Nein"))</f>
        <v>Nein</v>
      </c>
      <c r="G119" s="16"/>
      <c r="H119" s="10" t="s">
        <v>35</v>
      </c>
      <c r="I119" s="16" t="str">
        <f t="shared" si="15"/>
        <v>Nein</v>
      </c>
      <c r="J119" s="10" t="s">
        <v>778</v>
      </c>
      <c r="K119" s="10" t="s">
        <v>37</v>
      </c>
      <c r="L119" s="10" t="s">
        <v>211</v>
      </c>
      <c r="M119" s="10" t="s">
        <v>102</v>
      </c>
      <c r="N119" s="11" t="s">
        <v>779</v>
      </c>
      <c r="O119" s="11" t="s">
        <v>780</v>
      </c>
      <c r="P119" s="10" t="s">
        <v>781</v>
      </c>
      <c r="Q119" s="10"/>
      <c r="R119" s="12">
        <v>20641</v>
      </c>
      <c r="S119" s="17">
        <v>37742</v>
      </c>
      <c r="T119" s="17">
        <v>37957</v>
      </c>
      <c r="U119" s="17"/>
      <c r="V119" s="17"/>
      <c r="W119" s="17">
        <v>37742</v>
      </c>
      <c r="X119" s="17">
        <v>37957</v>
      </c>
      <c r="Y119" s="17"/>
      <c r="Z119" s="17"/>
      <c r="AA119" s="17"/>
      <c r="AB119" s="17"/>
      <c r="AC119" s="17"/>
      <c r="AD119" s="17"/>
      <c r="AE119" s="17"/>
      <c r="AF119" s="18" t="s">
        <v>42</v>
      </c>
      <c r="AG119" s="17"/>
      <c r="AI119"/>
    </row>
    <row r="120" spans="1:35" x14ac:dyDescent="0.2">
      <c r="A120" s="10">
        <v>250</v>
      </c>
      <c r="B120" s="10" t="s">
        <v>346</v>
      </c>
      <c r="C120" s="10" t="s">
        <v>782</v>
      </c>
      <c r="D120" s="16" t="str">
        <f t="shared" si="10"/>
        <v>Ja</v>
      </c>
      <c r="E120" s="16" t="s">
        <v>642</v>
      </c>
      <c r="F120" s="16" t="s">
        <v>35</v>
      </c>
      <c r="G120" s="19"/>
      <c r="H120" s="10" t="s">
        <v>46</v>
      </c>
      <c r="I120" s="16" t="str">
        <f t="shared" si="15"/>
        <v>Nein</v>
      </c>
      <c r="J120" s="10" t="s">
        <v>783</v>
      </c>
      <c r="K120" s="10" t="s">
        <v>37</v>
      </c>
      <c r="L120" s="10">
        <v>56564</v>
      </c>
      <c r="M120" s="10" t="s">
        <v>784</v>
      </c>
      <c r="N120" s="11"/>
      <c r="O120" s="11" t="s">
        <v>785</v>
      </c>
      <c r="P120" s="31" t="s">
        <v>786</v>
      </c>
      <c r="Q120" s="10"/>
      <c r="R120" s="12">
        <v>29819</v>
      </c>
      <c r="S120" s="17">
        <v>37742</v>
      </c>
      <c r="T120" s="17"/>
      <c r="U120" s="30">
        <v>38040</v>
      </c>
      <c r="V120" s="17" t="s">
        <v>787</v>
      </c>
      <c r="W120" s="17">
        <v>37742</v>
      </c>
      <c r="X120" s="17">
        <v>37957</v>
      </c>
      <c r="Y120" s="17">
        <v>37957</v>
      </c>
      <c r="Z120" s="17"/>
      <c r="AA120" s="17"/>
      <c r="AB120" s="17"/>
      <c r="AC120" s="17"/>
      <c r="AD120" s="17"/>
      <c r="AE120" s="17"/>
      <c r="AF120" s="23" t="s">
        <v>1368</v>
      </c>
      <c r="AG120" s="17">
        <v>42601</v>
      </c>
      <c r="AI120"/>
    </row>
    <row r="121" spans="1:35" x14ac:dyDescent="0.2">
      <c r="A121" s="10">
        <v>251</v>
      </c>
      <c r="B121" s="10" t="s">
        <v>789</v>
      </c>
      <c r="C121" s="10" t="s">
        <v>790</v>
      </c>
      <c r="D121" s="16" t="str">
        <f t="shared" si="10"/>
        <v>Ja</v>
      </c>
      <c r="E121" s="16" t="str">
        <f t="shared" si="16"/>
        <v>alter Herr</v>
      </c>
      <c r="F121" s="16" t="str">
        <f t="shared" ref="F121:F126" si="18">IF(A121="","",IF(AND(U121&lt;&gt;"",V121=""),"Ja","Nein"))</f>
        <v>Ja</v>
      </c>
      <c r="G121" s="19"/>
      <c r="H121" s="10" t="s">
        <v>46</v>
      </c>
      <c r="I121" s="16" t="str">
        <f t="shared" si="15"/>
        <v>Nein</v>
      </c>
      <c r="J121" s="46" t="s">
        <v>791</v>
      </c>
      <c r="K121" s="10" t="s">
        <v>37</v>
      </c>
      <c r="L121" s="10">
        <v>70565</v>
      </c>
      <c r="M121" s="10" t="s">
        <v>102</v>
      </c>
      <c r="N121" s="11" t="s">
        <v>792</v>
      </c>
      <c r="O121" s="11" t="s">
        <v>793</v>
      </c>
      <c r="P121" s="171" t="s">
        <v>794</v>
      </c>
      <c r="Q121" s="34" t="s">
        <v>795</v>
      </c>
      <c r="R121" s="12">
        <v>28112</v>
      </c>
      <c r="S121" s="17">
        <v>37773</v>
      </c>
      <c r="T121" s="17"/>
      <c r="U121" s="30">
        <v>38040</v>
      </c>
      <c r="V121" s="17"/>
      <c r="W121" s="17">
        <v>37773</v>
      </c>
      <c r="X121" s="17">
        <v>37957</v>
      </c>
      <c r="Y121" s="17">
        <v>37957</v>
      </c>
      <c r="Z121" s="17">
        <v>39448</v>
      </c>
      <c r="AA121" s="17">
        <v>39448</v>
      </c>
      <c r="AB121" s="17"/>
      <c r="AC121" s="17"/>
      <c r="AD121" s="17"/>
      <c r="AE121" s="17"/>
      <c r="AF121" s="23" t="s">
        <v>796</v>
      </c>
      <c r="AG121" s="17">
        <v>40209</v>
      </c>
      <c r="AI121"/>
    </row>
    <row r="122" spans="1:35" x14ac:dyDescent="0.2">
      <c r="A122" s="10">
        <v>252</v>
      </c>
      <c r="B122" s="10" t="s">
        <v>797</v>
      </c>
      <c r="C122" s="10" t="s">
        <v>798</v>
      </c>
      <c r="D122" s="16" t="str">
        <f t="shared" si="10"/>
        <v>Nein</v>
      </c>
      <c r="E122" s="16" t="str">
        <f t="shared" si="16"/>
        <v>-</v>
      </c>
      <c r="F122" s="16" t="str">
        <f t="shared" si="18"/>
        <v>Nein</v>
      </c>
      <c r="G122" s="16"/>
      <c r="H122" s="10" t="s">
        <v>35</v>
      </c>
      <c r="I122" s="16" t="str">
        <f t="shared" si="15"/>
        <v>Nein</v>
      </c>
      <c r="J122" s="10" t="s">
        <v>799</v>
      </c>
      <c r="K122" s="10" t="s">
        <v>37</v>
      </c>
      <c r="L122" s="10" t="s">
        <v>101</v>
      </c>
      <c r="M122" s="10" t="s">
        <v>102</v>
      </c>
      <c r="N122" s="11" t="s">
        <v>800</v>
      </c>
      <c r="O122" s="11"/>
      <c r="P122" s="10" t="s">
        <v>801</v>
      </c>
      <c r="Q122" s="10"/>
      <c r="R122" s="12">
        <v>29201</v>
      </c>
      <c r="S122" s="17">
        <v>37810</v>
      </c>
      <c r="T122" s="17">
        <v>38188</v>
      </c>
      <c r="U122" s="17"/>
      <c r="V122" s="17"/>
      <c r="W122" s="17">
        <v>37810</v>
      </c>
      <c r="X122" s="17">
        <v>38188</v>
      </c>
      <c r="Y122" s="17"/>
      <c r="Z122" s="17"/>
      <c r="AA122" s="17"/>
      <c r="AB122" s="17"/>
      <c r="AC122" s="17"/>
      <c r="AD122" s="17"/>
      <c r="AE122" s="17"/>
      <c r="AF122" s="26"/>
      <c r="AG122" s="17"/>
      <c r="AI122"/>
    </row>
    <row r="123" spans="1:35" x14ac:dyDescent="0.2">
      <c r="A123" s="10">
        <v>253</v>
      </c>
      <c r="B123" s="10" t="s">
        <v>802</v>
      </c>
      <c r="C123" s="10" t="s">
        <v>803</v>
      </c>
      <c r="D123" s="16" t="str">
        <f t="shared" si="10"/>
        <v>Nein</v>
      </c>
      <c r="E123" s="16" t="str">
        <f t="shared" si="16"/>
        <v>-</v>
      </c>
      <c r="F123" s="16" t="str">
        <f t="shared" si="18"/>
        <v>Nein</v>
      </c>
      <c r="G123" s="19"/>
      <c r="H123" s="10" t="s">
        <v>35</v>
      </c>
      <c r="I123" s="16" t="str">
        <f t="shared" si="15"/>
        <v>Ja</v>
      </c>
      <c r="J123" s="10"/>
      <c r="K123" s="10"/>
      <c r="L123" s="10"/>
      <c r="M123" s="10"/>
      <c r="N123" s="11" t="s">
        <v>804</v>
      </c>
      <c r="O123" s="11" t="s">
        <v>805</v>
      </c>
      <c r="P123" s="10" t="s">
        <v>806</v>
      </c>
      <c r="Q123" s="10"/>
      <c r="R123" s="12">
        <v>27318</v>
      </c>
      <c r="S123" s="17">
        <v>37709</v>
      </c>
      <c r="T123" s="17">
        <v>40178</v>
      </c>
      <c r="U123" s="43">
        <v>38231</v>
      </c>
      <c r="V123" s="43">
        <v>40178</v>
      </c>
      <c r="W123" s="17">
        <v>37709</v>
      </c>
      <c r="X123" s="17">
        <v>38231</v>
      </c>
      <c r="Y123" s="17">
        <v>38231</v>
      </c>
      <c r="Z123" s="17">
        <v>40178</v>
      </c>
      <c r="AA123" s="17"/>
      <c r="AB123" s="17"/>
      <c r="AC123" s="17"/>
      <c r="AD123" s="17"/>
      <c r="AE123" s="17">
        <v>39845</v>
      </c>
      <c r="AF123" s="18" t="s">
        <v>42</v>
      </c>
      <c r="AG123" s="17">
        <v>40209</v>
      </c>
      <c r="AI123"/>
    </row>
    <row r="124" spans="1:35" x14ac:dyDescent="0.2">
      <c r="A124" s="10">
        <v>254</v>
      </c>
      <c r="B124" s="10" t="s">
        <v>189</v>
      </c>
      <c r="C124" s="10" t="s">
        <v>807</v>
      </c>
      <c r="D124" s="16" t="str">
        <f t="shared" si="10"/>
        <v>Nein</v>
      </c>
      <c r="E124" s="16" t="str">
        <f t="shared" si="16"/>
        <v>-</v>
      </c>
      <c r="F124" s="16" t="str">
        <f t="shared" si="18"/>
        <v>Nein</v>
      </c>
      <c r="G124" s="16"/>
      <c r="H124" s="10" t="s">
        <v>35</v>
      </c>
      <c r="I124" s="16" t="str">
        <f t="shared" si="15"/>
        <v>Nein</v>
      </c>
      <c r="J124" s="10" t="s">
        <v>808</v>
      </c>
      <c r="K124" s="10" t="s">
        <v>37</v>
      </c>
      <c r="L124" s="10" t="s">
        <v>88</v>
      </c>
      <c r="M124" s="10" t="s">
        <v>89</v>
      </c>
      <c r="N124" s="11" t="s">
        <v>809</v>
      </c>
      <c r="O124" s="11"/>
      <c r="P124" s="10" t="s">
        <v>810</v>
      </c>
      <c r="Q124" s="10"/>
      <c r="R124" s="12">
        <v>29860</v>
      </c>
      <c r="S124" s="17">
        <v>37912</v>
      </c>
      <c r="T124" s="17">
        <v>38279</v>
      </c>
      <c r="U124" s="17"/>
      <c r="V124" s="17"/>
      <c r="W124" s="17">
        <v>37912</v>
      </c>
      <c r="X124" s="17">
        <v>38279</v>
      </c>
      <c r="Y124" s="17"/>
      <c r="Z124" s="17"/>
      <c r="AA124" s="17"/>
      <c r="AB124" s="17"/>
      <c r="AC124" s="17"/>
      <c r="AD124" s="17"/>
      <c r="AE124" s="17"/>
      <c r="AF124" s="18" t="s">
        <v>42</v>
      </c>
      <c r="AG124" s="17"/>
      <c r="AI124"/>
    </row>
    <row r="125" spans="1:35" x14ac:dyDescent="0.2">
      <c r="A125" s="10">
        <v>255</v>
      </c>
      <c r="B125" s="10" t="s">
        <v>811</v>
      </c>
      <c r="C125" s="10" t="s">
        <v>812</v>
      </c>
      <c r="D125" s="16" t="str">
        <f t="shared" si="10"/>
        <v>Nein</v>
      </c>
      <c r="E125" s="16" t="str">
        <f t="shared" si="16"/>
        <v>-</v>
      </c>
      <c r="F125" s="16" t="str">
        <f t="shared" si="18"/>
        <v>Nein</v>
      </c>
      <c r="G125" s="16"/>
      <c r="H125" s="10" t="s">
        <v>35</v>
      </c>
      <c r="I125" s="16" t="str">
        <f t="shared" si="15"/>
        <v>Nein</v>
      </c>
      <c r="J125" s="10" t="s">
        <v>813</v>
      </c>
      <c r="K125" s="10" t="s">
        <v>37</v>
      </c>
      <c r="L125" s="10" t="s">
        <v>612</v>
      </c>
      <c r="M125" s="10" t="s">
        <v>102</v>
      </c>
      <c r="N125" s="11"/>
      <c r="O125" s="11" t="s">
        <v>814</v>
      </c>
      <c r="P125" s="10" t="s">
        <v>815</v>
      </c>
      <c r="Q125" s="10"/>
      <c r="R125" s="12">
        <v>29854</v>
      </c>
      <c r="S125" s="17">
        <v>37915</v>
      </c>
      <c r="T125" s="17">
        <v>38188</v>
      </c>
      <c r="U125" s="17"/>
      <c r="V125" s="17"/>
      <c r="W125" s="17">
        <v>37915</v>
      </c>
      <c r="X125" s="17">
        <v>38188</v>
      </c>
      <c r="Y125" s="17"/>
      <c r="Z125" s="17"/>
      <c r="AA125" s="17"/>
      <c r="AB125" s="17"/>
      <c r="AC125" s="17"/>
      <c r="AD125" s="17"/>
      <c r="AE125" s="17"/>
      <c r="AF125" s="18" t="s">
        <v>42</v>
      </c>
      <c r="AG125" s="17"/>
      <c r="AI125"/>
    </row>
    <row r="126" spans="1:35" x14ac:dyDescent="0.2">
      <c r="A126" s="10">
        <v>256</v>
      </c>
      <c r="B126" s="10" t="s">
        <v>758</v>
      </c>
      <c r="C126" s="10" t="s">
        <v>816</v>
      </c>
      <c r="D126" s="16" t="str">
        <f t="shared" si="10"/>
        <v>Nein</v>
      </c>
      <c r="E126" s="16" t="str">
        <f t="shared" si="16"/>
        <v>-</v>
      </c>
      <c r="F126" s="16" t="str">
        <f t="shared" si="18"/>
        <v>Nein</v>
      </c>
      <c r="G126" s="16"/>
      <c r="H126" s="10" t="s">
        <v>35</v>
      </c>
      <c r="I126" s="16" t="str">
        <f t="shared" si="15"/>
        <v>Nein</v>
      </c>
      <c r="J126" s="10" t="s">
        <v>817</v>
      </c>
      <c r="K126" s="10" t="s">
        <v>37</v>
      </c>
      <c r="L126" s="10" t="s">
        <v>476</v>
      </c>
      <c r="M126" s="10" t="s">
        <v>102</v>
      </c>
      <c r="N126" s="11" t="s">
        <v>818</v>
      </c>
      <c r="O126" s="11" t="s">
        <v>819</v>
      </c>
      <c r="P126" s="10" t="s">
        <v>820</v>
      </c>
      <c r="Q126" s="10"/>
      <c r="R126" s="12">
        <v>28636</v>
      </c>
      <c r="S126" s="17">
        <v>37926</v>
      </c>
      <c r="T126" s="17">
        <v>38717</v>
      </c>
      <c r="U126" s="17"/>
      <c r="V126" s="17"/>
      <c r="W126" s="17">
        <v>37926</v>
      </c>
      <c r="X126" s="17">
        <v>38717</v>
      </c>
      <c r="Y126" s="17"/>
      <c r="Z126" s="17"/>
      <c r="AA126" s="17"/>
      <c r="AB126" s="17"/>
      <c r="AC126" s="17"/>
      <c r="AD126" s="17"/>
      <c r="AE126" s="17"/>
      <c r="AF126" s="18" t="s">
        <v>42</v>
      </c>
      <c r="AG126" s="17"/>
      <c r="AI126"/>
    </row>
    <row r="127" spans="1:35" x14ac:dyDescent="0.2">
      <c r="A127" s="57">
        <v>257</v>
      </c>
      <c r="B127" s="54" t="s">
        <v>821</v>
      </c>
      <c r="C127" s="54" t="s">
        <v>822</v>
      </c>
      <c r="D127" s="16" t="str">
        <f t="shared" si="10"/>
        <v>Nein</v>
      </c>
      <c r="E127" s="16" t="str">
        <f t="shared" si="16"/>
        <v>-</v>
      </c>
      <c r="F127" s="16" t="s">
        <v>35</v>
      </c>
      <c r="G127" s="19"/>
      <c r="H127" s="10" t="s">
        <v>35</v>
      </c>
      <c r="I127" s="16" t="str">
        <f t="shared" si="15"/>
        <v>Nein</v>
      </c>
      <c r="J127" s="10" t="s">
        <v>823</v>
      </c>
      <c r="K127" s="10" t="s">
        <v>37</v>
      </c>
      <c r="L127" s="10" t="s">
        <v>637</v>
      </c>
      <c r="M127" s="10" t="s">
        <v>102</v>
      </c>
      <c r="N127" s="11" t="s">
        <v>824</v>
      </c>
      <c r="O127" s="11" t="s">
        <v>825</v>
      </c>
      <c r="P127" s="10" t="s">
        <v>826</v>
      </c>
      <c r="Q127" s="10"/>
      <c r="R127" s="12">
        <v>30280</v>
      </c>
      <c r="S127" s="17">
        <v>37926</v>
      </c>
      <c r="T127" s="17">
        <v>40543</v>
      </c>
      <c r="U127" s="43">
        <v>38231</v>
      </c>
      <c r="V127" s="43">
        <v>40543</v>
      </c>
      <c r="W127" s="17">
        <v>37926</v>
      </c>
      <c r="X127" s="17">
        <v>38231</v>
      </c>
      <c r="Y127" s="17">
        <v>38231</v>
      </c>
      <c r="Z127" s="17">
        <v>40543</v>
      </c>
      <c r="AA127" s="17"/>
      <c r="AB127" s="17"/>
      <c r="AC127" s="17"/>
      <c r="AD127" s="17"/>
      <c r="AE127" s="17"/>
      <c r="AF127" s="18" t="s">
        <v>42</v>
      </c>
      <c r="AG127" s="17">
        <v>40543</v>
      </c>
      <c r="AI127"/>
    </row>
    <row r="128" spans="1:35" x14ac:dyDescent="0.2">
      <c r="A128" s="10">
        <v>258</v>
      </c>
      <c r="B128" s="35" t="s">
        <v>707</v>
      </c>
      <c r="C128" s="10" t="s">
        <v>827</v>
      </c>
      <c r="D128" s="16" t="str">
        <f t="shared" si="10"/>
        <v>Ja</v>
      </c>
      <c r="E128" s="16" t="s">
        <v>642</v>
      </c>
      <c r="F128" s="16" t="s">
        <v>35</v>
      </c>
      <c r="G128" s="19"/>
      <c r="H128" s="10" t="s">
        <v>46</v>
      </c>
      <c r="I128" s="16" t="str">
        <f t="shared" si="15"/>
        <v>Nein</v>
      </c>
      <c r="J128" s="10" t="s">
        <v>828</v>
      </c>
      <c r="K128" s="10" t="s">
        <v>37</v>
      </c>
      <c r="L128" s="10">
        <v>70174</v>
      </c>
      <c r="M128" s="10" t="s">
        <v>102</v>
      </c>
      <c r="N128" s="11" t="s">
        <v>829</v>
      </c>
      <c r="O128" s="11" t="s">
        <v>830</v>
      </c>
      <c r="P128" s="171" t="s">
        <v>1745</v>
      </c>
      <c r="Q128" s="10"/>
      <c r="R128" s="12">
        <v>29933</v>
      </c>
      <c r="S128" s="17">
        <v>37926</v>
      </c>
      <c r="T128" s="17"/>
      <c r="U128" s="30">
        <v>38202</v>
      </c>
      <c r="V128" s="17" t="s">
        <v>787</v>
      </c>
      <c r="W128" s="17">
        <v>37926</v>
      </c>
      <c r="X128" s="17">
        <v>38202</v>
      </c>
      <c r="Y128" s="17">
        <v>38202</v>
      </c>
      <c r="Z128" s="17">
        <v>42369</v>
      </c>
      <c r="AA128" s="17">
        <v>42370</v>
      </c>
      <c r="AB128" s="17"/>
      <c r="AC128" s="17"/>
      <c r="AD128" s="17"/>
      <c r="AE128" s="17"/>
      <c r="AF128" s="26" t="s">
        <v>1368</v>
      </c>
      <c r="AG128" s="17">
        <v>42596</v>
      </c>
      <c r="AI128"/>
    </row>
    <row r="129" spans="1:35" x14ac:dyDescent="0.2">
      <c r="A129" s="10">
        <v>259</v>
      </c>
      <c r="B129" s="10" t="s">
        <v>55</v>
      </c>
      <c r="C129" s="10" t="s">
        <v>832</v>
      </c>
      <c r="D129" s="16" t="str">
        <f t="shared" si="10"/>
        <v>Ja</v>
      </c>
      <c r="E129" s="16" t="s">
        <v>642</v>
      </c>
      <c r="F129" s="16" t="s">
        <v>35</v>
      </c>
      <c r="G129" s="19"/>
      <c r="H129" s="10" t="s">
        <v>46</v>
      </c>
      <c r="I129" s="16" t="str">
        <f t="shared" si="15"/>
        <v>Nein</v>
      </c>
      <c r="J129" s="10" t="s">
        <v>833</v>
      </c>
      <c r="K129" s="10" t="s">
        <v>37</v>
      </c>
      <c r="L129" s="10" t="s">
        <v>834</v>
      </c>
      <c r="M129" s="10" t="s">
        <v>102</v>
      </c>
      <c r="N129" s="11" t="s">
        <v>835</v>
      </c>
      <c r="O129" s="11" t="s">
        <v>836</v>
      </c>
      <c r="P129" s="171" t="s">
        <v>837</v>
      </c>
      <c r="Q129" s="10"/>
      <c r="R129" s="12">
        <v>29617</v>
      </c>
      <c r="S129" s="17">
        <v>38000</v>
      </c>
      <c r="T129" s="17"/>
      <c r="U129" s="30">
        <v>38231</v>
      </c>
      <c r="V129" s="17"/>
      <c r="W129" s="17">
        <v>38000</v>
      </c>
      <c r="X129" s="17">
        <v>38231</v>
      </c>
      <c r="Y129" s="17">
        <v>38231</v>
      </c>
      <c r="Z129" s="17"/>
      <c r="AA129" s="17"/>
      <c r="AB129" s="17"/>
      <c r="AC129" s="17"/>
      <c r="AD129" s="17"/>
      <c r="AE129" s="17"/>
      <c r="AF129" s="26" t="s">
        <v>1368</v>
      </c>
      <c r="AG129" s="17">
        <v>42601</v>
      </c>
      <c r="AI129"/>
    </row>
    <row r="130" spans="1:35" x14ac:dyDescent="0.2">
      <c r="A130" s="10">
        <v>260</v>
      </c>
      <c r="B130" s="10" t="s">
        <v>77</v>
      </c>
      <c r="C130" s="10" t="s">
        <v>838</v>
      </c>
      <c r="D130" s="16" t="str">
        <f t="shared" ref="D130:D193" si="19">IF(A130="","",IF(T130="","Ja","Nein"))</f>
        <v>Nein</v>
      </c>
      <c r="E130" s="16" t="str">
        <f t="shared" si="16"/>
        <v>-</v>
      </c>
      <c r="F130" s="16" t="str">
        <f>IF(A130="","",IF(AND(U130&lt;&gt;"",V130=""),"Ja","Nein"))</f>
        <v>Nein</v>
      </c>
      <c r="G130" s="16"/>
      <c r="H130" s="10" t="s">
        <v>35</v>
      </c>
      <c r="I130" s="16" t="str">
        <f t="shared" ref="I130:I161" si="20">IF(A130="","",IF(AE130="","Nein","Ja"))</f>
        <v>Nein</v>
      </c>
      <c r="J130" s="10" t="s">
        <v>839</v>
      </c>
      <c r="K130" s="10" t="s">
        <v>37</v>
      </c>
      <c r="L130" s="10" t="s">
        <v>840</v>
      </c>
      <c r="M130" s="10" t="s">
        <v>841</v>
      </c>
      <c r="N130" s="11" t="s">
        <v>842</v>
      </c>
      <c r="O130" s="11" t="s">
        <v>843</v>
      </c>
      <c r="P130" s="10" t="s">
        <v>844</v>
      </c>
      <c r="Q130" s="10"/>
      <c r="R130" s="12">
        <v>29515</v>
      </c>
      <c r="S130" s="17">
        <v>38000</v>
      </c>
      <c r="T130" s="17">
        <v>39447</v>
      </c>
      <c r="U130" s="43">
        <v>38412</v>
      </c>
      <c r="V130" s="43">
        <v>39447</v>
      </c>
      <c r="W130" s="17">
        <v>38000</v>
      </c>
      <c r="X130" s="17">
        <v>38408</v>
      </c>
      <c r="Y130" s="17">
        <v>38408</v>
      </c>
      <c r="Z130" s="17">
        <v>39447</v>
      </c>
      <c r="AA130" s="17"/>
      <c r="AB130" s="17"/>
      <c r="AC130" s="17"/>
      <c r="AD130" s="17"/>
      <c r="AE130" s="17"/>
      <c r="AF130" s="18" t="s">
        <v>42</v>
      </c>
      <c r="AG130" s="17"/>
      <c r="AI130"/>
    </row>
    <row r="131" spans="1:35" x14ac:dyDescent="0.2">
      <c r="A131" s="10">
        <v>261</v>
      </c>
      <c r="B131" s="10" t="s">
        <v>97</v>
      </c>
      <c r="C131" s="10" t="s">
        <v>845</v>
      </c>
      <c r="D131" s="16" t="str">
        <f t="shared" si="19"/>
        <v>Nein</v>
      </c>
      <c r="E131" s="16" t="str">
        <f t="shared" si="16"/>
        <v>-</v>
      </c>
      <c r="F131" s="16" t="str">
        <f>IF(A131="","",IF(AND(U131&lt;&gt;"",V131=""),"Ja","Nein"))</f>
        <v>Nein</v>
      </c>
      <c r="G131" s="16"/>
      <c r="H131" s="10" t="s">
        <v>35</v>
      </c>
      <c r="I131" s="16" t="str">
        <f t="shared" si="20"/>
        <v>Nein</v>
      </c>
      <c r="J131" s="10" t="s">
        <v>846</v>
      </c>
      <c r="K131" s="10" t="s">
        <v>37</v>
      </c>
      <c r="L131" s="10" t="s">
        <v>847</v>
      </c>
      <c r="M131" s="10" t="s">
        <v>102</v>
      </c>
      <c r="N131" s="11" t="s">
        <v>848</v>
      </c>
      <c r="O131" s="11" t="s">
        <v>849</v>
      </c>
      <c r="P131" s="10" t="s">
        <v>850</v>
      </c>
      <c r="Q131" s="10"/>
      <c r="R131" s="12">
        <v>30327</v>
      </c>
      <c r="S131" s="17">
        <v>38002</v>
      </c>
      <c r="T131" s="17">
        <v>38717</v>
      </c>
      <c r="U131" s="43">
        <v>38412</v>
      </c>
      <c r="V131" s="43">
        <v>38717</v>
      </c>
      <c r="W131" s="17">
        <v>38002</v>
      </c>
      <c r="X131" s="17">
        <v>38408</v>
      </c>
      <c r="Y131" s="17">
        <v>38408</v>
      </c>
      <c r="Z131" s="17">
        <v>38717</v>
      </c>
      <c r="AA131" s="17"/>
      <c r="AB131" s="17"/>
      <c r="AC131" s="17"/>
      <c r="AD131" s="17"/>
      <c r="AE131" s="17"/>
      <c r="AF131" s="18" t="s">
        <v>42</v>
      </c>
      <c r="AG131" s="17"/>
      <c r="AI131"/>
    </row>
    <row r="132" spans="1:35" x14ac:dyDescent="0.2">
      <c r="A132" s="10">
        <v>262</v>
      </c>
      <c r="B132" s="10" t="s">
        <v>789</v>
      </c>
      <c r="C132" s="10" t="s">
        <v>851</v>
      </c>
      <c r="D132" s="16" t="str">
        <f t="shared" si="19"/>
        <v>Ja</v>
      </c>
      <c r="E132" s="16" t="str">
        <f t="shared" si="16"/>
        <v>aktiv</v>
      </c>
      <c r="F132" s="16" t="s">
        <v>35</v>
      </c>
      <c r="G132" s="19"/>
      <c r="H132" s="10" t="s">
        <v>46</v>
      </c>
      <c r="I132" s="16" t="str">
        <f t="shared" si="20"/>
        <v>Nein</v>
      </c>
      <c r="J132" s="10" t="s">
        <v>852</v>
      </c>
      <c r="K132" s="10" t="s">
        <v>37</v>
      </c>
      <c r="L132" s="10" t="s">
        <v>853</v>
      </c>
      <c r="M132" s="10" t="s">
        <v>102</v>
      </c>
      <c r="N132" s="11" t="s">
        <v>854</v>
      </c>
      <c r="O132" s="11" t="s">
        <v>855</v>
      </c>
      <c r="P132" s="10" t="s">
        <v>856</v>
      </c>
      <c r="Q132" s="10"/>
      <c r="R132" s="12">
        <v>29426</v>
      </c>
      <c r="S132" s="17">
        <v>38003</v>
      </c>
      <c r="T132" s="17"/>
      <c r="U132" s="30">
        <v>38202</v>
      </c>
      <c r="V132" s="17"/>
      <c r="W132" s="17">
        <v>38003</v>
      </c>
      <c r="X132" s="17">
        <v>38202</v>
      </c>
      <c r="Y132" s="17">
        <v>38202</v>
      </c>
      <c r="Z132" s="17"/>
      <c r="AA132" s="17"/>
      <c r="AB132" s="17"/>
      <c r="AC132" s="17"/>
      <c r="AD132" s="17"/>
      <c r="AE132" s="17"/>
      <c r="AF132" s="26"/>
      <c r="AG132" s="17"/>
      <c r="AI132"/>
    </row>
    <row r="133" spans="1:35" x14ac:dyDescent="0.2">
      <c r="A133" s="10">
        <v>263</v>
      </c>
      <c r="B133" s="10" t="s">
        <v>609</v>
      </c>
      <c r="C133" s="10" t="s">
        <v>857</v>
      </c>
      <c r="D133" s="16" t="str">
        <f t="shared" si="19"/>
        <v>Ja</v>
      </c>
      <c r="E133" s="16" t="str">
        <f t="shared" si="16"/>
        <v>alter Herr</v>
      </c>
      <c r="F133" s="16" t="s">
        <v>35</v>
      </c>
      <c r="G133" s="19"/>
      <c r="H133" s="10" t="s">
        <v>46</v>
      </c>
      <c r="I133" s="16" t="str">
        <f t="shared" si="20"/>
        <v>Nein</v>
      </c>
      <c r="J133" s="10" t="s">
        <v>858</v>
      </c>
      <c r="K133" s="10" t="s">
        <v>37</v>
      </c>
      <c r="L133" s="10">
        <v>70565</v>
      </c>
      <c r="M133" s="10" t="s">
        <v>102</v>
      </c>
      <c r="N133" s="11" t="s">
        <v>859</v>
      </c>
      <c r="O133" s="11" t="s">
        <v>860</v>
      </c>
      <c r="P133" s="171" t="s">
        <v>861</v>
      </c>
      <c r="Q133" s="10"/>
      <c r="R133" s="12">
        <v>29856</v>
      </c>
      <c r="S133" s="17">
        <v>38006</v>
      </c>
      <c r="T133" s="17"/>
      <c r="U133" s="30">
        <v>38412</v>
      </c>
      <c r="V133" s="17" t="s">
        <v>1365</v>
      </c>
      <c r="W133" s="17">
        <v>38006</v>
      </c>
      <c r="X133" s="17">
        <v>38408</v>
      </c>
      <c r="Y133" s="17">
        <v>38408</v>
      </c>
      <c r="Z133" s="17">
        <v>42730</v>
      </c>
      <c r="AA133" s="17">
        <v>42730</v>
      </c>
      <c r="AB133" s="17"/>
      <c r="AC133" s="17"/>
      <c r="AD133" s="17"/>
      <c r="AE133" s="17"/>
      <c r="AF133" s="23" t="s">
        <v>1740</v>
      </c>
      <c r="AG133" s="17">
        <v>42730</v>
      </c>
      <c r="AI133"/>
    </row>
    <row r="134" spans="1:35" x14ac:dyDescent="0.2">
      <c r="A134" s="10">
        <v>264</v>
      </c>
      <c r="B134" s="10" t="s">
        <v>189</v>
      </c>
      <c r="C134" s="10" t="s">
        <v>863</v>
      </c>
      <c r="D134" s="16" t="str">
        <f t="shared" si="19"/>
        <v>Ja</v>
      </c>
      <c r="E134" s="16" t="str">
        <f t="shared" si="16"/>
        <v>aktiv</v>
      </c>
      <c r="F134" s="16" t="s">
        <v>35</v>
      </c>
      <c r="G134" s="19"/>
      <c r="H134" s="10" t="s">
        <v>46</v>
      </c>
      <c r="I134" s="16" t="str">
        <f t="shared" si="20"/>
        <v>Nein</v>
      </c>
      <c r="J134" s="10" t="s">
        <v>864</v>
      </c>
      <c r="K134" s="10" t="s">
        <v>37</v>
      </c>
      <c r="L134" s="10" t="s">
        <v>865</v>
      </c>
      <c r="M134" s="10" t="s">
        <v>102</v>
      </c>
      <c r="N134" s="11" t="s">
        <v>866</v>
      </c>
      <c r="O134" s="11" t="s">
        <v>867</v>
      </c>
      <c r="P134" s="10" t="s">
        <v>868</v>
      </c>
      <c r="Q134" s="59" t="s">
        <v>869</v>
      </c>
      <c r="R134" s="12">
        <v>30247</v>
      </c>
      <c r="S134" s="17">
        <v>38037</v>
      </c>
      <c r="T134" s="17"/>
      <c r="U134" s="30">
        <v>38749</v>
      </c>
      <c r="V134" s="17"/>
      <c r="W134" s="17">
        <v>38037</v>
      </c>
      <c r="X134" s="17">
        <v>38749</v>
      </c>
      <c r="Y134" s="17">
        <v>38749</v>
      </c>
      <c r="Z134" s="17"/>
      <c r="AA134" s="17"/>
      <c r="AB134" s="17"/>
      <c r="AC134" s="17"/>
      <c r="AD134" s="17"/>
      <c r="AE134" s="17"/>
      <c r="AF134" s="23" t="s">
        <v>667</v>
      </c>
      <c r="AG134" s="17">
        <v>40847</v>
      </c>
      <c r="AI134"/>
    </row>
    <row r="135" spans="1:35" x14ac:dyDescent="0.2">
      <c r="A135" s="53">
        <v>265</v>
      </c>
      <c r="B135" s="60" t="s">
        <v>558</v>
      </c>
      <c r="C135" s="60" t="s">
        <v>870</v>
      </c>
      <c r="D135" s="16" t="str">
        <f t="shared" si="19"/>
        <v>Nein</v>
      </c>
      <c r="E135" s="16" t="str">
        <f t="shared" si="16"/>
        <v>-</v>
      </c>
      <c r="F135" s="16" t="str">
        <f>IF(A135="","",IF(AND(U135&lt;&gt;"",V135=""),"Ja","Nein"))</f>
        <v>Nein</v>
      </c>
      <c r="G135" s="19"/>
      <c r="H135" s="10" t="s">
        <v>35</v>
      </c>
      <c r="I135" s="16" t="str">
        <f t="shared" si="20"/>
        <v>Nein</v>
      </c>
      <c r="J135" s="10" t="s">
        <v>871</v>
      </c>
      <c r="K135" s="10" t="s">
        <v>37</v>
      </c>
      <c r="L135" s="10">
        <v>70439</v>
      </c>
      <c r="M135" s="10" t="s">
        <v>102</v>
      </c>
      <c r="N135" s="11" t="s">
        <v>872</v>
      </c>
      <c r="O135" s="11" t="s">
        <v>873</v>
      </c>
      <c r="P135" s="10" t="s">
        <v>874</v>
      </c>
      <c r="Q135" s="31" t="s">
        <v>875</v>
      </c>
      <c r="R135" s="12">
        <v>29978</v>
      </c>
      <c r="S135" s="17">
        <v>37912</v>
      </c>
      <c r="T135" s="17">
        <v>40443</v>
      </c>
      <c r="U135" s="30">
        <v>38202</v>
      </c>
      <c r="V135" s="55" t="s">
        <v>615</v>
      </c>
      <c r="W135" s="17">
        <v>37912</v>
      </c>
      <c r="X135" s="17">
        <v>38202</v>
      </c>
      <c r="Y135" s="17">
        <v>38202</v>
      </c>
      <c r="Z135" s="17">
        <v>40443</v>
      </c>
      <c r="AA135" s="17"/>
      <c r="AB135" s="17"/>
      <c r="AC135" s="17"/>
      <c r="AD135" s="17"/>
      <c r="AE135" s="17"/>
      <c r="AF135" s="18" t="s">
        <v>42</v>
      </c>
      <c r="AG135" s="17">
        <v>40534</v>
      </c>
      <c r="AI135"/>
    </row>
    <row r="136" spans="1:35" x14ac:dyDescent="0.2">
      <c r="A136" s="10">
        <v>266</v>
      </c>
      <c r="B136" s="10" t="s">
        <v>876</v>
      </c>
      <c r="C136" s="10" t="s">
        <v>877</v>
      </c>
      <c r="D136" s="16" t="str">
        <f t="shared" si="19"/>
        <v>Nein</v>
      </c>
      <c r="E136" s="16" t="str">
        <f t="shared" ref="E136:E165" si="21">IF(A136="","",IF(AND(W136&lt;&gt;"",X136=""),"vorläufig",IF(AND(Y136&lt;&gt;"",Z136=""),"aktiv",IF(AND(AA136&lt;&gt;"",AB136=""),"alter Herr",IF(AND(AC136&lt;&gt;"",AD136=""),"Ehrenmitglied","-")))))</f>
        <v>-</v>
      </c>
      <c r="F136" s="16" t="str">
        <f>IF(A136="","",IF(AND(U136&lt;&gt;"",V136=""),"Ja","Nein"))</f>
        <v>Nein</v>
      </c>
      <c r="G136" s="16"/>
      <c r="H136" s="10" t="s">
        <v>35</v>
      </c>
      <c r="I136" s="16" t="str">
        <f t="shared" si="20"/>
        <v>Nein</v>
      </c>
      <c r="J136" s="10" t="s">
        <v>878</v>
      </c>
      <c r="K136" s="10" t="s">
        <v>37</v>
      </c>
      <c r="L136" s="10" t="s">
        <v>834</v>
      </c>
      <c r="M136" s="10" t="s">
        <v>102</v>
      </c>
      <c r="N136" s="11" t="s">
        <v>879</v>
      </c>
      <c r="O136" s="11" t="s">
        <v>880</v>
      </c>
      <c r="P136" s="10" t="s">
        <v>881</v>
      </c>
      <c r="Q136" s="10"/>
      <c r="R136" s="12">
        <v>28166</v>
      </c>
      <c r="S136" s="17">
        <v>38111</v>
      </c>
      <c r="T136" s="17">
        <v>38735</v>
      </c>
      <c r="U136" s="17"/>
      <c r="V136" s="17"/>
      <c r="W136" s="17">
        <v>38111</v>
      </c>
      <c r="X136" s="17">
        <v>38735</v>
      </c>
      <c r="Y136" s="17"/>
      <c r="Z136" s="17"/>
      <c r="AA136" s="17"/>
      <c r="AB136" s="17"/>
      <c r="AC136" s="17"/>
      <c r="AD136" s="17"/>
      <c r="AE136" s="17"/>
      <c r="AF136" s="18" t="s">
        <v>42</v>
      </c>
      <c r="AG136" s="17"/>
      <c r="AI136"/>
    </row>
    <row r="137" spans="1:35" x14ac:dyDescent="0.2">
      <c r="A137" s="10">
        <v>267</v>
      </c>
      <c r="B137" s="10" t="s">
        <v>811</v>
      </c>
      <c r="C137" s="10" t="s">
        <v>882</v>
      </c>
      <c r="D137" s="16" t="str">
        <f t="shared" si="19"/>
        <v>Ja</v>
      </c>
      <c r="E137" s="16" t="str">
        <f t="shared" si="21"/>
        <v>aktiv</v>
      </c>
      <c r="F137" s="16" t="str">
        <f>IF(A137="","",IF(AND(U137&lt;&gt;"",V137=""),"Ja","Nein"))</f>
        <v>Ja</v>
      </c>
      <c r="G137" s="19"/>
      <c r="H137" s="10" t="s">
        <v>46</v>
      </c>
      <c r="I137" s="16" t="str">
        <f t="shared" si="20"/>
        <v>Nein</v>
      </c>
      <c r="J137" s="61" t="s">
        <v>883</v>
      </c>
      <c r="K137" s="10" t="s">
        <v>37</v>
      </c>
      <c r="L137" s="62">
        <v>71263</v>
      </c>
      <c r="M137" s="10" t="s">
        <v>412</v>
      </c>
      <c r="N137" s="11" t="s">
        <v>884</v>
      </c>
      <c r="O137" s="11" t="s">
        <v>885</v>
      </c>
      <c r="P137" s="171" t="s">
        <v>886</v>
      </c>
      <c r="Q137" s="10"/>
      <c r="R137" s="12">
        <v>29818</v>
      </c>
      <c r="S137" s="17">
        <v>38231</v>
      </c>
      <c r="T137" s="17"/>
      <c r="U137" s="30">
        <v>38447</v>
      </c>
      <c r="V137" s="17"/>
      <c r="W137" s="17">
        <v>38231</v>
      </c>
      <c r="X137" s="17">
        <v>38447</v>
      </c>
      <c r="Y137" s="17">
        <v>38447</v>
      </c>
      <c r="Z137" s="17"/>
      <c r="AA137" s="17"/>
      <c r="AB137" s="17"/>
      <c r="AC137" s="17"/>
      <c r="AD137" s="17"/>
      <c r="AE137" s="17"/>
      <c r="AF137" s="23" t="s">
        <v>887</v>
      </c>
      <c r="AG137" s="17">
        <v>39985</v>
      </c>
      <c r="AI137"/>
    </row>
    <row r="138" spans="1:35" x14ac:dyDescent="0.25">
      <c r="A138" s="10">
        <v>268</v>
      </c>
      <c r="B138" s="10" t="s">
        <v>674</v>
      </c>
      <c r="C138" s="10" t="s">
        <v>888</v>
      </c>
      <c r="D138" s="16" t="str">
        <f t="shared" si="19"/>
        <v>Ja</v>
      </c>
      <c r="E138" s="16" t="str">
        <f t="shared" si="21"/>
        <v>aktiv</v>
      </c>
      <c r="F138" s="16" t="s">
        <v>35</v>
      </c>
      <c r="G138" s="19"/>
      <c r="H138" s="10" t="s">
        <v>46</v>
      </c>
      <c r="I138" s="16" t="str">
        <f t="shared" si="20"/>
        <v>Nein</v>
      </c>
      <c r="J138" s="29" t="s">
        <v>889</v>
      </c>
      <c r="K138" s="10" t="s">
        <v>37</v>
      </c>
      <c r="L138" s="10">
        <v>49152</v>
      </c>
      <c r="M138" s="10" t="s">
        <v>890</v>
      </c>
      <c r="N138" s="11" t="s">
        <v>891</v>
      </c>
      <c r="O138" s="11" t="s">
        <v>892</v>
      </c>
      <c r="P138" s="10" t="s">
        <v>893</v>
      </c>
      <c r="Q138" s="10"/>
      <c r="R138" s="12">
        <v>30807</v>
      </c>
      <c r="S138" s="17">
        <v>38261</v>
      </c>
      <c r="T138" s="17"/>
      <c r="U138" s="30">
        <v>38749</v>
      </c>
      <c r="V138" s="17" t="s">
        <v>787</v>
      </c>
      <c r="W138" s="17">
        <v>38261</v>
      </c>
      <c r="X138" s="17">
        <v>38749</v>
      </c>
      <c r="Y138" s="17">
        <v>38749</v>
      </c>
      <c r="Z138" s="17"/>
      <c r="AA138" s="17"/>
      <c r="AB138" s="17"/>
      <c r="AC138" s="17"/>
      <c r="AD138" s="17"/>
      <c r="AE138" s="17"/>
      <c r="AF138" s="23" t="s">
        <v>894</v>
      </c>
      <c r="AG138" s="17">
        <v>41982</v>
      </c>
      <c r="AI138"/>
    </row>
    <row r="139" spans="1:35" x14ac:dyDescent="0.2">
      <c r="A139" s="57">
        <v>269</v>
      </c>
      <c r="B139" s="60" t="s">
        <v>380</v>
      </c>
      <c r="C139" s="60" t="s">
        <v>895</v>
      </c>
      <c r="D139" s="63" t="str">
        <f t="shared" si="19"/>
        <v>Nein</v>
      </c>
      <c r="E139" s="16" t="str">
        <f t="shared" si="21"/>
        <v>-</v>
      </c>
      <c r="F139" s="63" t="str">
        <f>IF(A139="","",IF(AND(U139&lt;&gt;"",V139=""),"Ja","Nein"))</f>
        <v>Nein</v>
      </c>
      <c r="G139" s="63"/>
      <c r="H139" s="64" t="s">
        <v>35</v>
      </c>
      <c r="I139" s="63" t="str">
        <f t="shared" si="20"/>
        <v>Nein</v>
      </c>
      <c r="J139" s="10" t="s">
        <v>896</v>
      </c>
      <c r="K139" s="10" t="s">
        <v>37</v>
      </c>
      <c r="L139" s="65" t="s">
        <v>847</v>
      </c>
      <c r="M139" s="65" t="s">
        <v>102</v>
      </c>
      <c r="N139" s="66" t="s">
        <v>897</v>
      </c>
      <c r="O139" s="66" t="s">
        <v>898</v>
      </c>
      <c r="P139" s="67" t="s">
        <v>899</v>
      </c>
      <c r="Q139" s="65"/>
      <c r="R139" s="68">
        <v>27416</v>
      </c>
      <c r="S139" s="69">
        <v>38261</v>
      </c>
      <c r="T139" s="69">
        <v>40847</v>
      </c>
      <c r="U139" s="70">
        <v>38749</v>
      </c>
      <c r="V139" s="55" t="s">
        <v>615</v>
      </c>
      <c r="W139" s="69">
        <v>38261</v>
      </c>
      <c r="X139" s="69">
        <v>38749</v>
      </c>
      <c r="Y139" s="69">
        <v>38749</v>
      </c>
      <c r="Z139" s="69">
        <v>40847</v>
      </c>
      <c r="AA139" s="69"/>
      <c r="AB139" s="69"/>
      <c r="AC139" s="69"/>
      <c r="AD139" s="69"/>
      <c r="AE139" s="69"/>
      <c r="AF139" s="18" t="s">
        <v>42</v>
      </c>
      <c r="AG139" s="24">
        <v>40847</v>
      </c>
      <c r="AI139"/>
    </row>
    <row r="140" spans="1:35" x14ac:dyDescent="0.2">
      <c r="A140" s="53">
        <v>270</v>
      </c>
      <c r="B140" s="60" t="s">
        <v>127</v>
      </c>
      <c r="C140" s="60" t="s">
        <v>900</v>
      </c>
      <c r="D140" s="16" t="str">
        <f t="shared" si="19"/>
        <v>Nein</v>
      </c>
      <c r="E140" s="16" t="str">
        <f t="shared" si="21"/>
        <v>-</v>
      </c>
      <c r="F140" s="16" t="s">
        <v>35</v>
      </c>
      <c r="G140" s="19"/>
      <c r="H140" s="10" t="s">
        <v>35</v>
      </c>
      <c r="I140" s="16" t="str">
        <f t="shared" si="20"/>
        <v>Nein</v>
      </c>
      <c r="J140" s="10" t="s">
        <v>901</v>
      </c>
      <c r="K140" s="10" t="s">
        <v>37</v>
      </c>
      <c r="L140" s="10" t="s">
        <v>476</v>
      </c>
      <c r="M140" s="10" t="s">
        <v>102</v>
      </c>
      <c r="N140" s="11" t="s">
        <v>902</v>
      </c>
      <c r="O140" s="11" t="s">
        <v>903</v>
      </c>
      <c r="P140" s="10" t="s">
        <v>904</v>
      </c>
      <c r="Q140" s="10"/>
      <c r="R140" s="12">
        <v>30573</v>
      </c>
      <c r="S140" s="17">
        <v>38270</v>
      </c>
      <c r="T140" s="17">
        <v>40510</v>
      </c>
      <c r="U140" s="30">
        <v>38749</v>
      </c>
      <c r="V140" s="55" t="s">
        <v>615</v>
      </c>
      <c r="W140" s="17">
        <v>38270</v>
      </c>
      <c r="X140" s="17">
        <v>38749</v>
      </c>
      <c r="Y140" s="17">
        <v>38749</v>
      </c>
      <c r="Z140" s="17">
        <v>40510</v>
      </c>
      <c r="AA140" s="17"/>
      <c r="AB140" s="17"/>
      <c r="AC140" s="17"/>
      <c r="AD140" s="17"/>
      <c r="AE140" s="17"/>
      <c r="AF140" s="18" t="s">
        <v>42</v>
      </c>
      <c r="AG140" s="24">
        <v>40556</v>
      </c>
      <c r="AI140"/>
    </row>
    <row r="141" spans="1:35" x14ac:dyDescent="0.2">
      <c r="A141" s="10">
        <v>271</v>
      </c>
      <c r="B141" s="10" t="s">
        <v>905</v>
      </c>
      <c r="C141" s="10" t="s">
        <v>906</v>
      </c>
      <c r="D141" s="16" t="str">
        <f t="shared" si="19"/>
        <v>Nein</v>
      </c>
      <c r="E141" s="16" t="str">
        <f t="shared" si="21"/>
        <v>-</v>
      </c>
      <c r="F141" s="16" t="str">
        <f>IF(A141="","",IF(AND(U141&lt;&gt;"",V141=""),"Ja","Nein"))</f>
        <v>Nein</v>
      </c>
      <c r="G141" s="16"/>
      <c r="H141" s="10" t="s">
        <v>35</v>
      </c>
      <c r="I141" s="16" t="str">
        <f t="shared" si="20"/>
        <v>Nein</v>
      </c>
      <c r="J141" s="10" t="s">
        <v>907</v>
      </c>
      <c r="K141" s="10" t="s">
        <v>37</v>
      </c>
      <c r="L141" s="10" t="s">
        <v>908</v>
      </c>
      <c r="M141" s="10" t="s">
        <v>909</v>
      </c>
      <c r="N141" s="11" t="s">
        <v>910</v>
      </c>
      <c r="O141" s="11" t="s">
        <v>911</v>
      </c>
      <c r="P141" s="10" t="s">
        <v>912</v>
      </c>
      <c r="Q141" s="10"/>
      <c r="R141" s="12">
        <v>29995</v>
      </c>
      <c r="S141" s="17">
        <v>38268</v>
      </c>
      <c r="T141" s="17">
        <v>38717</v>
      </c>
      <c r="U141" s="17"/>
      <c r="V141" s="17"/>
      <c r="W141" s="17">
        <v>38268</v>
      </c>
      <c r="X141" s="17">
        <v>38717</v>
      </c>
      <c r="Y141" s="17"/>
      <c r="Z141" s="17"/>
      <c r="AA141" s="17"/>
      <c r="AB141" s="17"/>
      <c r="AC141" s="17"/>
      <c r="AD141" s="17"/>
      <c r="AE141" s="17"/>
      <c r="AF141" s="18" t="s">
        <v>42</v>
      </c>
      <c r="AG141" s="17"/>
      <c r="AI141"/>
    </row>
    <row r="142" spans="1:35" x14ac:dyDescent="0.2">
      <c r="A142" s="10">
        <v>272</v>
      </c>
      <c r="B142" s="10" t="s">
        <v>913</v>
      </c>
      <c r="C142" s="10" t="s">
        <v>914</v>
      </c>
      <c r="D142" s="16" t="str">
        <f t="shared" si="19"/>
        <v>Ja</v>
      </c>
      <c r="E142" s="16" t="str">
        <f t="shared" si="21"/>
        <v>aktiv</v>
      </c>
      <c r="F142" s="16" t="str">
        <f>IF(A142="","",IF(AND(U142&lt;&gt;"",V142=""),"Ja","Nein"))</f>
        <v>Ja</v>
      </c>
      <c r="G142" s="19"/>
      <c r="H142" s="10" t="s">
        <v>46</v>
      </c>
      <c r="I142" s="16" t="str">
        <f t="shared" si="20"/>
        <v>Nein</v>
      </c>
      <c r="J142" s="10" t="s">
        <v>915</v>
      </c>
      <c r="K142" s="10" t="s">
        <v>37</v>
      </c>
      <c r="L142" s="10" t="s">
        <v>847</v>
      </c>
      <c r="M142" s="10" t="s">
        <v>102</v>
      </c>
      <c r="N142" s="11"/>
      <c r="O142" s="11" t="s">
        <v>916</v>
      </c>
      <c r="P142" s="10"/>
      <c r="Q142" s="31"/>
      <c r="R142" s="12">
        <v>27128</v>
      </c>
      <c r="S142" s="17">
        <v>38292</v>
      </c>
      <c r="T142" s="17"/>
      <c r="U142" s="30">
        <v>38749</v>
      </c>
      <c r="V142" s="17"/>
      <c r="W142" s="17">
        <v>38292</v>
      </c>
      <c r="X142" s="17">
        <v>38749</v>
      </c>
      <c r="Y142" s="17">
        <v>38749</v>
      </c>
      <c r="Z142" s="17"/>
      <c r="AA142" s="17"/>
      <c r="AB142" s="17"/>
      <c r="AC142" s="17"/>
      <c r="AD142" s="17"/>
      <c r="AE142" s="17"/>
      <c r="AF142" s="23" t="s">
        <v>919</v>
      </c>
      <c r="AG142" s="17">
        <v>39989</v>
      </c>
      <c r="AI142"/>
    </row>
    <row r="143" spans="1:35" x14ac:dyDescent="0.2">
      <c r="A143" s="10">
        <v>273</v>
      </c>
      <c r="B143" s="10" t="s">
        <v>920</v>
      </c>
      <c r="C143" s="10" t="s">
        <v>921</v>
      </c>
      <c r="D143" s="16" t="str">
        <f t="shared" si="19"/>
        <v>Ja</v>
      </c>
      <c r="E143" s="16" t="str">
        <f t="shared" si="21"/>
        <v>aktiv</v>
      </c>
      <c r="F143" s="16" t="s">
        <v>35</v>
      </c>
      <c r="G143" s="19"/>
      <c r="H143" s="10" t="s">
        <v>46</v>
      </c>
      <c r="I143" s="16" t="str">
        <f t="shared" si="20"/>
        <v>Nein</v>
      </c>
      <c r="J143" s="10" t="s">
        <v>922</v>
      </c>
      <c r="K143" s="10" t="s">
        <v>37</v>
      </c>
      <c r="L143" s="10" t="s">
        <v>101</v>
      </c>
      <c r="M143" s="10" t="s">
        <v>102</v>
      </c>
      <c r="N143" s="11" t="s">
        <v>923</v>
      </c>
      <c r="O143" s="11" t="s">
        <v>924</v>
      </c>
      <c r="P143" s="31" t="s">
        <v>925</v>
      </c>
      <c r="Q143" s="171" t="s">
        <v>926</v>
      </c>
      <c r="R143" s="12">
        <v>30859</v>
      </c>
      <c r="S143" s="17">
        <v>38292</v>
      </c>
      <c r="T143" s="17"/>
      <c r="U143" s="30">
        <v>38642</v>
      </c>
      <c r="V143" s="17"/>
      <c r="W143" s="17">
        <v>38292</v>
      </c>
      <c r="X143" s="17">
        <v>38642</v>
      </c>
      <c r="Y143" s="17">
        <v>38642</v>
      </c>
      <c r="Z143" s="17"/>
      <c r="AA143" s="17"/>
      <c r="AB143" s="17"/>
      <c r="AC143" s="17"/>
      <c r="AD143" s="17"/>
      <c r="AE143" s="17"/>
      <c r="AF143" s="23" t="s">
        <v>927</v>
      </c>
      <c r="AG143" s="17">
        <v>39986</v>
      </c>
      <c r="AI143"/>
    </row>
    <row r="144" spans="1:35" x14ac:dyDescent="0.2">
      <c r="A144" s="10">
        <v>274</v>
      </c>
      <c r="B144" s="10" t="s">
        <v>811</v>
      </c>
      <c r="C144" s="10" t="s">
        <v>731</v>
      </c>
      <c r="D144" s="16" t="str">
        <f t="shared" si="19"/>
        <v>Nein</v>
      </c>
      <c r="E144" s="16" t="str">
        <f t="shared" si="21"/>
        <v>-</v>
      </c>
      <c r="F144" s="16" t="str">
        <f>IF(A144="","",IF(AND(U144&lt;&gt;"",V144=""),"Ja","Nein"))</f>
        <v>Nein</v>
      </c>
      <c r="G144" s="16"/>
      <c r="H144" s="10" t="s">
        <v>35</v>
      </c>
      <c r="I144" s="16" t="str">
        <f t="shared" si="20"/>
        <v>Nein</v>
      </c>
      <c r="J144" s="10" t="s">
        <v>928</v>
      </c>
      <c r="K144" s="10" t="s">
        <v>37</v>
      </c>
      <c r="L144" s="10" t="s">
        <v>155</v>
      </c>
      <c r="M144" s="10" t="s">
        <v>156</v>
      </c>
      <c r="N144" s="11" t="s">
        <v>929</v>
      </c>
      <c r="O144" s="11" t="s">
        <v>930</v>
      </c>
      <c r="P144" s="10" t="s">
        <v>931</v>
      </c>
      <c r="Q144" s="10"/>
      <c r="R144" s="12">
        <v>31191</v>
      </c>
      <c r="S144" s="17">
        <v>38292</v>
      </c>
      <c r="T144" s="17">
        <v>38717</v>
      </c>
      <c r="U144" s="17"/>
      <c r="V144" s="17"/>
      <c r="W144" s="17">
        <v>38292</v>
      </c>
      <c r="X144" s="17">
        <v>38717</v>
      </c>
      <c r="Y144" s="17"/>
      <c r="Z144" s="17"/>
      <c r="AA144" s="17"/>
      <c r="AB144" s="17"/>
      <c r="AC144" s="17"/>
      <c r="AD144" s="17"/>
      <c r="AE144" s="17"/>
      <c r="AF144" s="18" t="s">
        <v>42</v>
      </c>
      <c r="AG144" s="17"/>
      <c r="AI144"/>
    </row>
    <row r="145" spans="1:35" x14ac:dyDescent="0.2">
      <c r="A145" s="10">
        <v>275</v>
      </c>
      <c r="B145" s="10" t="s">
        <v>55</v>
      </c>
      <c r="C145" s="10" t="s">
        <v>932</v>
      </c>
      <c r="D145" s="16" t="str">
        <f t="shared" si="19"/>
        <v>Ja</v>
      </c>
      <c r="E145" s="16" t="s">
        <v>642</v>
      </c>
      <c r="F145" s="16" t="s">
        <v>35</v>
      </c>
      <c r="G145" s="19"/>
      <c r="H145" s="10" t="s">
        <v>46</v>
      </c>
      <c r="I145" s="16" t="str">
        <f t="shared" si="20"/>
        <v>Nein</v>
      </c>
      <c r="J145" s="10" t="s">
        <v>933</v>
      </c>
      <c r="K145" s="10" t="s">
        <v>37</v>
      </c>
      <c r="L145" s="10">
        <v>71672</v>
      </c>
      <c r="M145" s="10" t="s">
        <v>74</v>
      </c>
      <c r="N145" s="11" t="s">
        <v>934</v>
      </c>
      <c r="O145" s="11" t="s">
        <v>935</v>
      </c>
      <c r="P145" s="171" t="s">
        <v>936</v>
      </c>
      <c r="Q145" s="10"/>
      <c r="R145" s="12">
        <v>29850</v>
      </c>
      <c r="S145" s="17">
        <v>38292</v>
      </c>
      <c r="T145" s="17"/>
      <c r="U145" s="30">
        <v>38642</v>
      </c>
      <c r="V145" s="17"/>
      <c r="W145" s="17">
        <v>38292</v>
      </c>
      <c r="X145" s="17">
        <v>38642</v>
      </c>
      <c r="Y145" s="17">
        <v>38642</v>
      </c>
      <c r="Z145" s="17"/>
      <c r="AA145" s="17"/>
      <c r="AB145" s="17"/>
      <c r="AC145" s="17"/>
      <c r="AD145" s="17"/>
      <c r="AE145" s="17"/>
      <c r="AF145" s="23" t="s">
        <v>1368</v>
      </c>
      <c r="AG145" s="17">
        <v>42601</v>
      </c>
      <c r="AI145"/>
    </row>
    <row r="146" spans="1:35" x14ac:dyDescent="0.2">
      <c r="A146" s="10">
        <v>276</v>
      </c>
      <c r="B146" s="10" t="s">
        <v>937</v>
      </c>
      <c r="C146" s="10" t="s">
        <v>938</v>
      </c>
      <c r="D146" s="16" t="str">
        <f t="shared" si="19"/>
        <v>Nein</v>
      </c>
      <c r="E146" s="16" t="s">
        <v>1179</v>
      </c>
      <c r="F146" s="16" t="s">
        <v>35</v>
      </c>
      <c r="G146" s="19"/>
      <c r="H146" s="10" t="s">
        <v>35</v>
      </c>
      <c r="I146" s="16" t="str">
        <f t="shared" si="20"/>
        <v>Nein</v>
      </c>
      <c r="J146" s="10" t="s">
        <v>939</v>
      </c>
      <c r="K146" s="10" t="s">
        <v>37</v>
      </c>
      <c r="L146" s="10">
        <v>71717</v>
      </c>
      <c r="M146" s="10" t="s">
        <v>941</v>
      </c>
      <c r="N146" s="11" t="s">
        <v>942</v>
      </c>
      <c r="O146" s="11" t="s">
        <v>943</v>
      </c>
      <c r="P146" s="10" t="s">
        <v>944</v>
      </c>
      <c r="Q146" s="10"/>
      <c r="R146" s="12">
        <v>29935</v>
      </c>
      <c r="S146" s="17">
        <v>38292</v>
      </c>
      <c r="T146" s="17" t="s">
        <v>945</v>
      </c>
      <c r="U146" s="30">
        <v>38412</v>
      </c>
      <c r="V146" s="17"/>
      <c r="W146" s="17">
        <v>38292</v>
      </c>
      <c r="X146" s="17">
        <v>38408</v>
      </c>
      <c r="Y146" s="17">
        <v>38408</v>
      </c>
      <c r="Z146" s="17"/>
      <c r="AA146" s="17"/>
      <c r="AB146" s="17"/>
      <c r="AC146" s="17"/>
      <c r="AD146" s="17"/>
      <c r="AE146" s="17"/>
      <c r="AF146" s="26" t="s">
        <v>42</v>
      </c>
      <c r="AG146" s="17">
        <v>42601</v>
      </c>
      <c r="AI146"/>
    </row>
    <row r="147" spans="1:35" x14ac:dyDescent="0.2">
      <c r="A147" s="10">
        <v>277</v>
      </c>
      <c r="B147" s="10" t="s">
        <v>380</v>
      </c>
      <c r="C147" s="10" t="s">
        <v>946</v>
      </c>
      <c r="D147" s="16" t="str">
        <f t="shared" si="19"/>
        <v>Nein</v>
      </c>
      <c r="E147" s="16" t="str">
        <f t="shared" si="21"/>
        <v>-</v>
      </c>
      <c r="F147" s="16" t="str">
        <f>IF(A147="","",IF(AND(U147&lt;&gt;"",V147=""),"Ja","Nein"))</f>
        <v>Nein</v>
      </c>
      <c r="G147" s="16"/>
      <c r="H147" s="10" t="s">
        <v>35</v>
      </c>
      <c r="I147" s="16" t="str">
        <f t="shared" si="20"/>
        <v>Nein</v>
      </c>
      <c r="J147" s="10" t="s">
        <v>947</v>
      </c>
      <c r="K147" s="10" t="s">
        <v>37</v>
      </c>
      <c r="L147" s="10" t="s">
        <v>948</v>
      </c>
      <c r="M147" s="10" t="s">
        <v>102</v>
      </c>
      <c r="N147" s="11" t="s">
        <v>949</v>
      </c>
      <c r="O147" s="11" t="s">
        <v>950</v>
      </c>
      <c r="P147" s="10" t="s">
        <v>951</v>
      </c>
      <c r="Q147" s="10"/>
      <c r="R147" s="12">
        <v>30632</v>
      </c>
      <c r="S147" s="17">
        <v>38292</v>
      </c>
      <c r="T147" s="17">
        <v>38735</v>
      </c>
      <c r="U147" s="17"/>
      <c r="V147" s="17"/>
      <c r="W147" s="17">
        <v>38292</v>
      </c>
      <c r="X147" s="17">
        <v>38735</v>
      </c>
      <c r="Y147" s="17"/>
      <c r="Z147" s="17"/>
      <c r="AA147" s="17"/>
      <c r="AB147" s="17"/>
      <c r="AC147" s="17"/>
      <c r="AD147" s="17"/>
      <c r="AE147" s="17"/>
      <c r="AF147" s="18" t="s">
        <v>42</v>
      </c>
      <c r="AG147" s="17"/>
      <c r="AI147"/>
    </row>
    <row r="148" spans="1:35" x14ac:dyDescent="0.2">
      <c r="A148" s="10">
        <v>278</v>
      </c>
      <c r="B148" s="10" t="s">
        <v>952</v>
      </c>
      <c r="C148" s="10" t="s">
        <v>953</v>
      </c>
      <c r="D148" s="16" t="str">
        <f t="shared" si="19"/>
        <v>Nein</v>
      </c>
      <c r="E148" s="16" t="str">
        <f t="shared" si="21"/>
        <v>-</v>
      </c>
      <c r="F148" s="16" t="str">
        <f>IF(A148="","",IF(AND(U148&lt;&gt;"",V148=""),"Ja","Nein"))</f>
        <v>Nein</v>
      </c>
      <c r="G148" s="16"/>
      <c r="H148" s="10" t="s">
        <v>35</v>
      </c>
      <c r="I148" s="16" t="str">
        <f t="shared" si="20"/>
        <v>Nein</v>
      </c>
      <c r="J148" s="10" t="s">
        <v>954</v>
      </c>
      <c r="K148" s="10" t="s">
        <v>37</v>
      </c>
      <c r="L148" s="10" t="s">
        <v>955</v>
      </c>
      <c r="M148" s="10" t="s">
        <v>956</v>
      </c>
      <c r="N148" s="11" t="s">
        <v>957</v>
      </c>
      <c r="O148" s="11" t="s">
        <v>958</v>
      </c>
      <c r="P148" s="10" t="s">
        <v>959</v>
      </c>
      <c r="Q148" s="10"/>
      <c r="R148" s="12">
        <v>30601</v>
      </c>
      <c r="S148" s="17">
        <v>38322</v>
      </c>
      <c r="T148" s="17">
        <v>38717</v>
      </c>
      <c r="U148" s="17"/>
      <c r="V148" s="17"/>
      <c r="W148" s="17">
        <v>38322</v>
      </c>
      <c r="X148" s="17">
        <v>38717</v>
      </c>
      <c r="Y148" s="17"/>
      <c r="Z148" s="17"/>
      <c r="AA148" s="17"/>
      <c r="AB148" s="17"/>
      <c r="AC148" s="17"/>
      <c r="AD148" s="17"/>
      <c r="AE148" s="17"/>
      <c r="AF148" s="18" t="s">
        <v>42</v>
      </c>
      <c r="AG148" s="17"/>
      <c r="AI148"/>
    </row>
    <row r="149" spans="1:35" x14ac:dyDescent="0.2">
      <c r="A149" s="53">
        <v>281</v>
      </c>
      <c r="B149" s="54" t="s">
        <v>730</v>
      </c>
      <c r="C149" s="54" t="s">
        <v>960</v>
      </c>
      <c r="D149" s="16" t="str">
        <f t="shared" si="19"/>
        <v>Nein</v>
      </c>
      <c r="E149" s="16" t="str">
        <f t="shared" si="21"/>
        <v>-</v>
      </c>
      <c r="F149" s="16" t="s">
        <v>35</v>
      </c>
      <c r="G149" s="16"/>
      <c r="H149" s="10" t="s">
        <v>35</v>
      </c>
      <c r="I149" s="16" t="str">
        <f t="shared" si="20"/>
        <v>Nein</v>
      </c>
      <c r="J149" s="10" t="s">
        <v>961</v>
      </c>
      <c r="K149" s="10" t="s">
        <v>37</v>
      </c>
      <c r="L149" s="10" t="s">
        <v>962</v>
      </c>
      <c r="M149" s="10" t="s">
        <v>963</v>
      </c>
      <c r="N149" s="11" t="s">
        <v>964</v>
      </c>
      <c r="O149" s="11" t="s">
        <v>965</v>
      </c>
      <c r="P149" s="10" t="s">
        <v>966</v>
      </c>
      <c r="Q149" s="10"/>
      <c r="R149" s="12">
        <v>30514</v>
      </c>
      <c r="S149" s="17">
        <v>38460</v>
      </c>
      <c r="T149" s="17">
        <v>39447</v>
      </c>
      <c r="U149" s="30">
        <v>38749</v>
      </c>
      <c r="V149" s="55" t="s">
        <v>615</v>
      </c>
      <c r="W149" s="17">
        <v>38460</v>
      </c>
      <c r="X149" s="17">
        <v>38749</v>
      </c>
      <c r="Y149" s="17">
        <v>38749</v>
      </c>
      <c r="Z149" s="17">
        <v>39447</v>
      </c>
      <c r="AA149" s="17"/>
      <c r="AB149" s="17"/>
      <c r="AC149" s="17"/>
      <c r="AD149" s="17"/>
      <c r="AE149" s="17"/>
      <c r="AF149" s="18" t="s">
        <v>42</v>
      </c>
      <c r="AG149" s="17">
        <v>39985</v>
      </c>
      <c r="AI149"/>
    </row>
    <row r="150" spans="1:35" x14ac:dyDescent="0.2">
      <c r="A150" s="10">
        <v>283</v>
      </c>
      <c r="B150" s="10" t="s">
        <v>967</v>
      </c>
      <c r="C150" s="10" t="s">
        <v>968</v>
      </c>
      <c r="D150" s="16" t="str">
        <f t="shared" si="19"/>
        <v>Nein</v>
      </c>
      <c r="E150" s="16" t="str">
        <f t="shared" si="21"/>
        <v>-</v>
      </c>
      <c r="F150" s="16" t="str">
        <f t="shared" ref="F150:F156" si="22">IF(A150="","",IF(AND(U150&lt;&gt;"",V150=""),"Ja","Nein"))</f>
        <v>Nein</v>
      </c>
      <c r="G150" s="16"/>
      <c r="H150" s="10" t="s">
        <v>35</v>
      </c>
      <c r="I150" s="16" t="str">
        <f t="shared" si="20"/>
        <v>Nein</v>
      </c>
      <c r="J150" s="10" t="s">
        <v>969</v>
      </c>
      <c r="K150" s="10" t="s">
        <v>37</v>
      </c>
      <c r="L150" s="10" t="s">
        <v>612</v>
      </c>
      <c r="M150" s="10" t="s">
        <v>102</v>
      </c>
      <c r="N150" s="11"/>
      <c r="O150" s="11" t="s">
        <v>970</v>
      </c>
      <c r="P150" s="10" t="s">
        <v>971</v>
      </c>
      <c r="Q150" s="10"/>
      <c r="R150" s="12">
        <v>29790</v>
      </c>
      <c r="S150" s="17">
        <v>38492</v>
      </c>
      <c r="T150" s="17">
        <v>38717</v>
      </c>
      <c r="U150" s="17"/>
      <c r="V150" s="17"/>
      <c r="W150" s="17">
        <v>38492</v>
      </c>
      <c r="X150" s="17">
        <v>38717</v>
      </c>
      <c r="Y150" s="17"/>
      <c r="Z150" s="17"/>
      <c r="AA150" s="17"/>
      <c r="AB150" s="17"/>
      <c r="AC150" s="17"/>
      <c r="AD150" s="17"/>
      <c r="AE150" s="17"/>
      <c r="AF150" s="26" t="s">
        <v>42</v>
      </c>
      <c r="AG150" s="17"/>
      <c r="AI150"/>
    </row>
    <row r="151" spans="1:35" x14ac:dyDescent="0.2">
      <c r="A151" s="10">
        <v>284</v>
      </c>
      <c r="B151" s="10" t="s">
        <v>972</v>
      </c>
      <c r="C151" s="10" t="s">
        <v>973</v>
      </c>
      <c r="D151" s="16" t="str">
        <f t="shared" si="19"/>
        <v>Nein</v>
      </c>
      <c r="E151" s="16" t="str">
        <f t="shared" si="21"/>
        <v>-</v>
      </c>
      <c r="F151" s="16" t="str">
        <f t="shared" si="22"/>
        <v>Nein</v>
      </c>
      <c r="G151" s="16"/>
      <c r="H151" s="10" t="s">
        <v>35</v>
      </c>
      <c r="I151" s="16" t="str">
        <f t="shared" si="20"/>
        <v>Nein</v>
      </c>
      <c r="J151" s="10" t="s">
        <v>974</v>
      </c>
      <c r="K151" s="10" t="s">
        <v>37</v>
      </c>
      <c r="L151" s="10" t="s">
        <v>88</v>
      </c>
      <c r="M151" s="10" t="s">
        <v>89</v>
      </c>
      <c r="N151" s="11" t="s">
        <v>975</v>
      </c>
      <c r="O151" s="11" t="s">
        <v>976</v>
      </c>
      <c r="P151" s="10" t="s">
        <v>977</v>
      </c>
      <c r="Q151" s="10"/>
      <c r="R151" s="12">
        <v>31180</v>
      </c>
      <c r="S151" s="17">
        <v>38492</v>
      </c>
      <c r="T151" s="17">
        <v>38717</v>
      </c>
      <c r="U151" s="17"/>
      <c r="V151" s="17"/>
      <c r="W151" s="17">
        <v>38492</v>
      </c>
      <c r="X151" s="17">
        <v>38717</v>
      </c>
      <c r="Y151" s="17"/>
      <c r="Z151" s="17"/>
      <c r="AA151" s="17"/>
      <c r="AB151" s="17"/>
      <c r="AC151" s="17"/>
      <c r="AD151" s="17"/>
      <c r="AE151" s="17"/>
      <c r="AF151" s="26" t="s">
        <v>42</v>
      </c>
      <c r="AG151" s="17"/>
      <c r="AI151"/>
    </row>
    <row r="152" spans="1:35" x14ac:dyDescent="0.2">
      <c r="A152" s="10">
        <v>285</v>
      </c>
      <c r="B152" s="10" t="s">
        <v>127</v>
      </c>
      <c r="C152" s="10" t="s">
        <v>978</v>
      </c>
      <c r="D152" s="16" t="str">
        <f t="shared" si="19"/>
        <v>Nein</v>
      </c>
      <c r="E152" s="16" t="str">
        <f t="shared" si="21"/>
        <v>-</v>
      </c>
      <c r="F152" s="16" t="str">
        <f t="shared" si="22"/>
        <v>Nein</v>
      </c>
      <c r="G152" s="16"/>
      <c r="H152" s="10" t="s">
        <v>35</v>
      </c>
      <c r="I152" s="16" t="str">
        <f t="shared" si="20"/>
        <v>Nein</v>
      </c>
      <c r="J152" s="10" t="s">
        <v>979</v>
      </c>
      <c r="K152" s="10" t="s">
        <v>37</v>
      </c>
      <c r="L152" s="10" t="s">
        <v>847</v>
      </c>
      <c r="M152" s="10" t="s">
        <v>102</v>
      </c>
      <c r="N152" s="11" t="s">
        <v>980</v>
      </c>
      <c r="O152" s="11" t="s">
        <v>981</v>
      </c>
      <c r="P152" s="10" t="s">
        <v>982</v>
      </c>
      <c r="Q152" s="10"/>
      <c r="R152" s="12">
        <v>30832</v>
      </c>
      <c r="S152" s="17">
        <v>38553</v>
      </c>
      <c r="T152" s="17">
        <v>39082</v>
      </c>
      <c r="U152" s="43">
        <v>38749</v>
      </c>
      <c r="V152" s="43">
        <v>39082</v>
      </c>
      <c r="W152" s="17">
        <v>38553</v>
      </c>
      <c r="X152" s="17">
        <v>39082</v>
      </c>
      <c r="Y152" s="17">
        <v>38749</v>
      </c>
      <c r="Z152" s="17">
        <v>39082</v>
      </c>
      <c r="AA152" s="17"/>
      <c r="AB152" s="17"/>
      <c r="AC152" s="17"/>
      <c r="AD152" s="17"/>
      <c r="AE152" s="17"/>
      <c r="AF152" s="26" t="s">
        <v>42</v>
      </c>
      <c r="AG152" s="17"/>
      <c r="AI152"/>
    </row>
    <row r="153" spans="1:35" x14ac:dyDescent="0.2">
      <c r="A153" s="57">
        <v>286</v>
      </c>
      <c r="B153" s="54" t="s">
        <v>737</v>
      </c>
      <c r="C153" s="54" t="s">
        <v>983</v>
      </c>
      <c r="D153" s="71" t="str">
        <f t="shared" si="19"/>
        <v>Nein</v>
      </c>
      <c r="E153" s="16" t="str">
        <f t="shared" si="21"/>
        <v>-</v>
      </c>
      <c r="F153" s="71" t="str">
        <f t="shared" si="22"/>
        <v>Nein</v>
      </c>
      <c r="G153" s="71"/>
      <c r="H153" s="72" t="s">
        <v>35</v>
      </c>
      <c r="I153" s="71" t="str">
        <f t="shared" si="20"/>
        <v>Nein</v>
      </c>
      <c r="J153" s="10" t="s">
        <v>984</v>
      </c>
      <c r="K153" s="10" t="s">
        <v>37</v>
      </c>
      <c r="L153" s="10" t="s">
        <v>985</v>
      </c>
      <c r="M153" s="10" t="s">
        <v>102</v>
      </c>
      <c r="N153" s="11" t="s">
        <v>986</v>
      </c>
      <c r="O153" s="11" t="s">
        <v>987</v>
      </c>
      <c r="P153" s="10" t="s">
        <v>988</v>
      </c>
      <c r="Q153" s="10"/>
      <c r="R153" s="12">
        <v>30477</v>
      </c>
      <c r="S153" s="17">
        <v>38560</v>
      </c>
      <c r="T153" s="17">
        <v>39082</v>
      </c>
      <c r="U153" s="43">
        <v>38749</v>
      </c>
      <c r="V153" s="43">
        <v>40178</v>
      </c>
      <c r="W153" s="17">
        <v>38560</v>
      </c>
      <c r="X153" s="17">
        <v>38749</v>
      </c>
      <c r="Y153" s="17">
        <v>38749</v>
      </c>
      <c r="Z153" s="17">
        <v>39082</v>
      </c>
      <c r="AA153" s="17"/>
      <c r="AB153" s="17"/>
      <c r="AC153" s="17"/>
      <c r="AD153" s="17"/>
      <c r="AE153" s="17"/>
      <c r="AF153" s="18" t="s">
        <v>989</v>
      </c>
      <c r="AG153" s="17">
        <v>39849</v>
      </c>
      <c r="AI153"/>
    </row>
    <row r="154" spans="1:35" x14ac:dyDescent="0.2">
      <c r="A154" s="10">
        <v>287</v>
      </c>
      <c r="B154" s="10" t="s">
        <v>408</v>
      </c>
      <c r="C154" s="10" t="s">
        <v>990</v>
      </c>
      <c r="D154" s="16" t="str">
        <f t="shared" si="19"/>
        <v>Nein</v>
      </c>
      <c r="E154" s="16" t="str">
        <f t="shared" si="21"/>
        <v>-</v>
      </c>
      <c r="F154" s="16" t="str">
        <f t="shared" si="22"/>
        <v>Nein</v>
      </c>
      <c r="G154" s="16"/>
      <c r="H154" s="10" t="s">
        <v>35</v>
      </c>
      <c r="I154" s="16" t="str">
        <f t="shared" si="20"/>
        <v>Nein</v>
      </c>
      <c r="J154" s="10" t="s">
        <v>991</v>
      </c>
      <c r="K154" s="10" t="s">
        <v>37</v>
      </c>
      <c r="L154" s="10" t="s">
        <v>211</v>
      </c>
      <c r="M154" s="10" t="s">
        <v>102</v>
      </c>
      <c r="N154" s="11" t="s">
        <v>992</v>
      </c>
      <c r="O154" s="11"/>
      <c r="P154" s="10" t="s">
        <v>993</v>
      </c>
      <c r="Q154" s="10"/>
      <c r="R154" s="12">
        <v>24950</v>
      </c>
      <c r="S154" s="17">
        <v>38568</v>
      </c>
      <c r="T154" s="17">
        <v>39082</v>
      </c>
      <c r="U154" s="17"/>
      <c r="V154" s="17"/>
      <c r="W154" s="17">
        <v>38568</v>
      </c>
      <c r="X154" s="17">
        <v>39082</v>
      </c>
      <c r="Y154" s="17"/>
      <c r="Z154" s="17"/>
      <c r="AA154" s="17"/>
      <c r="AB154" s="17"/>
      <c r="AC154" s="17"/>
      <c r="AD154" s="17"/>
      <c r="AE154" s="17"/>
      <c r="AF154" s="26" t="s">
        <v>42</v>
      </c>
      <c r="AG154" s="17"/>
      <c r="AI154"/>
    </row>
    <row r="155" spans="1:35" x14ac:dyDescent="0.2">
      <c r="A155" s="10">
        <v>290</v>
      </c>
      <c r="B155" s="10" t="s">
        <v>994</v>
      </c>
      <c r="C155" s="10" t="s">
        <v>995</v>
      </c>
      <c r="D155" s="16" t="str">
        <f t="shared" si="19"/>
        <v>Nein</v>
      </c>
      <c r="E155" s="16" t="str">
        <f t="shared" si="21"/>
        <v>-</v>
      </c>
      <c r="F155" s="16" t="str">
        <f t="shared" si="22"/>
        <v>Nein</v>
      </c>
      <c r="G155" s="16"/>
      <c r="H155" s="10" t="s">
        <v>35</v>
      </c>
      <c r="I155" s="16" t="str">
        <f t="shared" si="20"/>
        <v>Nein</v>
      </c>
      <c r="J155" s="10"/>
      <c r="K155" s="10" t="s">
        <v>37</v>
      </c>
      <c r="L155"/>
      <c r="M155" s="10"/>
      <c r="N155" s="11"/>
      <c r="O155" s="11" t="s">
        <v>996</v>
      </c>
      <c r="P155" s="10" t="s">
        <v>997</v>
      </c>
      <c r="Q155" s="10"/>
      <c r="R155" s="12">
        <v>31037</v>
      </c>
      <c r="S155" s="17">
        <v>38692</v>
      </c>
      <c r="T155" s="17">
        <v>38935</v>
      </c>
      <c r="U155" s="17"/>
      <c r="V155" s="17"/>
      <c r="W155" s="17">
        <v>38692</v>
      </c>
      <c r="X155" s="17">
        <v>38935</v>
      </c>
      <c r="Y155" s="17"/>
      <c r="Z155" s="17"/>
      <c r="AA155" s="17"/>
      <c r="AB155" s="17"/>
      <c r="AC155" s="17"/>
      <c r="AD155" s="17"/>
      <c r="AE155" s="17"/>
      <c r="AF155" s="26" t="s">
        <v>42</v>
      </c>
      <c r="AG155" s="17"/>
      <c r="AI155"/>
    </row>
    <row r="156" spans="1:35" x14ac:dyDescent="0.2">
      <c r="A156" s="57">
        <v>291</v>
      </c>
      <c r="B156" s="60" t="s">
        <v>380</v>
      </c>
      <c r="C156" s="60" t="s">
        <v>998</v>
      </c>
      <c r="D156" s="71" t="str">
        <f t="shared" si="19"/>
        <v>Nein</v>
      </c>
      <c r="E156" s="16" t="str">
        <f t="shared" si="21"/>
        <v>-</v>
      </c>
      <c r="F156" s="71" t="str">
        <f t="shared" si="22"/>
        <v>Nein</v>
      </c>
      <c r="G156" s="71"/>
      <c r="H156" s="72" t="s">
        <v>35</v>
      </c>
      <c r="I156" s="71" t="str">
        <f t="shared" si="20"/>
        <v>Nein</v>
      </c>
      <c r="J156" s="10" t="s">
        <v>999</v>
      </c>
      <c r="K156" s="10" t="s">
        <v>37</v>
      </c>
      <c r="L156" s="10" t="s">
        <v>624</v>
      </c>
      <c r="M156" s="10" t="s">
        <v>766</v>
      </c>
      <c r="N156" s="11"/>
      <c r="O156" s="11" t="s">
        <v>1000</v>
      </c>
      <c r="P156" s="10" t="s">
        <v>1001</v>
      </c>
      <c r="Q156" s="10"/>
      <c r="R156" s="12">
        <v>28543</v>
      </c>
      <c r="S156" s="17">
        <v>38692</v>
      </c>
      <c r="T156" s="17">
        <v>39660</v>
      </c>
      <c r="U156" s="70">
        <v>39142</v>
      </c>
      <c r="V156" s="55" t="s">
        <v>615</v>
      </c>
      <c r="W156" s="17">
        <v>38692</v>
      </c>
      <c r="X156" s="17">
        <v>38874</v>
      </c>
      <c r="Y156" s="17">
        <v>38874</v>
      </c>
      <c r="Z156" s="17">
        <v>39814</v>
      </c>
      <c r="AA156" s="17">
        <v>39814</v>
      </c>
      <c r="AB156" s="17">
        <v>39814</v>
      </c>
      <c r="AC156" s="17"/>
      <c r="AD156" s="17"/>
      <c r="AE156" s="17"/>
      <c r="AF156" s="18" t="s">
        <v>42</v>
      </c>
      <c r="AG156" s="17">
        <v>39660</v>
      </c>
      <c r="AI156" s="49" t="s">
        <v>1002</v>
      </c>
    </row>
    <row r="157" spans="1:35" x14ac:dyDescent="0.2">
      <c r="A157" s="57">
        <v>292</v>
      </c>
      <c r="B157" s="54" t="s">
        <v>257</v>
      </c>
      <c r="C157" s="54" t="s">
        <v>1003</v>
      </c>
      <c r="D157" s="71" t="str">
        <f t="shared" si="19"/>
        <v>Nein</v>
      </c>
      <c r="E157" s="16" t="str">
        <f t="shared" si="21"/>
        <v>-</v>
      </c>
      <c r="F157" s="71" t="s">
        <v>35</v>
      </c>
      <c r="G157" s="71"/>
      <c r="H157" s="72" t="s">
        <v>35</v>
      </c>
      <c r="I157" s="71" t="str">
        <f t="shared" si="20"/>
        <v>Nein</v>
      </c>
      <c r="J157" s="10" t="s">
        <v>1004</v>
      </c>
      <c r="K157" s="10" t="s">
        <v>37</v>
      </c>
      <c r="L157" s="10" t="s">
        <v>1005</v>
      </c>
      <c r="M157" s="10" t="s">
        <v>1006</v>
      </c>
      <c r="N157" s="11" t="s">
        <v>1007</v>
      </c>
      <c r="O157" s="11" t="s">
        <v>1008</v>
      </c>
      <c r="P157" s="10" t="s">
        <v>1009</v>
      </c>
      <c r="Q157" s="10"/>
      <c r="R157" s="12">
        <v>31158</v>
      </c>
      <c r="S157" s="17">
        <v>38718</v>
      </c>
      <c r="T157" s="17">
        <v>40178</v>
      </c>
      <c r="U157" s="70">
        <v>39142</v>
      </c>
      <c r="V157" s="55" t="s">
        <v>615</v>
      </c>
      <c r="W157" s="17">
        <v>38718</v>
      </c>
      <c r="X157" s="17">
        <v>39129</v>
      </c>
      <c r="Y157" s="17">
        <v>39129</v>
      </c>
      <c r="Z157" s="17">
        <v>40178</v>
      </c>
      <c r="AA157" s="17"/>
      <c r="AB157" s="17"/>
      <c r="AC157" s="17"/>
      <c r="AD157" s="17"/>
      <c r="AE157" s="17"/>
      <c r="AF157" s="18" t="s">
        <v>42</v>
      </c>
      <c r="AG157" s="17">
        <v>40178</v>
      </c>
    </row>
    <row r="158" spans="1:35" x14ac:dyDescent="0.2">
      <c r="A158" s="10">
        <v>293</v>
      </c>
      <c r="B158" s="10" t="s">
        <v>200</v>
      </c>
      <c r="C158" s="10" t="s">
        <v>1010</v>
      </c>
      <c r="D158" s="16" t="str">
        <f t="shared" si="19"/>
        <v>Ja</v>
      </c>
      <c r="E158" s="16" t="str">
        <f t="shared" si="21"/>
        <v>aktiv</v>
      </c>
      <c r="F158" s="16" t="str">
        <f>IF(A158="","",IF(AND(U158&lt;&gt;"",V158=""),"Ja","Nein"))</f>
        <v>Ja</v>
      </c>
      <c r="G158" s="19"/>
      <c r="H158" s="10" t="s">
        <v>46</v>
      </c>
      <c r="I158" s="16" t="str">
        <f t="shared" si="20"/>
        <v>Nein</v>
      </c>
      <c r="J158" s="27" t="s">
        <v>1011</v>
      </c>
      <c r="K158" s="10" t="s">
        <v>37</v>
      </c>
      <c r="L158" s="10">
        <v>68542</v>
      </c>
      <c r="M158" s="10" t="s">
        <v>1012</v>
      </c>
      <c r="N158" s="11"/>
      <c r="O158" s="11" t="s">
        <v>1013</v>
      </c>
      <c r="P158" s="10" t="s">
        <v>1014</v>
      </c>
      <c r="Q158" s="173" t="s">
        <v>1015</v>
      </c>
      <c r="R158" s="12">
        <v>30118</v>
      </c>
      <c r="S158" s="17">
        <v>38718</v>
      </c>
      <c r="T158" s="17"/>
      <c r="U158" s="30">
        <v>39142</v>
      </c>
      <c r="V158" s="17"/>
      <c r="W158" s="17">
        <v>38718</v>
      </c>
      <c r="X158" s="17">
        <v>39129</v>
      </c>
      <c r="Y158" s="17">
        <v>39129</v>
      </c>
      <c r="Z158" s="17"/>
      <c r="AA158" s="17"/>
      <c r="AB158" s="17"/>
      <c r="AC158" s="17"/>
      <c r="AD158" s="17"/>
      <c r="AE158" s="17"/>
      <c r="AF158" s="23" t="s">
        <v>788</v>
      </c>
      <c r="AG158" s="24">
        <v>40556</v>
      </c>
    </row>
    <row r="159" spans="1:35" x14ac:dyDescent="0.2">
      <c r="A159" s="10">
        <v>294</v>
      </c>
      <c r="B159" s="10" t="s">
        <v>707</v>
      </c>
      <c r="C159" s="10" t="s">
        <v>1016</v>
      </c>
      <c r="D159" s="16" t="str">
        <f t="shared" si="19"/>
        <v>Nein</v>
      </c>
      <c r="E159" s="16" t="str">
        <f t="shared" si="21"/>
        <v>-</v>
      </c>
      <c r="F159" s="16" t="str">
        <f>IF(A159="","",IF(AND(U159&lt;&gt;"",V159=""),"Ja","Nein"))</f>
        <v>Nein</v>
      </c>
      <c r="G159" s="19"/>
      <c r="H159" s="10" t="s">
        <v>35</v>
      </c>
      <c r="I159" s="16" t="str">
        <f t="shared" si="20"/>
        <v>Nein</v>
      </c>
      <c r="J159" s="10" t="s">
        <v>1017</v>
      </c>
      <c r="K159" s="10" t="s">
        <v>37</v>
      </c>
      <c r="L159" s="10" t="s">
        <v>1018</v>
      </c>
      <c r="M159" s="10" t="s">
        <v>1019</v>
      </c>
      <c r="N159" s="11"/>
      <c r="O159" s="11" t="s">
        <v>1020</v>
      </c>
      <c r="P159" s="25" t="s">
        <v>1021</v>
      </c>
      <c r="Q159" s="10"/>
      <c r="R159" s="12">
        <v>30302</v>
      </c>
      <c r="S159" s="17">
        <v>38736</v>
      </c>
      <c r="T159" s="17">
        <v>40209</v>
      </c>
      <c r="U159" s="17"/>
      <c r="V159" s="17"/>
      <c r="W159" s="17">
        <v>38736</v>
      </c>
      <c r="X159" s="17">
        <v>40209</v>
      </c>
      <c r="Y159" s="17"/>
      <c r="Z159" s="17"/>
      <c r="AA159" s="17"/>
      <c r="AB159" s="17"/>
      <c r="AC159" s="17"/>
      <c r="AD159" s="17"/>
      <c r="AE159" s="17"/>
      <c r="AF159" s="18" t="s">
        <v>42</v>
      </c>
      <c r="AG159" s="17">
        <v>40209</v>
      </c>
    </row>
    <row r="160" spans="1:35" x14ac:dyDescent="0.2">
      <c r="A160" s="10">
        <v>296</v>
      </c>
      <c r="B160" s="10" t="s">
        <v>1022</v>
      </c>
      <c r="C160" s="10" t="s">
        <v>1023</v>
      </c>
      <c r="D160" s="16" t="str">
        <f t="shared" si="19"/>
        <v>Ja</v>
      </c>
      <c r="E160" s="16" t="str">
        <f t="shared" si="21"/>
        <v>aktiv</v>
      </c>
      <c r="F160" s="16" t="s">
        <v>35</v>
      </c>
      <c r="G160" s="19"/>
      <c r="H160" s="10" t="s">
        <v>46</v>
      </c>
      <c r="I160" s="16" t="str">
        <f t="shared" si="20"/>
        <v>Nein</v>
      </c>
      <c r="J160" s="10" t="s">
        <v>1024</v>
      </c>
      <c r="K160" s="10" t="s">
        <v>37</v>
      </c>
      <c r="L160" s="10" t="s">
        <v>834</v>
      </c>
      <c r="M160" s="10" t="s">
        <v>102</v>
      </c>
      <c r="N160" s="11" t="s">
        <v>1025</v>
      </c>
      <c r="O160" s="11" t="s">
        <v>1026</v>
      </c>
      <c r="P160" s="25" t="s">
        <v>1027</v>
      </c>
      <c r="Q160" s="10"/>
      <c r="R160" s="12">
        <v>29542</v>
      </c>
      <c r="S160" s="17">
        <v>38964</v>
      </c>
      <c r="T160" s="17"/>
      <c r="U160" s="30">
        <v>39142</v>
      </c>
      <c r="V160" s="17"/>
      <c r="W160" s="17">
        <v>38964</v>
      </c>
      <c r="X160" s="17">
        <v>39129</v>
      </c>
      <c r="Y160" s="17">
        <v>39129</v>
      </c>
      <c r="Z160" s="17"/>
      <c r="AA160" s="17"/>
      <c r="AB160" s="17"/>
      <c r="AC160" s="17"/>
      <c r="AD160" s="17"/>
      <c r="AE160" s="17"/>
      <c r="AF160" s="23" t="s">
        <v>667</v>
      </c>
      <c r="AG160" s="17">
        <v>40847</v>
      </c>
    </row>
    <row r="161" spans="1:33" x14ac:dyDescent="0.2">
      <c r="A161" s="10">
        <v>297</v>
      </c>
      <c r="B161" s="10" t="s">
        <v>257</v>
      </c>
      <c r="C161" s="10" t="s">
        <v>1028</v>
      </c>
      <c r="D161" s="16" t="str">
        <f t="shared" si="19"/>
        <v>Ja</v>
      </c>
      <c r="E161" s="16" t="str">
        <f t="shared" si="21"/>
        <v>aktiv</v>
      </c>
      <c r="F161" s="16" t="str">
        <f t="shared" ref="F161:F200" si="23">IF(A161="","",IF(AND(U161&lt;&gt;"",V161=""),"Ja","Nein"))</f>
        <v>Nein</v>
      </c>
      <c r="G161" s="19"/>
      <c r="H161" s="10" t="s">
        <v>46</v>
      </c>
      <c r="I161" s="16" t="str">
        <f t="shared" si="20"/>
        <v>Nein</v>
      </c>
      <c r="J161" s="10" t="s">
        <v>1029</v>
      </c>
      <c r="K161" s="10" t="s">
        <v>37</v>
      </c>
      <c r="L161" s="10" t="s">
        <v>1030</v>
      </c>
      <c r="M161" s="10" t="s">
        <v>1031</v>
      </c>
      <c r="N161" s="11"/>
      <c r="O161" s="11" t="s">
        <v>1032</v>
      </c>
      <c r="P161" s="171" t="s">
        <v>1033</v>
      </c>
      <c r="Q161" s="10"/>
      <c r="R161" s="12">
        <v>30166</v>
      </c>
      <c r="S161" s="17">
        <v>39022</v>
      </c>
      <c r="T161" s="17"/>
      <c r="U161" s="17"/>
      <c r="V161" s="17"/>
      <c r="W161" s="17">
        <v>39022</v>
      </c>
      <c r="X161" s="17">
        <v>39541</v>
      </c>
      <c r="Y161" s="17">
        <v>39542</v>
      </c>
      <c r="Z161" s="17"/>
      <c r="AA161" s="17"/>
      <c r="AB161" s="17"/>
      <c r="AC161" s="17"/>
      <c r="AD161" s="17"/>
      <c r="AE161" s="17"/>
      <c r="AF161" s="26" t="s">
        <v>1034</v>
      </c>
      <c r="AG161" s="17">
        <v>40209</v>
      </c>
    </row>
    <row r="162" spans="1:33" x14ac:dyDescent="0.2">
      <c r="A162" s="10">
        <v>298</v>
      </c>
      <c r="B162" s="10" t="s">
        <v>952</v>
      </c>
      <c r="C162" s="10" t="s">
        <v>1035</v>
      </c>
      <c r="D162" s="16" t="str">
        <f t="shared" si="19"/>
        <v>Nein</v>
      </c>
      <c r="E162" s="16" t="str">
        <f t="shared" si="21"/>
        <v>-</v>
      </c>
      <c r="F162" s="16" t="str">
        <f t="shared" si="23"/>
        <v>Nein</v>
      </c>
      <c r="G162" s="19"/>
      <c r="H162" s="10" t="s">
        <v>35</v>
      </c>
      <c r="I162" s="16" t="str">
        <f t="shared" ref="I162:I194" si="24">IF(A162="","",IF(AE162="","Nein","Ja"))</f>
        <v>Nein</v>
      </c>
      <c r="J162" s="10" t="s">
        <v>1036</v>
      </c>
      <c r="K162" s="10" t="s">
        <v>37</v>
      </c>
      <c r="L162" s="10" t="s">
        <v>612</v>
      </c>
      <c r="M162" s="10" t="s">
        <v>102</v>
      </c>
      <c r="N162" s="11" t="s">
        <v>1037</v>
      </c>
      <c r="O162" s="11" t="s">
        <v>1038</v>
      </c>
      <c r="P162" s="25" t="s">
        <v>1039</v>
      </c>
      <c r="Q162" s="10"/>
      <c r="R162" s="12">
        <v>30141</v>
      </c>
      <c r="S162" s="17">
        <v>39022</v>
      </c>
      <c r="T162" s="17">
        <v>41973</v>
      </c>
      <c r="U162" s="17"/>
      <c r="V162" s="17"/>
      <c r="W162" s="17">
        <v>39022</v>
      </c>
      <c r="X162" s="17">
        <v>41973</v>
      </c>
      <c r="Y162" s="17"/>
      <c r="Z162" s="17"/>
      <c r="AA162" s="17"/>
      <c r="AB162" s="17"/>
      <c r="AC162" s="17"/>
      <c r="AD162" s="17"/>
      <c r="AE162" s="17"/>
      <c r="AF162" s="26" t="s">
        <v>1040</v>
      </c>
      <c r="AG162" s="17">
        <v>41973</v>
      </c>
    </row>
    <row r="163" spans="1:33" x14ac:dyDescent="0.2">
      <c r="A163" s="10">
        <v>300</v>
      </c>
      <c r="B163" s="10" t="s">
        <v>720</v>
      </c>
      <c r="C163" s="10" t="s">
        <v>1041</v>
      </c>
      <c r="D163" s="16" t="str">
        <f t="shared" si="19"/>
        <v>Nein</v>
      </c>
      <c r="E163" s="16" t="str">
        <f t="shared" si="21"/>
        <v>-</v>
      </c>
      <c r="F163" s="16" t="str">
        <f t="shared" si="23"/>
        <v>Nein</v>
      </c>
      <c r="G163" s="16"/>
      <c r="H163" s="10" t="s">
        <v>35</v>
      </c>
      <c r="I163" s="16" t="str">
        <f t="shared" si="24"/>
        <v>Nein</v>
      </c>
      <c r="J163" s="10" t="s">
        <v>1042</v>
      </c>
      <c r="K163" s="10" t="s">
        <v>37</v>
      </c>
      <c r="L163" s="10" t="s">
        <v>1043</v>
      </c>
      <c r="M163" s="10" t="s">
        <v>1044</v>
      </c>
      <c r="N163" s="11"/>
      <c r="O163" s="11" t="s">
        <v>1045</v>
      </c>
      <c r="P163" s="10" t="s">
        <v>1046</v>
      </c>
      <c r="Q163" s="10"/>
      <c r="R163" s="12">
        <v>31692</v>
      </c>
      <c r="S163" s="17">
        <v>39035</v>
      </c>
      <c r="T163" s="17">
        <v>39447</v>
      </c>
      <c r="U163" s="17"/>
      <c r="V163" s="17"/>
      <c r="W163" s="17">
        <v>39035</v>
      </c>
      <c r="X163" s="17">
        <v>39447</v>
      </c>
      <c r="Y163" s="17"/>
      <c r="Z163" s="17"/>
      <c r="AA163" s="17"/>
      <c r="AB163" s="17"/>
      <c r="AC163" s="17"/>
      <c r="AD163" s="17"/>
      <c r="AE163" s="17"/>
      <c r="AF163" s="26" t="s">
        <v>42</v>
      </c>
      <c r="AG163" s="17"/>
    </row>
    <row r="164" spans="1:33" x14ac:dyDescent="0.2">
      <c r="A164" s="10">
        <v>301</v>
      </c>
      <c r="B164" s="10" t="s">
        <v>473</v>
      </c>
      <c r="C164" s="10" t="s">
        <v>1047</v>
      </c>
      <c r="D164" s="16" t="str">
        <f t="shared" si="19"/>
        <v>Ja</v>
      </c>
      <c r="E164" s="16" t="str">
        <f t="shared" si="21"/>
        <v>aktiv</v>
      </c>
      <c r="F164" s="16" t="str">
        <f t="shared" si="23"/>
        <v>Ja</v>
      </c>
      <c r="G164" s="19"/>
      <c r="H164" s="10" t="s">
        <v>46</v>
      </c>
      <c r="I164" s="16" t="str">
        <f t="shared" si="24"/>
        <v>Nein</v>
      </c>
      <c r="J164" s="10" t="s">
        <v>1048</v>
      </c>
      <c r="K164" s="10" t="s">
        <v>37</v>
      </c>
      <c r="L164" s="10" t="s">
        <v>155</v>
      </c>
      <c r="M164" s="10" t="s">
        <v>156</v>
      </c>
      <c r="N164" s="11" t="s">
        <v>1049</v>
      </c>
      <c r="O164" s="11" t="s">
        <v>1050</v>
      </c>
      <c r="P164" s="25" t="s">
        <v>1051</v>
      </c>
      <c r="Q164" s="10"/>
      <c r="R164" s="12">
        <v>31930</v>
      </c>
      <c r="S164" s="17">
        <v>39242</v>
      </c>
      <c r="T164" s="17"/>
      <c r="U164" s="30">
        <v>39264</v>
      </c>
      <c r="V164" s="17"/>
      <c r="W164" s="17">
        <v>39242</v>
      </c>
      <c r="X164" s="17">
        <v>39266</v>
      </c>
      <c r="Y164" s="17">
        <v>39266</v>
      </c>
      <c r="Z164" s="17"/>
      <c r="AA164" s="17"/>
      <c r="AB164" s="17"/>
      <c r="AC164" s="17"/>
      <c r="AD164" s="17"/>
      <c r="AE164" s="17"/>
      <c r="AF164" s="26"/>
      <c r="AG164" s="17"/>
    </row>
    <row r="165" spans="1:33" x14ac:dyDescent="0.2">
      <c r="A165" s="10">
        <v>302</v>
      </c>
      <c r="B165" s="10" t="s">
        <v>257</v>
      </c>
      <c r="C165" s="10" t="s">
        <v>1052</v>
      </c>
      <c r="D165" s="16" t="str">
        <f t="shared" si="19"/>
        <v>Nein</v>
      </c>
      <c r="E165" s="16" t="str">
        <f t="shared" si="21"/>
        <v>-</v>
      </c>
      <c r="F165" s="16" t="str">
        <f t="shared" si="23"/>
        <v>Nein</v>
      </c>
      <c r="G165" s="19"/>
      <c r="H165" s="10" t="s">
        <v>35</v>
      </c>
      <c r="I165" s="16" t="str">
        <f t="shared" si="24"/>
        <v>Nein</v>
      </c>
      <c r="J165" s="10" t="s">
        <v>1053</v>
      </c>
      <c r="K165" s="10" t="s">
        <v>37</v>
      </c>
      <c r="L165" s="10" t="s">
        <v>985</v>
      </c>
      <c r="M165" s="10" t="s">
        <v>102</v>
      </c>
      <c r="N165" s="11" t="s">
        <v>1054</v>
      </c>
      <c r="O165" s="11" t="s">
        <v>1055</v>
      </c>
      <c r="P165" s="10" t="s">
        <v>1056</v>
      </c>
      <c r="Q165" s="10"/>
      <c r="R165" s="12">
        <v>31100</v>
      </c>
      <c r="S165" s="17">
        <v>39295</v>
      </c>
      <c r="T165" s="17">
        <v>41973</v>
      </c>
      <c r="U165" s="17"/>
      <c r="V165" s="17"/>
      <c r="W165" s="17">
        <v>39295</v>
      </c>
      <c r="X165" s="17">
        <v>41973</v>
      </c>
      <c r="Y165" s="17"/>
      <c r="Z165" s="17"/>
      <c r="AA165" s="17"/>
      <c r="AB165" s="17"/>
      <c r="AC165" s="17"/>
      <c r="AD165" s="17"/>
      <c r="AE165" s="17"/>
      <c r="AF165" s="26" t="s">
        <v>1057</v>
      </c>
      <c r="AG165" s="17">
        <v>41973</v>
      </c>
    </row>
    <row r="166" spans="1:33" x14ac:dyDescent="0.2">
      <c r="A166" s="10">
        <v>303</v>
      </c>
      <c r="B166" s="10" t="s">
        <v>789</v>
      </c>
      <c r="C166" s="10" t="s">
        <v>1058</v>
      </c>
      <c r="D166" s="16" t="s">
        <v>35</v>
      </c>
      <c r="E166" s="16" t="s">
        <v>1179</v>
      </c>
      <c r="F166" s="16" t="str">
        <f t="shared" si="23"/>
        <v>Nein</v>
      </c>
      <c r="G166" s="19"/>
      <c r="H166" s="10" t="s">
        <v>35</v>
      </c>
      <c r="I166" s="16" t="str">
        <f t="shared" si="24"/>
        <v>Nein</v>
      </c>
      <c r="J166" s="10" t="s">
        <v>1059</v>
      </c>
      <c r="K166" s="10" t="s">
        <v>37</v>
      </c>
      <c r="L166" s="10">
        <v>70794</v>
      </c>
      <c r="M166" s="10" t="s">
        <v>1060</v>
      </c>
      <c r="N166" s="11"/>
      <c r="O166" s="11" t="s">
        <v>1061</v>
      </c>
      <c r="P166" s="10" t="s">
        <v>1062</v>
      </c>
      <c r="Q166" s="10"/>
      <c r="R166" s="12">
        <v>28832</v>
      </c>
      <c r="S166" s="17">
        <v>39468</v>
      </c>
      <c r="T166" s="17">
        <v>40908</v>
      </c>
      <c r="U166" s="17"/>
      <c r="V166" s="17"/>
      <c r="W166" s="17">
        <v>39468</v>
      </c>
      <c r="X166" s="17">
        <v>39534</v>
      </c>
      <c r="Y166" s="17">
        <v>39535</v>
      </c>
      <c r="Z166" s="17">
        <v>40908</v>
      </c>
      <c r="AA166" s="17"/>
      <c r="AB166" s="17"/>
      <c r="AC166" s="17"/>
      <c r="AD166" s="17"/>
      <c r="AE166" s="17"/>
      <c r="AF166" s="26" t="s">
        <v>42</v>
      </c>
      <c r="AG166" s="17">
        <v>42597</v>
      </c>
    </row>
    <row r="167" spans="1:33" x14ac:dyDescent="0.2">
      <c r="A167" s="10">
        <v>304</v>
      </c>
      <c r="B167" s="10" t="s">
        <v>730</v>
      </c>
      <c r="C167" s="10" t="s">
        <v>1063</v>
      </c>
      <c r="D167" s="16" t="s">
        <v>35</v>
      </c>
      <c r="E167" s="16" t="s">
        <v>1179</v>
      </c>
      <c r="F167" s="16" t="str">
        <f t="shared" si="23"/>
        <v>Nein</v>
      </c>
      <c r="G167" s="19"/>
      <c r="H167" s="10" t="s">
        <v>35</v>
      </c>
      <c r="I167" s="16" t="str">
        <f t="shared" si="24"/>
        <v>Nein</v>
      </c>
      <c r="J167" s="10" t="s">
        <v>1064</v>
      </c>
      <c r="K167" s="10" t="s">
        <v>37</v>
      </c>
      <c r="L167" s="10">
        <v>70794</v>
      </c>
      <c r="M167" s="10" t="s">
        <v>1060</v>
      </c>
      <c r="N167" s="11"/>
      <c r="O167" s="11" t="s">
        <v>1065</v>
      </c>
      <c r="P167" s="31" t="s">
        <v>1066</v>
      </c>
      <c r="Q167" s="10"/>
      <c r="R167" s="12">
        <v>29179</v>
      </c>
      <c r="S167" s="17">
        <v>39574</v>
      </c>
      <c r="T167" s="17">
        <v>40908</v>
      </c>
      <c r="U167" s="17"/>
      <c r="V167" s="17"/>
      <c r="W167" s="17">
        <v>39574</v>
      </c>
      <c r="X167" s="17">
        <v>39885</v>
      </c>
      <c r="Y167" s="17">
        <v>39885</v>
      </c>
      <c r="Z167" s="17">
        <v>40908</v>
      </c>
      <c r="AA167" s="17"/>
      <c r="AB167" s="17"/>
      <c r="AC167" s="17"/>
      <c r="AD167" s="17"/>
      <c r="AE167" s="17"/>
      <c r="AF167" s="172" t="s">
        <v>42</v>
      </c>
      <c r="AG167" s="17">
        <v>42593</v>
      </c>
    </row>
    <row r="168" spans="1:33" x14ac:dyDescent="0.2">
      <c r="A168" s="10">
        <v>305</v>
      </c>
      <c r="B168" s="10" t="s">
        <v>1068</v>
      </c>
      <c r="C168" s="10" t="s">
        <v>1069</v>
      </c>
      <c r="D168" s="16" t="str">
        <f t="shared" si="19"/>
        <v>Ja</v>
      </c>
      <c r="E168" s="16" t="str">
        <f t="shared" ref="E168:E186" si="25">IF(A168="","",IF(AND(W168&lt;&gt;"",X168=""),"vorläufig",IF(AND(Y168&lt;&gt;"",Z168=""),"aktiv",IF(AND(AA168&lt;&gt;"",AB168=""),"alter Herr",IF(AND(AC168&lt;&gt;"",AD168=""),"Ehrenmitglied","-")))))</f>
        <v>aktiv</v>
      </c>
      <c r="F168" s="16" t="str">
        <f t="shared" si="23"/>
        <v>Nein</v>
      </c>
      <c r="G168" s="19"/>
      <c r="H168" s="10" t="s">
        <v>46</v>
      </c>
      <c r="I168" s="16" t="str">
        <f t="shared" si="24"/>
        <v>Nein</v>
      </c>
      <c r="J168" s="10" t="s">
        <v>1070</v>
      </c>
      <c r="K168" s="10" t="s">
        <v>37</v>
      </c>
      <c r="L168" s="10">
        <v>70499</v>
      </c>
      <c r="M168" s="10" t="s">
        <v>102</v>
      </c>
      <c r="N168" s="11"/>
      <c r="O168" s="11" t="s">
        <v>1071</v>
      </c>
      <c r="P168" s="27" t="s">
        <v>1072</v>
      </c>
      <c r="Q168" s="10"/>
      <c r="R168" s="12">
        <v>28898</v>
      </c>
      <c r="S168" s="17">
        <v>39753</v>
      </c>
      <c r="T168" s="17"/>
      <c r="U168" s="17"/>
      <c r="V168" s="17"/>
      <c r="W168" s="17">
        <v>39753</v>
      </c>
      <c r="X168" s="17">
        <v>39884</v>
      </c>
      <c r="Y168" s="17">
        <v>39885</v>
      </c>
      <c r="Z168" s="17"/>
      <c r="AA168" s="17"/>
      <c r="AB168" s="17"/>
      <c r="AC168" s="17"/>
      <c r="AD168" s="17"/>
      <c r="AE168" s="17"/>
      <c r="AF168" s="23" t="s">
        <v>1067</v>
      </c>
      <c r="AG168" s="17">
        <v>39814</v>
      </c>
    </row>
    <row r="169" spans="1:33" x14ac:dyDescent="0.2">
      <c r="A169" s="50">
        <v>306</v>
      </c>
      <c r="B169" s="10" t="s">
        <v>1073</v>
      </c>
      <c r="C169" s="10" t="s">
        <v>1074</v>
      </c>
      <c r="D169" s="16" t="str">
        <f t="shared" si="19"/>
        <v>Nein</v>
      </c>
      <c r="E169" s="16" t="str">
        <f t="shared" si="25"/>
        <v>-</v>
      </c>
      <c r="F169" s="16" t="str">
        <f t="shared" si="23"/>
        <v>Nein</v>
      </c>
      <c r="G169" s="19"/>
      <c r="H169" s="10" t="s">
        <v>35</v>
      </c>
      <c r="I169" s="16" t="str">
        <f t="shared" si="24"/>
        <v>Nein</v>
      </c>
      <c r="J169" s="73" t="s">
        <v>1075</v>
      </c>
      <c r="K169" s="10" t="s">
        <v>37</v>
      </c>
      <c r="L169" s="10">
        <v>70565</v>
      </c>
      <c r="M169" s="10" t="s">
        <v>102</v>
      </c>
      <c r="N169" s="11"/>
      <c r="O169" s="11" t="s">
        <v>1076</v>
      </c>
      <c r="P169" s="31" t="s">
        <v>1077</v>
      </c>
      <c r="Q169" s="10"/>
      <c r="R169" s="12">
        <v>30800</v>
      </c>
      <c r="S169" s="17">
        <v>39853</v>
      </c>
      <c r="T169" s="17">
        <v>41484</v>
      </c>
      <c r="U169" s="43">
        <v>40179</v>
      </c>
      <c r="V169" s="43">
        <v>40908</v>
      </c>
      <c r="W169" s="17">
        <v>39853</v>
      </c>
      <c r="X169" s="17">
        <v>39884</v>
      </c>
      <c r="Y169" s="17">
        <v>39885</v>
      </c>
      <c r="Z169" s="17">
        <v>41484</v>
      </c>
      <c r="AA169" s="17"/>
      <c r="AB169" s="17"/>
      <c r="AC169" s="17"/>
      <c r="AD169" s="17"/>
      <c r="AE169" s="17"/>
      <c r="AF169" s="23" t="s">
        <v>42</v>
      </c>
      <c r="AG169" s="17">
        <v>41484</v>
      </c>
    </row>
    <row r="170" spans="1:33" x14ac:dyDescent="0.2">
      <c r="A170" s="10">
        <v>307</v>
      </c>
      <c r="B170" s="10" t="s">
        <v>1078</v>
      </c>
      <c r="C170" s="10" t="s">
        <v>1079</v>
      </c>
      <c r="D170" s="16" t="s">
        <v>35</v>
      </c>
      <c r="E170" s="16" t="s">
        <v>1179</v>
      </c>
      <c r="F170" s="16" t="str">
        <f t="shared" si="23"/>
        <v>Nein</v>
      </c>
      <c r="G170" s="19"/>
      <c r="H170" s="10" t="s">
        <v>35</v>
      </c>
      <c r="I170" s="16" t="str">
        <f t="shared" si="24"/>
        <v>Nein</v>
      </c>
      <c r="J170" s="10" t="s">
        <v>1080</v>
      </c>
      <c r="K170" s="10" t="s">
        <v>37</v>
      </c>
      <c r="L170" s="10">
        <v>72172</v>
      </c>
      <c r="M170" s="10" t="s">
        <v>1081</v>
      </c>
      <c r="N170" s="11"/>
      <c r="O170" s="11" t="s">
        <v>1082</v>
      </c>
      <c r="P170" s="27" t="s">
        <v>1083</v>
      </c>
      <c r="Q170" s="10"/>
      <c r="R170" s="12">
        <v>31071</v>
      </c>
      <c r="S170" s="17">
        <v>39901</v>
      </c>
      <c r="T170" s="17">
        <v>40908</v>
      </c>
      <c r="U170" s="17"/>
      <c r="V170" s="17"/>
      <c r="W170" s="17">
        <v>39901</v>
      </c>
      <c r="X170" s="17">
        <v>40624</v>
      </c>
      <c r="Y170" s="17">
        <v>40624</v>
      </c>
      <c r="Z170" s="17">
        <v>40908</v>
      </c>
      <c r="AA170" s="17"/>
      <c r="AB170" s="17"/>
      <c r="AC170" s="17"/>
      <c r="AD170" s="17"/>
      <c r="AE170" s="17"/>
      <c r="AF170" s="26" t="s">
        <v>42</v>
      </c>
      <c r="AG170" s="17">
        <v>42590</v>
      </c>
    </row>
    <row r="171" spans="1:33" x14ac:dyDescent="0.2">
      <c r="A171" s="10">
        <v>308</v>
      </c>
      <c r="B171" s="10" t="s">
        <v>1085</v>
      </c>
      <c r="C171" s="10" t="s">
        <v>1086</v>
      </c>
      <c r="D171" s="16" t="str">
        <f t="shared" si="19"/>
        <v>Nein</v>
      </c>
      <c r="E171" s="16" t="str">
        <f t="shared" si="25"/>
        <v>-</v>
      </c>
      <c r="F171" s="16" t="str">
        <f t="shared" si="23"/>
        <v>Nein</v>
      </c>
      <c r="G171" s="19"/>
      <c r="H171" s="10" t="s">
        <v>35</v>
      </c>
      <c r="I171" s="16" t="str">
        <f t="shared" si="24"/>
        <v>Nein</v>
      </c>
      <c r="J171" s="10" t="s">
        <v>1087</v>
      </c>
      <c r="K171" s="10" t="s">
        <v>37</v>
      </c>
      <c r="L171" s="10">
        <v>72160</v>
      </c>
      <c r="M171" s="10" t="s">
        <v>1088</v>
      </c>
      <c r="N171" s="11" t="s">
        <v>1089</v>
      </c>
      <c r="O171" s="11" t="s">
        <v>1090</v>
      </c>
      <c r="P171" s="27" t="s">
        <v>1091</v>
      </c>
      <c r="Q171" s="10"/>
      <c r="R171" s="12">
        <v>32716</v>
      </c>
      <c r="S171" s="17">
        <v>39609</v>
      </c>
      <c r="T171" s="17">
        <v>41973</v>
      </c>
      <c r="U171" s="17"/>
      <c r="V171" s="17"/>
      <c r="W171" s="17">
        <v>39609</v>
      </c>
      <c r="X171" s="17">
        <v>41973</v>
      </c>
      <c r="Y171" s="17"/>
      <c r="Z171" s="17"/>
      <c r="AA171" s="17"/>
      <c r="AB171" s="17"/>
      <c r="AC171" s="17"/>
      <c r="AD171" s="17"/>
      <c r="AE171" s="17"/>
      <c r="AF171" s="26" t="s">
        <v>1057</v>
      </c>
      <c r="AG171" s="17">
        <v>41973</v>
      </c>
    </row>
    <row r="172" spans="1:33" x14ac:dyDescent="0.2">
      <c r="A172" s="10">
        <v>309</v>
      </c>
      <c r="B172" s="10" t="s">
        <v>1092</v>
      </c>
      <c r="C172" s="10" t="s">
        <v>1093</v>
      </c>
      <c r="D172" s="16" t="str">
        <f t="shared" si="19"/>
        <v>Ja</v>
      </c>
      <c r="E172" s="16" t="str">
        <f t="shared" si="25"/>
        <v>aktiv</v>
      </c>
      <c r="F172" s="16" t="str">
        <f t="shared" si="23"/>
        <v>Nein</v>
      </c>
      <c r="G172" s="19"/>
      <c r="H172" s="10" t="s">
        <v>46</v>
      </c>
      <c r="I172" s="16" t="str">
        <f t="shared" si="24"/>
        <v>Nein</v>
      </c>
      <c r="J172" s="10" t="s">
        <v>1094</v>
      </c>
      <c r="K172" s="10" t="s">
        <v>37</v>
      </c>
      <c r="L172" s="10">
        <v>70190</v>
      </c>
      <c r="M172" s="10" t="s">
        <v>102</v>
      </c>
      <c r="N172" s="11"/>
      <c r="O172" s="11" t="s">
        <v>1095</v>
      </c>
      <c r="P172" s="74" t="s">
        <v>1096</v>
      </c>
      <c r="Q172" s="10"/>
      <c r="R172" s="12">
        <v>32754</v>
      </c>
      <c r="S172" s="17">
        <v>39636</v>
      </c>
      <c r="T172" s="17"/>
      <c r="U172" s="17"/>
      <c r="V172" s="17"/>
      <c r="W172" s="17">
        <v>39636</v>
      </c>
      <c r="X172" s="17">
        <v>40624</v>
      </c>
      <c r="Y172" s="17">
        <v>40624</v>
      </c>
      <c r="Z172" s="17"/>
      <c r="AA172" s="17"/>
      <c r="AB172" s="17"/>
      <c r="AC172" s="17"/>
      <c r="AD172" s="17"/>
      <c r="AE172" s="17"/>
      <c r="AF172" s="23" t="s">
        <v>788</v>
      </c>
      <c r="AG172" s="17">
        <v>41985</v>
      </c>
    </row>
    <row r="173" spans="1:33" x14ac:dyDescent="0.2">
      <c r="A173" s="10">
        <v>310</v>
      </c>
      <c r="B173" s="10" t="s">
        <v>55</v>
      </c>
      <c r="C173" s="10" t="s">
        <v>1097</v>
      </c>
      <c r="D173" s="16" t="str">
        <f t="shared" si="19"/>
        <v>Ja</v>
      </c>
      <c r="E173" s="16" t="str">
        <f t="shared" si="25"/>
        <v>aktiv</v>
      </c>
      <c r="F173" s="16" t="str">
        <f t="shared" si="23"/>
        <v>Nein</v>
      </c>
      <c r="G173" s="19"/>
      <c r="H173" s="10" t="s">
        <v>46</v>
      </c>
      <c r="I173" s="16" t="str">
        <f t="shared" si="24"/>
        <v>Nein</v>
      </c>
      <c r="J173" s="10" t="s">
        <v>1098</v>
      </c>
      <c r="K173" s="10" t="s">
        <v>37</v>
      </c>
      <c r="L173" s="10">
        <v>70191</v>
      </c>
      <c r="M173" s="10" t="s">
        <v>102</v>
      </c>
      <c r="N173" s="11" t="s">
        <v>1099</v>
      </c>
      <c r="O173" s="11" t="s">
        <v>1100</v>
      </c>
      <c r="P173" s="27" t="s">
        <v>1101</v>
      </c>
      <c r="Q173" s="31" t="s">
        <v>1102</v>
      </c>
      <c r="R173" s="12">
        <v>30718</v>
      </c>
      <c r="S173" s="17">
        <v>39848</v>
      </c>
      <c r="T173" s="17"/>
      <c r="U173" s="17"/>
      <c r="V173" s="17"/>
      <c r="W173" s="17">
        <v>39848</v>
      </c>
      <c r="X173" s="17">
        <v>40624</v>
      </c>
      <c r="Y173" s="17">
        <v>40624</v>
      </c>
      <c r="Z173" s="17"/>
      <c r="AA173" s="17"/>
      <c r="AB173" s="17"/>
      <c r="AC173" s="17"/>
      <c r="AD173" s="17"/>
      <c r="AE173" s="17"/>
      <c r="AF173" s="23" t="s">
        <v>667</v>
      </c>
      <c r="AG173" s="24">
        <v>40847</v>
      </c>
    </row>
    <row r="174" spans="1:33" x14ac:dyDescent="0.2">
      <c r="A174" s="10">
        <v>311</v>
      </c>
      <c r="B174" s="10" t="s">
        <v>456</v>
      </c>
      <c r="C174" s="10" t="s">
        <v>1103</v>
      </c>
      <c r="D174" s="16" t="str">
        <f t="shared" si="19"/>
        <v>Ja</v>
      </c>
      <c r="E174" s="16" t="str">
        <f t="shared" si="25"/>
        <v>aktiv</v>
      </c>
      <c r="F174" s="16" t="str">
        <f t="shared" si="23"/>
        <v>Nein</v>
      </c>
      <c r="G174" s="19"/>
      <c r="H174" s="10" t="s">
        <v>46</v>
      </c>
      <c r="I174" s="16" t="str">
        <f t="shared" si="24"/>
        <v>Nein</v>
      </c>
      <c r="J174" s="10" t="s">
        <v>1104</v>
      </c>
      <c r="K174" s="10" t="s">
        <v>37</v>
      </c>
      <c r="L174" s="10">
        <v>70191</v>
      </c>
      <c r="M174" s="10" t="s">
        <v>102</v>
      </c>
      <c r="N174" s="11"/>
      <c r="O174" s="11" t="s">
        <v>1105</v>
      </c>
      <c r="P174" s="75" t="s">
        <v>1106</v>
      </c>
      <c r="Q174" s="10"/>
      <c r="R174" s="12">
        <v>32756</v>
      </c>
      <c r="S174" s="17">
        <v>40097</v>
      </c>
      <c r="T174" s="17"/>
      <c r="U174" s="17"/>
      <c r="V174" s="17"/>
      <c r="W174" s="17">
        <v>40097</v>
      </c>
      <c r="X174" s="17">
        <v>40624</v>
      </c>
      <c r="Y174" s="17">
        <v>40624</v>
      </c>
      <c r="Z174" s="17"/>
      <c r="AA174" s="17"/>
      <c r="AB174" s="17"/>
      <c r="AC174" s="17"/>
      <c r="AD174" s="17"/>
      <c r="AE174" s="17"/>
      <c r="AF174" s="23" t="s">
        <v>1067</v>
      </c>
      <c r="AG174" s="17">
        <v>40624</v>
      </c>
    </row>
    <row r="175" spans="1:33" x14ac:dyDescent="0.2">
      <c r="A175" s="10">
        <v>312</v>
      </c>
      <c r="B175" s="10" t="s">
        <v>519</v>
      </c>
      <c r="C175" s="10" t="s">
        <v>1107</v>
      </c>
      <c r="D175" s="16" t="str">
        <f t="shared" si="19"/>
        <v>Ja</v>
      </c>
      <c r="E175" s="16" t="str">
        <f t="shared" si="25"/>
        <v>aktiv</v>
      </c>
      <c r="F175" s="16" t="str">
        <f t="shared" si="23"/>
        <v>Nein</v>
      </c>
      <c r="G175" s="19"/>
      <c r="H175" s="10" t="s">
        <v>35</v>
      </c>
      <c r="I175" s="16" t="str">
        <f t="shared" si="24"/>
        <v>Nein</v>
      </c>
      <c r="J175" s="27" t="s">
        <v>1108</v>
      </c>
      <c r="K175" s="10" t="s">
        <v>37</v>
      </c>
      <c r="L175" s="27">
        <v>70794</v>
      </c>
      <c r="M175" s="27" t="s">
        <v>156</v>
      </c>
      <c r="N175" s="48" t="s">
        <v>1109</v>
      </c>
      <c r="O175" s="48" t="s">
        <v>1110</v>
      </c>
      <c r="P175" s="41" t="s">
        <v>1111</v>
      </c>
      <c r="Q175" s="10"/>
      <c r="R175" s="12">
        <v>32987</v>
      </c>
      <c r="S175" s="17">
        <v>40115</v>
      </c>
      <c r="T175" s="17"/>
      <c r="U175" s="17"/>
      <c r="V175" s="17"/>
      <c r="W175" s="17">
        <v>40115</v>
      </c>
      <c r="X175" s="17">
        <v>40624</v>
      </c>
      <c r="Y175" s="17">
        <v>40624</v>
      </c>
      <c r="Z175" s="17"/>
      <c r="AA175" s="17"/>
      <c r="AB175" s="17"/>
      <c r="AC175" s="17"/>
      <c r="AD175" s="17"/>
      <c r="AE175" s="17"/>
      <c r="AF175" s="23" t="s">
        <v>1067</v>
      </c>
      <c r="AG175" s="17">
        <v>40624</v>
      </c>
    </row>
    <row r="176" spans="1:33" x14ac:dyDescent="0.2">
      <c r="A176" s="10">
        <v>313</v>
      </c>
      <c r="B176" s="10" t="s">
        <v>1112</v>
      </c>
      <c r="C176" s="10" t="s">
        <v>1113</v>
      </c>
      <c r="D176" s="16" t="str">
        <f t="shared" si="19"/>
        <v>Nein</v>
      </c>
      <c r="E176" s="16" t="str">
        <f t="shared" si="25"/>
        <v>-</v>
      </c>
      <c r="F176" s="16" t="str">
        <f t="shared" si="23"/>
        <v>Nein</v>
      </c>
      <c r="G176" s="19"/>
      <c r="H176" s="10" t="s">
        <v>35</v>
      </c>
      <c r="I176" s="16" t="str">
        <f t="shared" si="24"/>
        <v>Nein</v>
      </c>
      <c r="J176" s="27" t="s">
        <v>1114</v>
      </c>
      <c r="K176" s="10" t="s">
        <v>37</v>
      </c>
      <c r="L176" s="10">
        <v>70197</v>
      </c>
      <c r="M176" s="10" t="s">
        <v>102</v>
      </c>
      <c r="N176" s="48" t="s">
        <v>1115</v>
      </c>
      <c r="O176" s="48" t="s">
        <v>1116</v>
      </c>
      <c r="P176" s="27" t="s">
        <v>1117</v>
      </c>
      <c r="Q176" s="10"/>
      <c r="R176" s="12">
        <v>33012</v>
      </c>
      <c r="S176" s="17">
        <v>40143</v>
      </c>
      <c r="T176" s="17">
        <v>41973</v>
      </c>
      <c r="U176" s="17"/>
      <c r="V176" s="17"/>
      <c r="W176" s="17">
        <v>40143</v>
      </c>
      <c r="X176" s="17">
        <v>41973</v>
      </c>
      <c r="Y176" s="17"/>
      <c r="Z176" s="17"/>
      <c r="AA176" s="17"/>
      <c r="AB176" s="17"/>
      <c r="AC176" s="17"/>
      <c r="AD176" s="17"/>
      <c r="AE176" s="17"/>
      <c r="AF176" s="26" t="s">
        <v>1057</v>
      </c>
      <c r="AG176" s="17">
        <v>41973</v>
      </c>
    </row>
    <row r="177" spans="1:33" x14ac:dyDescent="0.2">
      <c r="A177" s="10">
        <v>314</v>
      </c>
      <c r="B177" s="10" t="s">
        <v>1118</v>
      </c>
      <c r="C177" s="10" t="s">
        <v>1119</v>
      </c>
      <c r="D177" s="16" t="str">
        <f t="shared" si="19"/>
        <v>Nein</v>
      </c>
      <c r="E177" s="16" t="str">
        <f t="shared" si="25"/>
        <v>-</v>
      </c>
      <c r="F177" s="16" t="str">
        <f t="shared" si="23"/>
        <v>Nein</v>
      </c>
      <c r="G177" s="19"/>
      <c r="H177" s="10" t="s">
        <v>35</v>
      </c>
      <c r="I177" s="16" t="str">
        <f t="shared" si="24"/>
        <v>Nein</v>
      </c>
      <c r="J177" s="10" t="s">
        <v>1120</v>
      </c>
      <c r="K177" s="10" t="s">
        <v>37</v>
      </c>
      <c r="L177" s="10">
        <v>70178</v>
      </c>
      <c r="M177" s="10" t="s">
        <v>102</v>
      </c>
      <c r="N177" s="11"/>
      <c r="O177" s="11" t="s">
        <v>1121</v>
      </c>
      <c r="P177" s="31" t="s">
        <v>1122</v>
      </c>
      <c r="Q177" s="10"/>
      <c r="R177" s="12">
        <v>30682</v>
      </c>
      <c r="S177" s="17">
        <v>40228</v>
      </c>
      <c r="T177" s="17">
        <v>41973</v>
      </c>
      <c r="U177" s="17"/>
      <c r="V177" s="17"/>
      <c r="W177" s="17">
        <v>40228</v>
      </c>
      <c r="X177" s="17">
        <v>41973</v>
      </c>
      <c r="Y177" s="17"/>
      <c r="Z177" s="17"/>
      <c r="AA177" s="17"/>
      <c r="AB177" s="17"/>
      <c r="AC177" s="17"/>
      <c r="AD177" s="17"/>
      <c r="AE177" s="17"/>
      <c r="AF177" s="26" t="s">
        <v>1057</v>
      </c>
      <c r="AG177" s="17">
        <v>41973</v>
      </c>
    </row>
    <row r="178" spans="1:33" x14ac:dyDescent="0.2">
      <c r="A178" s="10">
        <v>315</v>
      </c>
      <c r="B178" s="10" t="s">
        <v>1123</v>
      </c>
      <c r="C178" s="10" t="s">
        <v>1124</v>
      </c>
      <c r="D178" s="16" t="str">
        <f t="shared" si="19"/>
        <v>Nein</v>
      </c>
      <c r="E178" s="16" t="str">
        <f t="shared" si="25"/>
        <v>-</v>
      </c>
      <c r="F178" s="16" t="str">
        <f t="shared" si="23"/>
        <v>Nein</v>
      </c>
      <c r="G178" s="19"/>
      <c r="H178" s="10" t="s">
        <v>35</v>
      </c>
      <c r="I178" s="16" t="str">
        <f t="shared" si="24"/>
        <v>Nein</v>
      </c>
      <c r="J178" s="10" t="s">
        <v>1125</v>
      </c>
      <c r="K178" s="10" t="s">
        <v>37</v>
      </c>
      <c r="L178" s="10">
        <v>70806</v>
      </c>
      <c r="M178" s="10" t="s">
        <v>102</v>
      </c>
      <c r="N178" s="11" t="s">
        <v>1126</v>
      </c>
      <c r="O178" s="11" t="s">
        <v>1127</v>
      </c>
      <c r="P178" s="41" t="s">
        <v>1128</v>
      </c>
      <c r="Q178" s="10"/>
      <c r="R178" s="12">
        <v>28847</v>
      </c>
      <c r="S178" s="17">
        <v>40244</v>
      </c>
      <c r="T178" s="17">
        <v>41973</v>
      </c>
      <c r="U178" s="17"/>
      <c r="V178" s="17"/>
      <c r="W178" s="17">
        <v>40244</v>
      </c>
      <c r="X178" s="17">
        <v>41973</v>
      </c>
      <c r="Y178" s="17"/>
      <c r="Z178" s="17"/>
      <c r="AA178" s="17"/>
      <c r="AB178" s="17"/>
      <c r="AC178" s="17"/>
      <c r="AD178" s="17"/>
      <c r="AE178" s="17"/>
      <c r="AF178" s="26" t="s">
        <v>1057</v>
      </c>
      <c r="AG178" s="17">
        <v>41973</v>
      </c>
    </row>
    <row r="179" spans="1:33" x14ac:dyDescent="0.2">
      <c r="A179" s="10">
        <v>316</v>
      </c>
      <c r="B179" s="10" t="s">
        <v>1129</v>
      </c>
      <c r="C179" s="10" t="s">
        <v>1130</v>
      </c>
      <c r="D179" s="16" t="str">
        <f t="shared" si="19"/>
        <v>Ja</v>
      </c>
      <c r="E179" s="16" t="str">
        <f t="shared" si="25"/>
        <v>aktiv</v>
      </c>
      <c r="F179" s="16" t="str">
        <f t="shared" si="23"/>
        <v>Nein</v>
      </c>
      <c r="G179" s="19"/>
      <c r="H179" s="10" t="s">
        <v>46</v>
      </c>
      <c r="I179" s="16" t="str">
        <f t="shared" si="24"/>
        <v>Nein</v>
      </c>
      <c r="J179" s="10" t="s">
        <v>1131</v>
      </c>
      <c r="K179" s="10" t="s">
        <v>37</v>
      </c>
      <c r="L179" s="10">
        <v>71032</v>
      </c>
      <c r="M179" s="10" t="s">
        <v>434</v>
      </c>
      <c r="N179" s="11"/>
      <c r="O179" s="11" t="s">
        <v>1132</v>
      </c>
      <c r="P179" s="31" t="s">
        <v>1133</v>
      </c>
      <c r="Q179" s="11"/>
      <c r="R179" s="12">
        <v>30554</v>
      </c>
      <c r="S179" s="17">
        <v>40296</v>
      </c>
      <c r="T179" s="17"/>
      <c r="U179" s="17"/>
      <c r="V179" s="17"/>
      <c r="W179" s="17">
        <v>40296</v>
      </c>
      <c r="X179" s="17">
        <v>40624</v>
      </c>
      <c r="Y179" s="17">
        <v>40624</v>
      </c>
      <c r="Z179" s="17"/>
      <c r="AA179" s="17"/>
      <c r="AB179" s="17"/>
      <c r="AC179" s="17"/>
      <c r="AD179" s="17"/>
      <c r="AE179" s="17"/>
      <c r="AF179" s="23" t="s">
        <v>1067</v>
      </c>
      <c r="AG179" s="17">
        <v>40624</v>
      </c>
    </row>
    <row r="180" spans="1:33" x14ac:dyDescent="0.2">
      <c r="A180" s="10">
        <v>317</v>
      </c>
      <c r="B180" s="10" t="s">
        <v>1134</v>
      </c>
      <c r="C180" s="10" t="s">
        <v>1135</v>
      </c>
      <c r="D180" s="16" t="str">
        <f t="shared" si="19"/>
        <v>Nein</v>
      </c>
      <c r="E180" s="16" t="str">
        <f t="shared" si="25"/>
        <v>-</v>
      </c>
      <c r="F180" s="16" t="str">
        <f t="shared" si="23"/>
        <v>Nein</v>
      </c>
      <c r="G180" s="16"/>
      <c r="H180" s="10" t="s">
        <v>35</v>
      </c>
      <c r="I180" s="16" t="str">
        <f t="shared" si="24"/>
        <v>Nein</v>
      </c>
      <c r="J180" s="10" t="s">
        <v>1136</v>
      </c>
      <c r="K180" s="10" t="s">
        <v>37</v>
      </c>
      <c r="L180" s="10">
        <v>70176</v>
      </c>
      <c r="M180" s="10" t="s">
        <v>102</v>
      </c>
      <c r="N180" s="11" t="s">
        <v>1137</v>
      </c>
      <c r="O180" s="11" t="s">
        <v>1138</v>
      </c>
      <c r="P180" s="31" t="s">
        <v>1139</v>
      </c>
      <c r="Q180" s="10"/>
      <c r="R180" s="12">
        <v>28595</v>
      </c>
      <c r="S180" s="17">
        <v>40346</v>
      </c>
      <c r="T180" s="17">
        <v>41973</v>
      </c>
      <c r="U180" s="17"/>
      <c r="V180" s="17"/>
      <c r="W180" s="17">
        <v>40346</v>
      </c>
      <c r="X180" s="17">
        <v>41973</v>
      </c>
      <c r="Y180" s="17"/>
      <c r="Z180" s="17"/>
      <c r="AA180" s="17"/>
      <c r="AB180" s="17"/>
      <c r="AC180" s="17"/>
      <c r="AD180" s="17"/>
      <c r="AE180" s="17"/>
      <c r="AF180" s="26" t="s">
        <v>1057</v>
      </c>
      <c r="AG180" s="17">
        <v>41973</v>
      </c>
    </row>
    <row r="181" spans="1:33" x14ac:dyDescent="0.2">
      <c r="A181" s="10">
        <v>318</v>
      </c>
      <c r="B181" s="27" t="s">
        <v>1140</v>
      </c>
      <c r="C181" s="27" t="s">
        <v>1141</v>
      </c>
      <c r="D181" s="16" t="str">
        <f t="shared" si="19"/>
        <v>Nein</v>
      </c>
      <c r="E181" s="16" t="str">
        <f t="shared" si="25"/>
        <v>-</v>
      </c>
      <c r="F181" s="16" t="str">
        <f t="shared" si="23"/>
        <v>Nein</v>
      </c>
      <c r="G181" s="16"/>
      <c r="H181" s="10" t="s">
        <v>35</v>
      </c>
      <c r="I181" s="16" t="str">
        <f t="shared" si="24"/>
        <v>Nein</v>
      </c>
      <c r="J181" s="27" t="s">
        <v>1142</v>
      </c>
      <c r="K181" s="10" t="s">
        <v>37</v>
      </c>
      <c r="L181" s="27">
        <v>70569</v>
      </c>
      <c r="M181" s="10" t="s">
        <v>102</v>
      </c>
      <c r="N181" s="48" t="s">
        <v>1143</v>
      </c>
      <c r="O181" s="48" t="s">
        <v>1144</v>
      </c>
      <c r="P181" s="76" t="s">
        <v>1145</v>
      </c>
      <c r="Q181" s="10"/>
      <c r="R181" s="77">
        <v>32014</v>
      </c>
      <c r="S181" s="17">
        <v>40379</v>
      </c>
      <c r="T181" s="17">
        <v>41254</v>
      </c>
      <c r="U181" s="17"/>
      <c r="V181" s="17"/>
      <c r="W181" s="17">
        <v>40374</v>
      </c>
      <c r="X181" s="17">
        <v>40624</v>
      </c>
      <c r="Y181" s="17">
        <v>40624</v>
      </c>
      <c r="Z181" s="17">
        <v>41254</v>
      </c>
      <c r="AA181" s="17"/>
      <c r="AB181" s="17"/>
      <c r="AC181" s="17"/>
      <c r="AD181" s="17"/>
      <c r="AE181" s="17"/>
      <c r="AF181" s="23" t="s">
        <v>42</v>
      </c>
      <c r="AG181" s="17">
        <v>41630</v>
      </c>
    </row>
    <row r="182" spans="1:33" x14ac:dyDescent="0.2">
      <c r="A182" s="10">
        <v>319</v>
      </c>
      <c r="B182" s="10" t="s">
        <v>1146</v>
      </c>
      <c r="C182" s="10" t="s">
        <v>1147</v>
      </c>
      <c r="D182" s="16" t="str">
        <f t="shared" si="19"/>
        <v>Ja</v>
      </c>
      <c r="E182" s="16" t="str">
        <f t="shared" si="25"/>
        <v>aktiv</v>
      </c>
      <c r="F182" s="16" t="str">
        <f t="shared" si="23"/>
        <v>Nein</v>
      </c>
      <c r="G182" s="16"/>
      <c r="H182" s="10" t="s">
        <v>46</v>
      </c>
      <c r="I182" s="16" t="str">
        <f t="shared" si="24"/>
        <v>Nein</v>
      </c>
      <c r="J182" s="10" t="s">
        <v>1732</v>
      </c>
      <c r="K182" s="10" t="s">
        <v>37</v>
      </c>
      <c r="L182" s="10">
        <v>70372</v>
      </c>
      <c r="M182" s="10" t="s">
        <v>102</v>
      </c>
      <c r="N182" s="11"/>
      <c r="O182" s="11" t="s">
        <v>1149</v>
      </c>
      <c r="P182" s="22" t="s">
        <v>1150</v>
      </c>
      <c r="Q182"/>
      <c r="R182" s="12">
        <v>32893</v>
      </c>
      <c r="S182" s="17">
        <v>40404</v>
      </c>
      <c r="T182" s="17"/>
      <c r="U182" s="17"/>
      <c r="V182" s="17"/>
      <c r="W182" s="17">
        <v>40404</v>
      </c>
      <c r="X182" s="17">
        <v>40624</v>
      </c>
      <c r="Y182" s="17">
        <v>40624</v>
      </c>
      <c r="Z182" s="17"/>
      <c r="AA182" s="17"/>
      <c r="AB182" s="17"/>
      <c r="AC182" s="17"/>
      <c r="AD182" s="17"/>
      <c r="AE182" s="17"/>
      <c r="AF182" s="23" t="s">
        <v>1733</v>
      </c>
      <c r="AG182" s="17">
        <v>42533</v>
      </c>
    </row>
    <row r="183" spans="1:33" x14ac:dyDescent="0.2">
      <c r="A183" s="10">
        <v>320</v>
      </c>
      <c r="B183" s="10" t="s">
        <v>1152</v>
      </c>
      <c r="C183" s="10" t="s">
        <v>1153</v>
      </c>
      <c r="D183" s="16" t="str">
        <f t="shared" si="19"/>
        <v>Nein</v>
      </c>
      <c r="E183" s="16" t="str">
        <f t="shared" si="25"/>
        <v>-</v>
      </c>
      <c r="F183" s="16" t="str">
        <f t="shared" si="23"/>
        <v>Nein</v>
      </c>
      <c r="G183" s="16"/>
      <c r="H183" s="10" t="s">
        <v>35</v>
      </c>
      <c r="I183" s="16" t="str">
        <f t="shared" si="24"/>
        <v>Nein</v>
      </c>
      <c r="J183" s="10" t="s">
        <v>1154</v>
      </c>
      <c r="K183" s="10" t="s">
        <v>37</v>
      </c>
      <c r="L183" s="10">
        <v>70567</v>
      </c>
      <c r="M183" s="10" t="s">
        <v>102</v>
      </c>
      <c r="N183" s="48" t="s">
        <v>1155</v>
      </c>
      <c r="O183" s="48" t="s">
        <v>1156</v>
      </c>
      <c r="P183" s="41" t="s">
        <v>1157</v>
      </c>
      <c r="Q183" s="10"/>
      <c r="R183" s="12">
        <v>29703</v>
      </c>
      <c r="S183" s="17">
        <v>40399</v>
      </c>
      <c r="T183" s="17">
        <v>41973</v>
      </c>
      <c r="U183" s="17"/>
      <c r="V183" s="17"/>
      <c r="W183" s="17">
        <v>40399</v>
      </c>
      <c r="X183" s="17">
        <v>41973</v>
      </c>
      <c r="Y183" s="17"/>
      <c r="Z183" s="17"/>
      <c r="AA183" s="17"/>
      <c r="AB183" s="17"/>
      <c r="AC183" s="17"/>
      <c r="AD183" s="17"/>
      <c r="AE183" s="17"/>
      <c r="AF183" s="26" t="s">
        <v>1057</v>
      </c>
      <c r="AG183" s="17">
        <v>41973</v>
      </c>
    </row>
    <row r="184" spans="1:33" x14ac:dyDescent="0.2">
      <c r="A184" s="10">
        <v>323</v>
      </c>
      <c r="B184" s="10" t="s">
        <v>1158</v>
      </c>
      <c r="C184" s="10" t="s">
        <v>1159</v>
      </c>
      <c r="D184" s="16" t="str">
        <f t="shared" si="19"/>
        <v>Nein</v>
      </c>
      <c r="E184" s="16" t="str">
        <f t="shared" si="25"/>
        <v>-</v>
      </c>
      <c r="F184" s="16" t="str">
        <f t="shared" si="23"/>
        <v>Nein</v>
      </c>
      <c r="G184" s="16"/>
      <c r="H184" s="10" t="s">
        <v>35</v>
      </c>
      <c r="I184" s="16" t="str">
        <f t="shared" si="24"/>
        <v>Nein</v>
      </c>
      <c r="J184" s="27" t="s">
        <v>1160</v>
      </c>
      <c r="K184" s="10" t="s">
        <v>37</v>
      </c>
      <c r="L184" s="27">
        <v>55131</v>
      </c>
      <c r="M184" s="10" t="s">
        <v>1161</v>
      </c>
      <c r="N184" s="48" t="s">
        <v>1162</v>
      </c>
      <c r="O184" s="48" t="s">
        <v>1163</v>
      </c>
      <c r="P184" s="41" t="s">
        <v>1164</v>
      </c>
      <c r="Q184" s="10"/>
      <c r="R184" s="12">
        <v>21282</v>
      </c>
      <c r="S184" s="17">
        <v>40455</v>
      </c>
      <c r="T184" s="17">
        <v>41973</v>
      </c>
      <c r="U184" s="17"/>
      <c r="V184" s="17"/>
      <c r="W184" s="17">
        <v>40455</v>
      </c>
      <c r="X184" s="17">
        <v>41973</v>
      </c>
      <c r="Y184" s="17"/>
      <c r="Z184" s="17"/>
      <c r="AA184" s="17"/>
      <c r="AB184" s="17"/>
      <c r="AC184" s="17"/>
      <c r="AD184" s="17"/>
      <c r="AE184" s="17"/>
      <c r="AF184" s="26" t="s">
        <v>1057</v>
      </c>
      <c r="AG184" s="17">
        <v>41973</v>
      </c>
    </row>
    <row r="185" spans="1:33" x14ac:dyDescent="0.2">
      <c r="A185" s="10">
        <v>324</v>
      </c>
      <c r="B185" s="10" t="s">
        <v>1165</v>
      </c>
      <c r="C185" s="10" t="s">
        <v>1166</v>
      </c>
      <c r="D185" s="16" t="str">
        <f t="shared" si="19"/>
        <v>Ja</v>
      </c>
      <c r="E185" s="16" t="str">
        <f t="shared" si="25"/>
        <v>aktiv</v>
      </c>
      <c r="F185" s="16" t="str">
        <f t="shared" si="23"/>
        <v>Ja</v>
      </c>
      <c r="G185" s="16"/>
      <c r="H185" s="10" t="s">
        <v>46</v>
      </c>
      <c r="I185" s="16" t="str">
        <f t="shared" si="24"/>
        <v>Nein</v>
      </c>
      <c r="J185" s="10" t="s">
        <v>1167</v>
      </c>
      <c r="K185" s="10" t="s">
        <v>37</v>
      </c>
      <c r="L185" s="10">
        <v>70794</v>
      </c>
      <c r="M185" s="10" t="s">
        <v>156</v>
      </c>
      <c r="N185" s="48"/>
      <c r="O185" s="48" t="s">
        <v>1168</v>
      </c>
      <c r="P185" s="51" t="s">
        <v>1169</v>
      </c>
      <c r="Q185" s="10"/>
      <c r="R185" s="12">
        <v>32738</v>
      </c>
      <c r="S185" s="17">
        <v>40545</v>
      </c>
      <c r="T185" s="17"/>
      <c r="U185" s="30">
        <v>40909</v>
      </c>
      <c r="V185" s="17"/>
      <c r="W185" s="17">
        <v>40545</v>
      </c>
      <c r="X185" s="17">
        <v>40624</v>
      </c>
      <c r="Y185" s="17">
        <v>40624</v>
      </c>
      <c r="Z185" s="17"/>
      <c r="AA185" s="17"/>
      <c r="AB185" s="17"/>
      <c r="AC185" s="17"/>
      <c r="AD185" s="17"/>
      <c r="AE185" s="17"/>
      <c r="AF185" s="23" t="s">
        <v>1170</v>
      </c>
      <c r="AG185" s="24">
        <v>42489</v>
      </c>
    </row>
    <row r="186" spans="1:33" x14ac:dyDescent="0.2">
      <c r="A186" s="10">
        <v>325</v>
      </c>
      <c r="B186" s="10" t="s">
        <v>1171</v>
      </c>
      <c r="C186" s="10" t="s">
        <v>1172</v>
      </c>
      <c r="D186" s="16" t="str">
        <f t="shared" si="19"/>
        <v>Ja</v>
      </c>
      <c r="E186" s="16" t="str">
        <f t="shared" si="25"/>
        <v>aktiv</v>
      </c>
      <c r="F186" s="16" t="str">
        <f t="shared" si="23"/>
        <v>Nein</v>
      </c>
      <c r="G186" s="16"/>
      <c r="H186" s="10" t="s">
        <v>35</v>
      </c>
      <c r="I186" s="16" t="str">
        <f t="shared" si="24"/>
        <v>Nein</v>
      </c>
      <c r="J186" s="10" t="s">
        <v>1173</v>
      </c>
      <c r="K186" s="10" t="s">
        <v>37</v>
      </c>
      <c r="L186" s="10">
        <v>71672</v>
      </c>
      <c r="M186" s="10" t="s">
        <v>74</v>
      </c>
      <c r="N186" s="11"/>
      <c r="O186" s="11" t="s">
        <v>1174</v>
      </c>
      <c r="P186" s="31" t="s">
        <v>1175</v>
      </c>
      <c r="Q186" s="10"/>
      <c r="R186" s="12">
        <v>32419</v>
      </c>
      <c r="S186" s="17">
        <v>40608</v>
      </c>
      <c r="T186" s="17"/>
      <c r="U186" s="17"/>
      <c r="V186" s="17"/>
      <c r="W186" s="17">
        <v>40608</v>
      </c>
      <c r="X186" s="17">
        <v>40977</v>
      </c>
      <c r="Y186" s="17">
        <v>40977</v>
      </c>
      <c r="Z186" s="17"/>
      <c r="AA186" s="17"/>
      <c r="AB186" s="17"/>
      <c r="AC186" s="17"/>
      <c r="AD186" s="17"/>
      <c r="AE186" s="17"/>
      <c r="AF186" s="23" t="s">
        <v>1176</v>
      </c>
      <c r="AG186" s="17">
        <v>42489</v>
      </c>
    </row>
    <row r="187" spans="1:33" x14ac:dyDescent="0.2">
      <c r="A187" s="10">
        <v>326</v>
      </c>
      <c r="B187" s="10" t="s">
        <v>1177</v>
      </c>
      <c r="C187" s="10" t="s">
        <v>1178</v>
      </c>
      <c r="D187" s="16" t="str">
        <f t="shared" si="19"/>
        <v>Ja</v>
      </c>
      <c r="E187" s="16" t="s">
        <v>1179</v>
      </c>
      <c r="F187" s="16" t="str">
        <f t="shared" si="23"/>
        <v>Nein</v>
      </c>
      <c r="G187" s="16"/>
      <c r="H187" s="10" t="s">
        <v>46</v>
      </c>
      <c r="I187" s="16" t="str">
        <f t="shared" si="24"/>
        <v>Nein</v>
      </c>
      <c r="J187" s="10" t="s">
        <v>1180</v>
      </c>
      <c r="K187" s="10" t="s">
        <v>37</v>
      </c>
      <c r="L187" s="10">
        <v>70174</v>
      </c>
      <c r="M187" s="10" t="s">
        <v>102</v>
      </c>
      <c r="N187" s="11"/>
      <c r="O187" s="11" t="s">
        <v>1181</v>
      </c>
      <c r="P187" s="41" t="s">
        <v>1182</v>
      </c>
      <c r="Q187" s="10"/>
      <c r="R187" s="12">
        <v>31613</v>
      </c>
      <c r="S187" s="17">
        <v>40688</v>
      </c>
      <c r="T187" s="17"/>
      <c r="U187" s="17"/>
      <c r="V187" s="17"/>
      <c r="W187" s="17">
        <v>40688</v>
      </c>
      <c r="X187" s="17"/>
      <c r="Y187" s="17"/>
      <c r="Z187" s="17"/>
      <c r="AA187" s="17"/>
      <c r="AB187" s="17"/>
      <c r="AC187" s="17"/>
      <c r="AD187" s="17"/>
      <c r="AE187" s="17"/>
      <c r="AF187" s="78" t="s">
        <v>1084</v>
      </c>
      <c r="AG187" s="24">
        <v>40764</v>
      </c>
    </row>
    <row r="188" spans="1:33" x14ac:dyDescent="0.2">
      <c r="A188" s="10">
        <v>327</v>
      </c>
      <c r="B188" s="10" t="s">
        <v>152</v>
      </c>
      <c r="C188" s="10" t="s">
        <v>1183</v>
      </c>
      <c r="D188" s="16" t="str">
        <f t="shared" si="19"/>
        <v>Nein</v>
      </c>
      <c r="E188" s="16" t="str">
        <f>IF(A188="","",IF(AND(W188&lt;&gt;"",X188=""),"vorläufig",IF(AND(Y188&lt;&gt;"",Z188=""),"aktiv",IF(AND(AA188&lt;&gt;"",AB188=""),"alter Herr",IF(AND(AC188&lt;&gt;"",AD188=""),"Ehrenmitglied","-")))))</f>
        <v>-</v>
      </c>
      <c r="F188" s="16" t="str">
        <f t="shared" si="23"/>
        <v>Nein</v>
      </c>
      <c r="G188" s="16"/>
      <c r="H188" s="10" t="s">
        <v>35</v>
      </c>
      <c r="I188" s="16" t="str">
        <f t="shared" si="24"/>
        <v>Nein</v>
      </c>
      <c r="J188" s="10" t="s">
        <v>1184</v>
      </c>
      <c r="K188" s="10" t="s">
        <v>37</v>
      </c>
      <c r="L188" s="10">
        <v>89257</v>
      </c>
      <c r="M188" s="10" t="s">
        <v>1185</v>
      </c>
      <c r="N188" s="11" t="s">
        <v>1186</v>
      </c>
      <c r="O188" s="11" t="s">
        <v>1187</v>
      </c>
      <c r="P188" s="79" t="s">
        <v>1188</v>
      </c>
      <c r="Q188" s="11"/>
      <c r="R188" s="12">
        <v>20797</v>
      </c>
      <c r="S188" s="17">
        <v>40761</v>
      </c>
      <c r="T188" s="17">
        <v>41838</v>
      </c>
      <c r="U188" s="17"/>
      <c r="V188" s="17"/>
      <c r="W188" s="17">
        <v>40761</v>
      </c>
      <c r="X188" s="17">
        <v>41838</v>
      </c>
      <c r="Y188" s="17"/>
      <c r="Z188" s="17"/>
      <c r="AA188" s="17"/>
      <c r="AB188" s="17"/>
      <c r="AC188" s="17"/>
      <c r="AD188" s="17"/>
      <c r="AE188" s="17"/>
      <c r="AF188" s="78" t="s">
        <v>1189</v>
      </c>
      <c r="AG188" s="24">
        <v>41838</v>
      </c>
    </row>
    <row r="189" spans="1:33" x14ac:dyDescent="0.2">
      <c r="A189" s="10">
        <v>328</v>
      </c>
      <c r="B189" s="10" t="s">
        <v>821</v>
      </c>
      <c r="C189" s="10" t="s">
        <v>1190</v>
      </c>
      <c r="D189" s="16" t="str">
        <f t="shared" si="19"/>
        <v>Ja</v>
      </c>
      <c r="E189" s="16" t="str">
        <f>IF(A189="","",IF(AND(W189&lt;&gt;"",X189=""),"vorläufig",IF(AND(Y189&lt;&gt;"",Z189=""),"aktiv",IF(AND(AA189&lt;&gt;"",AB189=""),"alter Herr",IF(AND(AC189&lt;&gt;"",AD189=""),"Ehrenmitglied","-")))))</f>
        <v>aktiv</v>
      </c>
      <c r="F189" s="16" t="str">
        <f t="shared" si="23"/>
        <v>Nein</v>
      </c>
      <c r="G189" s="16"/>
      <c r="H189" s="10" t="s">
        <v>46</v>
      </c>
      <c r="I189" s="16" t="str">
        <f t="shared" si="24"/>
        <v>Nein</v>
      </c>
      <c r="J189" s="59" t="s">
        <v>1191</v>
      </c>
      <c r="K189" s="10" t="s">
        <v>37</v>
      </c>
      <c r="L189" s="10">
        <v>67657</v>
      </c>
      <c r="M189" s="10" t="s">
        <v>1192</v>
      </c>
      <c r="N189" s="11"/>
      <c r="O189" s="11" t="s">
        <v>1193</v>
      </c>
      <c r="P189" s="79" t="s">
        <v>1194</v>
      </c>
      <c r="Q189" s="11"/>
      <c r="R189" s="12">
        <v>30483</v>
      </c>
      <c r="S189" s="17">
        <v>40760</v>
      </c>
      <c r="T189" s="17"/>
      <c r="U189" s="17"/>
      <c r="V189" s="17"/>
      <c r="W189" s="17">
        <v>40760</v>
      </c>
      <c r="X189" s="17">
        <v>40977</v>
      </c>
      <c r="Y189" s="17">
        <v>40977</v>
      </c>
      <c r="Z189" s="17"/>
      <c r="AA189" s="17"/>
      <c r="AB189" s="17"/>
      <c r="AC189" s="17"/>
      <c r="AD189" s="17"/>
      <c r="AE189" s="17"/>
      <c r="AF189" s="23" t="s">
        <v>1067</v>
      </c>
      <c r="AG189" s="17">
        <v>40977</v>
      </c>
    </row>
    <row r="190" spans="1:33" x14ac:dyDescent="0.2">
      <c r="A190" s="10">
        <v>329</v>
      </c>
      <c r="B190" s="10" t="s">
        <v>1195</v>
      </c>
      <c r="C190" s="10" t="s">
        <v>1196</v>
      </c>
      <c r="D190" s="16" t="str">
        <f t="shared" si="19"/>
        <v>Nein</v>
      </c>
      <c r="E190" s="16" t="str">
        <f>IF(A190="","",IF(AND(W190&lt;&gt;"",X190=""),"vorläufig",IF(AND(Y190&lt;&gt;"",Z190=""),"aktiv",IF(AND(AA190&lt;&gt;"",AB190=""),"alter Herr",IF(AND(AC190&lt;&gt;"",AD190=""),"Ehrenmitglied","-")))))</f>
        <v>-</v>
      </c>
      <c r="F190" s="16" t="str">
        <f t="shared" si="23"/>
        <v>Nein</v>
      </c>
      <c r="G190" s="16"/>
      <c r="H190" s="10" t="s">
        <v>35</v>
      </c>
      <c r="I190" s="16" t="str">
        <f t="shared" si="24"/>
        <v>Nein</v>
      </c>
      <c r="J190" s="10" t="s">
        <v>1197</v>
      </c>
      <c r="K190" s="10" t="s">
        <v>37</v>
      </c>
      <c r="L190" s="10">
        <v>71034</v>
      </c>
      <c r="M190" s="10" t="s">
        <v>434</v>
      </c>
      <c r="N190" s="11" t="s">
        <v>1198</v>
      </c>
      <c r="O190" s="11" t="s">
        <v>1199</v>
      </c>
      <c r="P190" s="41" t="s">
        <v>1200</v>
      </c>
      <c r="Q190" s="41" t="s">
        <v>1201</v>
      </c>
      <c r="R190" s="12">
        <v>29014</v>
      </c>
      <c r="S190" s="17">
        <v>40796</v>
      </c>
      <c r="T190" s="17">
        <v>41838</v>
      </c>
      <c r="U190" s="17"/>
      <c r="V190" s="17"/>
      <c r="W190" s="17">
        <v>40796</v>
      </c>
      <c r="X190" s="17">
        <v>41838</v>
      </c>
      <c r="Y190" s="17"/>
      <c r="Z190" s="17"/>
      <c r="AA190" s="17"/>
      <c r="AB190" s="17"/>
      <c r="AC190" s="17"/>
      <c r="AD190" s="17"/>
      <c r="AE190" s="17"/>
      <c r="AF190" s="78" t="s">
        <v>1189</v>
      </c>
      <c r="AG190" s="24">
        <v>41838</v>
      </c>
    </row>
    <row r="191" spans="1:33" x14ac:dyDescent="0.2">
      <c r="A191" s="10">
        <v>330</v>
      </c>
      <c r="B191" s="10" t="s">
        <v>1202</v>
      </c>
      <c r="C191" s="10" t="s">
        <v>1203</v>
      </c>
      <c r="D191" s="16" t="str">
        <f t="shared" si="19"/>
        <v>Nein</v>
      </c>
      <c r="E191" s="16" t="str">
        <f>IF(A191="","",IF(AND(W191&lt;&gt;"",X191=""),"vorläufig",IF(AND(Y191&lt;&gt;"",Z191=""),"aktiv",IF(AND(AA191&lt;&gt;"",AB191=""),"alter Herr",IF(AND(AC191&lt;&gt;"",AD191=""),"Ehrenmitglied","-")))))</f>
        <v>-</v>
      </c>
      <c r="F191" s="16" t="str">
        <f t="shared" si="23"/>
        <v>Nein</v>
      </c>
      <c r="G191" s="16"/>
      <c r="H191" s="10" t="s">
        <v>35</v>
      </c>
      <c r="I191" s="16" t="str">
        <f t="shared" si="24"/>
        <v>Nein</v>
      </c>
      <c r="J191" s="10" t="s">
        <v>1204</v>
      </c>
      <c r="K191" s="10" t="s">
        <v>37</v>
      </c>
      <c r="L191" s="10">
        <v>70186</v>
      </c>
      <c r="M191" s="10" t="s">
        <v>102</v>
      </c>
      <c r="N191" s="11"/>
      <c r="O191" s="11" t="s">
        <v>1205</v>
      </c>
      <c r="P191" s="41" t="s">
        <v>1206</v>
      </c>
      <c r="Q191" s="10"/>
      <c r="R191" s="12">
        <v>32005</v>
      </c>
      <c r="S191" s="17">
        <v>40805</v>
      </c>
      <c r="T191" s="17">
        <v>40987</v>
      </c>
      <c r="U191" s="17"/>
      <c r="V191" s="17"/>
      <c r="W191" s="17">
        <v>40805</v>
      </c>
      <c r="X191" s="17">
        <v>40987</v>
      </c>
      <c r="Y191" s="17"/>
      <c r="Z191" s="17"/>
      <c r="AA191" s="17"/>
      <c r="AB191" s="17"/>
      <c r="AC191" s="17"/>
      <c r="AD191" s="17"/>
      <c r="AE191" s="17"/>
      <c r="AF191" s="78" t="s">
        <v>1189</v>
      </c>
      <c r="AG191" s="24">
        <v>40987</v>
      </c>
    </row>
    <row r="192" spans="1:33" x14ac:dyDescent="0.2">
      <c r="A192" s="10">
        <v>331</v>
      </c>
      <c r="B192" s="10" t="s">
        <v>821</v>
      </c>
      <c r="C192" s="10" t="s">
        <v>1207</v>
      </c>
      <c r="D192" s="16" t="str">
        <f t="shared" si="19"/>
        <v>Ja</v>
      </c>
      <c r="E192" s="16" t="s">
        <v>1179</v>
      </c>
      <c r="F192" s="16" t="str">
        <f t="shared" si="23"/>
        <v>Nein</v>
      </c>
      <c r="G192" s="16"/>
      <c r="H192" s="10" t="s">
        <v>46</v>
      </c>
      <c r="I192" s="16" t="str">
        <f t="shared" si="24"/>
        <v>Nein</v>
      </c>
      <c r="J192" s="27" t="s">
        <v>1208</v>
      </c>
      <c r="K192" s="10" t="s">
        <v>37</v>
      </c>
      <c r="L192" s="27">
        <v>73642</v>
      </c>
      <c r="M192" s="27" t="s">
        <v>1209</v>
      </c>
      <c r="N192" s="48" t="s">
        <v>1210</v>
      </c>
      <c r="O192" s="48"/>
      <c r="P192" s="41" t="s">
        <v>1211</v>
      </c>
      <c r="Q192" s="10"/>
      <c r="R192" s="12">
        <v>33446</v>
      </c>
      <c r="S192" s="17">
        <v>40842</v>
      </c>
      <c r="T192" s="17"/>
      <c r="U192" s="17"/>
      <c r="V192" s="17"/>
      <c r="W192" s="17">
        <v>40842</v>
      </c>
      <c r="X192" s="17"/>
      <c r="Y192" s="17"/>
      <c r="Z192" s="17"/>
      <c r="AA192" s="17"/>
      <c r="AB192" s="17"/>
      <c r="AC192" s="17"/>
      <c r="AD192" s="17"/>
      <c r="AE192" s="17"/>
      <c r="AF192" s="78" t="s">
        <v>1084</v>
      </c>
      <c r="AG192" s="24">
        <v>40842</v>
      </c>
    </row>
    <row r="193" spans="1:33" x14ac:dyDescent="0.2">
      <c r="A193" s="10">
        <v>332</v>
      </c>
      <c r="B193" s="10" t="s">
        <v>1212</v>
      </c>
      <c r="C193" s="10" t="s">
        <v>1213</v>
      </c>
      <c r="D193" s="16" t="str">
        <f t="shared" si="19"/>
        <v>Ja</v>
      </c>
      <c r="E193" s="16" t="str">
        <f t="shared" ref="E193:E205" si="26">IF(A193="","",IF(AND(W193&lt;&gt;"",X193=""),"vorläufig",IF(AND(Y193&lt;&gt;"",Z193=""),"aktiv",IF(AND(AA193&lt;&gt;"",AB193=""),"alter Herr",IF(AND(AC193&lt;&gt;"",AD193=""),"Ehrenmitglied","-")))))</f>
        <v>aktiv</v>
      </c>
      <c r="F193" s="16" t="str">
        <f t="shared" si="23"/>
        <v>Nein</v>
      </c>
      <c r="G193" s="16"/>
      <c r="H193" s="10" t="s">
        <v>35</v>
      </c>
      <c r="I193" s="16" t="str">
        <f t="shared" si="24"/>
        <v>Nein</v>
      </c>
      <c r="J193" s="27" t="s">
        <v>1214</v>
      </c>
      <c r="K193" s="10" t="s">
        <v>37</v>
      </c>
      <c r="L193" s="27">
        <v>70563</v>
      </c>
      <c r="M193" s="27" t="s">
        <v>102</v>
      </c>
      <c r="N193" s="11"/>
      <c r="O193" s="48" t="s">
        <v>1215</v>
      </c>
      <c r="P193" s="41" t="s">
        <v>1216</v>
      </c>
      <c r="Q193" s="10"/>
      <c r="R193" s="12">
        <v>33106</v>
      </c>
      <c r="S193" s="17">
        <v>40842</v>
      </c>
      <c r="T193" s="17"/>
      <c r="U193" s="17"/>
      <c r="V193" s="17"/>
      <c r="W193" s="17">
        <v>40842</v>
      </c>
      <c r="X193" s="17">
        <v>40977</v>
      </c>
      <c r="Y193" s="17">
        <v>40977</v>
      </c>
      <c r="Z193" s="17"/>
      <c r="AA193" s="17"/>
      <c r="AB193" s="17"/>
      <c r="AC193" s="17"/>
      <c r="AD193" s="17"/>
      <c r="AE193" s="17"/>
      <c r="AF193" s="23" t="s">
        <v>1217</v>
      </c>
      <c r="AG193" s="17">
        <v>42497</v>
      </c>
    </row>
    <row r="194" spans="1:33" x14ac:dyDescent="0.2">
      <c r="A194" s="10">
        <v>333</v>
      </c>
      <c r="B194" s="49" t="s">
        <v>1218</v>
      </c>
      <c r="C194" s="49" t="s">
        <v>369</v>
      </c>
      <c r="D194" s="16" t="str">
        <f t="shared" ref="D194:D222" si="27">IF(A194="","",IF(T194="","Ja","Nein"))</f>
        <v>Nein</v>
      </c>
      <c r="E194" s="16" t="str">
        <f t="shared" si="26"/>
        <v>-</v>
      </c>
      <c r="F194" s="16" t="str">
        <f t="shared" si="23"/>
        <v>Nein</v>
      </c>
      <c r="G194" s="80"/>
      <c r="H194" s="49" t="s">
        <v>35</v>
      </c>
      <c r="I194" s="80" t="str">
        <f t="shared" si="24"/>
        <v>Nein</v>
      </c>
      <c r="J194" s="49" t="s">
        <v>1219</v>
      </c>
      <c r="K194" s="49" t="s">
        <v>37</v>
      </c>
      <c r="L194" s="10">
        <v>72768</v>
      </c>
      <c r="M194" s="49" t="s">
        <v>1220</v>
      </c>
      <c r="N194" s="81" t="s">
        <v>1221</v>
      </c>
      <c r="O194" s="82" t="s">
        <v>1222</v>
      </c>
      <c r="P194" s="42" t="s">
        <v>1223</v>
      </c>
      <c r="Q194" s="49"/>
      <c r="R194" s="12">
        <v>33164</v>
      </c>
      <c r="S194" s="17">
        <v>40846</v>
      </c>
      <c r="T194" s="17">
        <v>40977</v>
      </c>
      <c r="U194" s="17"/>
      <c r="V194" s="17"/>
      <c r="W194" s="17">
        <v>40846</v>
      </c>
      <c r="X194" s="17">
        <v>40977</v>
      </c>
      <c r="Y194" s="17">
        <v>40977</v>
      </c>
      <c r="Z194" s="17">
        <v>40977</v>
      </c>
      <c r="AA194" s="17"/>
      <c r="AB194" s="17"/>
      <c r="AC194" s="17"/>
      <c r="AD194" s="17"/>
      <c r="AE194" s="17"/>
      <c r="AF194" s="23" t="s">
        <v>42</v>
      </c>
      <c r="AG194" s="17">
        <v>40977</v>
      </c>
    </row>
    <row r="195" spans="1:33" x14ac:dyDescent="0.2">
      <c r="A195" s="19">
        <f t="shared" ref="A195:A221" si="28">IF(B195="","",A194+1)</f>
        <v>334</v>
      </c>
      <c r="B195" s="49" t="s">
        <v>1224</v>
      </c>
      <c r="C195" s="49" t="s">
        <v>1225</v>
      </c>
      <c r="D195" s="16" t="str">
        <f t="shared" si="27"/>
        <v>Ja</v>
      </c>
      <c r="E195" s="16" t="str">
        <f t="shared" si="26"/>
        <v>aktiv</v>
      </c>
      <c r="F195" s="16" t="str">
        <f t="shared" si="23"/>
        <v>Nein</v>
      </c>
      <c r="G195" s="16"/>
      <c r="H195" s="49" t="s">
        <v>35</v>
      </c>
      <c r="I195" s="80" t="s">
        <v>35</v>
      </c>
      <c r="J195" s="49" t="s">
        <v>1226</v>
      </c>
      <c r="K195" s="49" t="s">
        <v>37</v>
      </c>
      <c r="L195" s="10">
        <v>70186</v>
      </c>
      <c r="M195" s="49" t="s">
        <v>102</v>
      </c>
      <c r="N195" s="81"/>
      <c r="O195" s="82" t="s">
        <v>1227</v>
      </c>
      <c r="P195" s="42" t="s">
        <v>1228</v>
      </c>
      <c r="Q195" s="49"/>
      <c r="R195" s="12">
        <v>32593</v>
      </c>
      <c r="S195" s="17">
        <v>40931</v>
      </c>
      <c r="T195" s="17"/>
      <c r="U195" s="17"/>
      <c r="V195" s="17"/>
      <c r="W195" s="17">
        <v>40931</v>
      </c>
      <c r="X195" s="17">
        <v>41338</v>
      </c>
      <c r="Y195" s="17">
        <v>41338</v>
      </c>
      <c r="Z195" s="17"/>
      <c r="AA195" s="17"/>
      <c r="AB195" s="17"/>
      <c r="AC195" s="17"/>
      <c r="AD195" s="17"/>
      <c r="AE195" s="17"/>
      <c r="AF195" s="23" t="s">
        <v>1067</v>
      </c>
      <c r="AG195" s="24">
        <v>40973</v>
      </c>
    </row>
    <row r="196" spans="1:33" x14ac:dyDescent="0.2">
      <c r="A196" s="19">
        <f t="shared" si="28"/>
        <v>335</v>
      </c>
      <c r="B196" s="49" t="s">
        <v>1229</v>
      </c>
      <c r="C196" s="49" t="s">
        <v>1230</v>
      </c>
      <c r="D196" s="16" t="str">
        <f t="shared" si="27"/>
        <v>Nein</v>
      </c>
      <c r="E196" s="16" t="str">
        <f t="shared" si="26"/>
        <v>-</v>
      </c>
      <c r="F196" s="80" t="str">
        <f t="shared" si="23"/>
        <v>Nein</v>
      </c>
      <c r="G196" s="80"/>
      <c r="H196" s="49" t="s">
        <v>35</v>
      </c>
      <c r="I196" s="80" t="str">
        <f>IF(A196="","",IF(AE196="","Nein","Ja"))</f>
        <v>Nein</v>
      </c>
      <c r="J196" s="49" t="s">
        <v>1231</v>
      </c>
      <c r="K196" s="49" t="s">
        <v>37</v>
      </c>
      <c r="L196" s="10">
        <v>70374</v>
      </c>
      <c r="M196" s="49" t="s">
        <v>102</v>
      </c>
      <c r="N196" s="82" t="s">
        <v>1232</v>
      </c>
      <c r="O196" s="82" t="s">
        <v>1233</v>
      </c>
      <c r="P196" s="58" t="s">
        <v>1234</v>
      </c>
      <c r="Q196" s="49"/>
      <c r="R196" s="12">
        <v>28861</v>
      </c>
      <c r="S196" s="17">
        <v>41125</v>
      </c>
      <c r="T196" s="17">
        <v>41838</v>
      </c>
      <c r="U196" s="17"/>
      <c r="V196" s="17"/>
      <c r="W196" s="17">
        <v>41125</v>
      </c>
      <c r="X196" s="17">
        <v>41838</v>
      </c>
      <c r="Y196" s="17"/>
      <c r="Z196" s="17"/>
      <c r="AA196" s="17"/>
      <c r="AB196" s="17"/>
      <c r="AC196" s="17"/>
      <c r="AD196" s="17"/>
      <c r="AE196" s="17"/>
      <c r="AF196" s="78" t="s">
        <v>1189</v>
      </c>
      <c r="AG196" s="17">
        <v>41838</v>
      </c>
    </row>
    <row r="197" spans="1:33" x14ac:dyDescent="0.2">
      <c r="A197" s="19">
        <f t="shared" si="28"/>
        <v>336</v>
      </c>
      <c r="B197" s="49" t="s">
        <v>1235</v>
      </c>
      <c r="C197" s="49" t="s">
        <v>1236</v>
      </c>
      <c r="D197" s="16" t="str">
        <f t="shared" si="27"/>
        <v>Ja</v>
      </c>
      <c r="E197" s="16" t="str">
        <f t="shared" si="26"/>
        <v>aktiv</v>
      </c>
      <c r="F197" s="80" t="str">
        <f t="shared" si="23"/>
        <v>Nein</v>
      </c>
      <c r="G197" s="16"/>
      <c r="H197" s="49" t="s">
        <v>35</v>
      </c>
      <c r="I197" s="80" t="str">
        <f>IF(A197="","",IF(AE197="","Nein","Ja"))</f>
        <v>Nein</v>
      </c>
      <c r="J197" s="49" t="s">
        <v>1237</v>
      </c>
      <c r="K197" s="49" t="s">
        <v>37</v>
      </c>
      <c r="L197" s="10">
        <v>70184</v>
      </c>
      <c r="M197" s="49" t="s">
        <v>102</v>
      </c>
      <c r="N197" s="82" t="s">
        <v>1238</v>
      </c>
      <c r="O197" s="82" t="s">
        <v>1239</v>
      </c>
      <c r="P197" s="56" t="s">
        <v>1240</v>
      </c>
      <c r="Q197" s="49"/>
      <c r="R197" s="12">
        <v>32681</v>
      </c>
      <c r="S197" s="17">
        <v>41127</v>
      </c>
      <c r="T197" s="17"/>
      <c r="U197" s="17"/>
      <c r="V197" s="17"/>
      <c r="W197" s="17">
        <v>41127</v>
      </c>
      <c r="X197" s="17">
        <v>41838</v>
      </c>
      <c r="Y197" s="17">
        <v>41838</v>
      </c>
      <c r="Z197" s="17"/>
      <c r="AA197" s="17"/>
      <c r="AB197" s="17"/>
      <c r="AC197" s="17"/>
      <c r="AD197" s="17"/>
      <c r="AE197" s="17"/>
      <c r="AF197" s="23" t="s">
        <v>1151</v>
      </c>
      <c r="AG197" s="17">
        <v>42497</v>
      </c>
    </row>
    <row r="198" spans="1:33" x14ac:dyDescent="0.2">
      <c r="A198" s="19">
        <f t="shared" si="28"/>
        <v>337</v>
      </c>
      <c r="B198" s="49" t="s">
        <v>257</v>
      </c>
      <c r="C198" s="49" t="s">
        <v>1241</v>
      </c>
      <c r="D198" s="16" t="str">
        <f t="shared" si="27"/>
        <v>Ja</v>
      </c>
      <c r="E198" s="16" t="str">
        <f t="shared" si="26"/>
        <v>aktiv</v>
      </c>
      <c r="F198" s="80" t="str">
        <f t="shared" si="23"/>
        <v>Nein</v>
      </c>
      <c r="G198" s="16"/>
      <c r="H198" s="49" t="s">
        <v>35</v>
      </c>
      <c r="I198" s="80" t="str">
        <f>IF(A198="","",IF(AE198="","Nein","Ja"))</f>
        <v>Nein</v>
      </c>
      <c r="J198" s="49" t="s">
        <v>1242</v>
      </c>
      <c r="K198" s="49" t="s">
        <v>37</v>
      </c>
      <c r="L198" s="10">
        <v>71032</v>
      </c>
      <c r="M198" s="49" t="s">
        <v>434</v>
      </c>
      <c r="N198" s="83"/>
      <c r="O198" s="82" t="s">
        <v>1243</v>
      </c>
      <c r="P198" s="58" t="s">
        <v>1244</v>
      </c>
      <c r="Q198" s="49"/>
      <c r="R198" s="12">
        <v>32261</v>
      </c>
      <c r="S198" s="17"/>
      <c r="T198" s="17"/>
      <c r="U198" s="17"/>
      <c r="V198" s="17"/>
      <c r="W198" s="17"/>
      <c r="X198" s="17">
        <v>40977</v>
      </c>
      <c r="Y198" s="17">
        <v>40977</v>
      </c>
      <c r="Z198" s="17"/>
      <c r="AA198" s="17"/>
      <c r="AB198" s="17"/>
      <c r="AC198" s="17"/>
      <c r="AD198" s="17"/>
      <c r="AE198" s="17"/>
      <c r="AF198" s="23" t="s">
        <v>1245</v>
      </c>
      <c r="AG198" s="17">
        <v>41978</v>
      </c>
    </row>
    <row r="199" spans="1:33" x14ac:dyDescent="0.2">
      <c r="A199" s="19">
        <f t="shared" si="28"/>
        <v>338</v>
      </c>
      <c r="B199" s="49" t="s">
        <v>1246</v>
      </c>
      <c r="C199" s="49" t="s">
        <v>1247</v>
      </c>
      <c r="D199" s="16" t="str">
        <f t="shared" si="27"/>
        <v>Nein</v>
      </c>
      <c r="E199" s="16" t="str">
        <f t="shared" si="26"/>
        <v>-</v>
      </c>
      <c r="F199" s="80" t="str">
        <f t="shared" si="23"/>
        <v>Nein</v>
      </c>
      <c r="G199" s="80"/>
      <c r="H199" s="49" t="s">
        <v>35</v>
      </c>
      <c r="I199" s="80" t="str">
        <f>IF(A199="","",IF(AE199="","Nein","Ja"))</f>
        <v>Nein</v>
      </c>
      <c r="J199" s="49" t="s">
        <v>1248</v>
      </c>
      <c r="K199" s="49" t="s">
        <v>37</v>
      </c>
      <c r="L199" s="10">
        <v>72555</v>
      </c>
      <c r="M199" s="49" t="s">
        <v>285</v>
      </c>
      <c r="N199" s="82"/>
      <c r="O199" s="82" t="s">
        <v>1249</v>
      </c>
      <c r="P199" s="58" t="s">
        <v>1250</v>
      </c>
      <c r="Q199" s="49"/>
      <c r="R199" s="12">
        <v>30361</v>
      </c>
      <c r="S199" s="17">
        <v>41218</v>
      </c>
      <c r="T199" s="17">
        <v>41838</v>
      </c>
      <c r="U199" s="17"/>
      <c r="V199" s="17"/>
      <c r="W199" s="17">
        <v>41218</v>
      </c>
      <c r="X199" s="17">
        <v>41838</v>
      </c>
      <c r="Y199" s="17"/>
      <c r="Z199" s="17"/>
      <c r="AA199" s="17"/>
      <c r="AB199" s="17"/>
      <c r="AC199" s="17"/>
      <c r="AD199" s="17"/>
      <c r="AE199" s="17"/>
      <c r="AF199" s="78" t="s">
        <v>1189</v>
      </c>
      <c r="AG199" s="17">
        <v>41838</v>
      </c>
    </row>
    <row r="200" spans="1:33" x14ac:dyDescent="0.2">
      <c r="A200" s="19">
        <f t="shared" si="28"/>
        <v>339</v>
      </c>
      <c r="B200" s="49" t="s">
        <v>408</v>
      </c>
      <c r="C200" s="49" t="s">
        <v>1251</v>
      </c>
      <c r="D200" s="16" t="str">
        <f t="shared" si="27"/>
        <v>Ja</v>
      </c>
      <c r="E200" s="16" t="str">
        <f t="shared" si="26"/>
        <v>aktiv</v>
      </c>
      <c r="F200" s="80" t="str">
        <f t="shared" si="23"/>
        <v>Nein</v>
      </c>
      <c r="G200" s="16"/>
      <c r="H200" s="49" t="s">
        <v>35</v>
      </c>
      <c r="I200" s="80" t="str">
        <f>IF(A200="","",IF(AE200="","Nein","Ja"))</f>
        <v>Nein</v>
      </c>
      <c r="J200" s="49" t="s">
        <v>1252</v>
      </c>
      <c r="K200" s="49" t="s">
        <v>37</v>
      </c>
      <c r="L200" s="10">
        <v>70565</v>
      </c>
      <c r="M200" s="49" t="s">
        <v>1253</v>
      </c>
      <c r="N200" s="82"/>
      <c r="O200" s="82" t="s">
        <v>1254</v>
      </c>
      <c r="P200" s="58" t="s">
        <v>1255</v>
      </c>
      <c r="Q200" s="49"/>
      <c r="R200" s="12">
        <v>33563</v>
      </c>
      <c r="S200" s="17">
        <v>40973</v>
      </c>
      <c r="T200" s="17"/>
      <c r="U200" s="17"/>
      <c r="V200" s="17"/>
      <c r="W200" s="17">
        <v>41226</v>
      </c>
      <c r="X200" s="17">
        <v>40973</v>
      </c>
      <c r="Y200" s="17">
        <v>40973</v>
      </c>
      <c r="Z200" s="17"/>
      <c r="AA200" s="17"/>
      <c r="AB200" s="17"/>
      <c r="AC200" s="17"/>
      <c r="AD200" s="17"/>
      <c r="AE200" s="17"/>
      <c r="AF200" s="23" t="s">
        <v>1067</v>
      </c>
      <c r="AG200" s="17">
        <v>40973</v>
      </c>
    </row>
    <row r="201" spans="1:33" x14ac:dyDescent="0.2">
      <c r="A201" s="19">
        <f t="shared" si="28"/>
        <v>340</v>
      </c>
      <c r="B201" s="49" t="s">
        <v>1256</v>
      </c>
      <c r="C201" s="49" t="s">
        <v>1257</v>
      </c>
      <c r="D201" s="16" t="str">
        <f t="shared" si="27"/>
        <v>Ja</v>
      </c>
      <c r="E201" s="16" t="str">
        <f t="shared" si="26"/>
        <v>aktiv</v>
      </c>
      <c r="F201" s="80" t="s">
        <v>35</v>
      </c>
      <c r="G201" s="16"/>
      <c r="H201" s="49" t="s">
        <v>35</v>
      </c>
      <c r="I201" s="80" t="s">
        <v>35</v>
      </c>
      <c r="J201" s="83" t="s">
        <v>1258</v>
      </c>
      <c r="K201" s="49" t="s">
        <v>37</v>
      </c>
      <c r="L201" s="10">
        <v>70569</v>
      </c>
      <c r="M201" s="49" t="s">
        <v>102</v>
      </c>
      <c r="N201" s="82"/>
      <c r="O201" s="82" t="s">
        <v>1259</v>
      </c>
      <c r="P201" s="58" t="s">
        <v>1260</v>
      </c>
      <c r="Q201" s="49"/>
      <c r="R201" s="12">
        <v>33033</v>
      </c>
      <c r="S201" s="17">
        <v>41226</v>
      </c>
      <c r="T201" s="17"/>
      <c r="U201" s="17"/>
      <c r="V201" s="17"/>
      <c r="W201" s="17">
        <v>41226</v>
      </c>
      <c r="X201" s="17">
        <v>40973</v>
      </c>
      <c r="Y201" s="17">
        <v>40973</v>
      </c>
      <c r="Z201" s="17"/>
      <c r="AA201" s="17"/>
      <c r="AB201" s="17"/>
      <c r="AC201" s="17"/>
      <c r="AD201" s="17"/>
      <c r="AE201" s="17"/>
      <c r="AF201" s="23" t="s">
        <v>1261</v>
      </c>
      <c r="AG201" s="17">
        <v>42489</v>
      </c>
    </row>
    <row r="202" spans="1:33" x14ac:dyDescent="0.2">
      <c r="A202" s="19">
        <f t="shared" si="28"/>
        <v>341</v>
      </c>
      <c r="B202" s="49" t="s">
        <v>1262</v>
      </c>
      <c r="C202" s="49" t="s">
        <v>1263</v>
      </c>
      <c r="D202" s="16" t="str">
        <f t="shared" si="27"/>
        <v>Ja</v>
      </c>
      <c r="E202" s="16" t="str">
        <f t="shared" si="26"/>
        <v>aktiv</v>
      </c>
      <c r="F202" s="80" t="str">
        <f t="shared" ref="F202:F222" si="29">IF(A202="","",IF(AND(U202&lt;&gt;"",V202=""),"Ja","Nein"))</f>
        <v>Nein</v>
      </c>
      <c r="G202" s="16"/>
      <c r="H202" s="49" t="s">
        <v>35</v>
      </c>
      <c r="I202" s="80" t="str">
        <f t="shared" ref="I202:I222" si="30">IF(A202="","",IF(AE202="","Nein","Ja"))</f>
        <v>Nein</v>
      </c>
      <c r="J202" s="49" t="s">
        <v>1264</v>
      </c>
      <c r="K202" s="49" t="s">
        <v>37</v>
      </c>
      <c r="L202" s="10">
        <v>70469</v>
      </c>
      <c r="M202" s="49" t="s">
        <v>102</v>
      </c>
      <c r="N202" s="82"/>
      <c r="O202" s="82" t="s">
        <v>1265</v>
      </c>
      <c r="P202" s="171" t="s">
        <v>1266</v>
      </c>
      <c r="Q202"/>
      <c r="R202" s="12">
        <v>33777</v>
      </c>
      <c r="S202" s="17">
        <v>41373</v>
      </c>
      <c r="T202" s="17"/>
      <c r="U202" s="17"/>
      <c r="V202" s="17"/>
      <c r="W202" s="17">
        <v>41373</v>
      </c>
      <c r="X202" s="17">
        <v>41838</v>
      </c>
      <c r="Y202" s="17">
        <v>41838</v>
      </c>
      <c r="Z202" s="17"/>
      <c r="AA202" s="17"/>
      <c r="AB202" s="17"/>
      <c r="AC202" s="17"/>
      <c r="AD202" s="17"/>
      <c r="AE202" s="17"/>
      <c r="AF202" s="23" t="s">
        <v>1067</v>
      </c>
      <c r="AG202" s="17">
        <v>41838</v>
      </c>
    </row>
    <row r="203" spans="1:33" x14ac:dyDescent="0.2">
      <c r="A203" s="19">
        <f t="shared" si="28"/>
        <v>342</v>
      </c>
      <c r="B203" s="49" t="s">
        <v>1078</v>
      </c>
      <c r="C203" s="49" t="s">
        <v>1267</v>
      </c>
      <c r="D203" s="16" t="s">
        <v>35</v>
      </c>
      <c r="E203" s="16" t="s">
        <v>1179</v>
      </c>
      <c r="F203" s="80" t="str">
        <f t="shared" si="29"/>
        <v>Nein</v>
      </c>
      <c r="G203" s="16"/>
      <c r="H203" s="49" t="s">
        <v>35</v>
      </c>
      <c r="I203" s="80" t="str">
        <f t="shared" si="30"/>
        <v>Nein</v>
      </c>
      <c r="J203" s="49" t="s">
        <v>1268</v>
      </c>
      <c r="K203" s="49" t="s">
        <v>37</v>
      </c>
      <c r="L203" s="10">
        <v>70569</v>
      </c>
      <c r="M203" s="49" t="s">
        <v>102</v>
      </c>
      <c r="N203" s="82" t="s">
        <v>1269</v>
      </c>
      <c r="O203" s="82" t="s">
        <v>1270</v>
      </c>
      <c r="P203" s="58" t="s">
        <v>1271</v>
      </c>
      <c r="Q203" s="49"/>
      <c r="R203" s="12">
        <v>33267</v>
      </c>
      <c r="S203" s="17">
        <v>41497</v>
      </c>
      <c r="T203" s="17">
        <v>42426</v>
      </c>
      <c r="U203" s="17"/>
      <c r="V203" s="17"/>
      <c r="W203" s="17">
        <v>41497</v>
      </c>
      <c r="X203" s="17" t="s">
        <v>1729</v>
      </c>
      <c r="Y203" s="17" t="s">
        <v>1729</v>
      </c>
      <c r="Z203" s="17">
        <v>42426</v>
      </c>
      <c r="AA203" s="17"/>
      <c r="AB203" s="17"/>
      <c r="AC203" s="17"/>
      <c r="AD203" s="17"/>
      <c r="AE203" s="17"/>
      <c r="AF203" s="26" t="s">
        <v>1730</v>
      </c>
      <c r="AG203" s="17">
        <v>42522</v>
      </c>
    </row>
    <row r="204" spans="1:33" x14ac:dyDescent="0.2">
      <c r="A204" s="19">
        <f t="shared" si="28"/>
        <v>343</v>
      </c>
      <c r="B204" s="49" t="s">
        <v>1202</v>
      </c>
      <c r="C204" s="49" t="s">
        <v>1203</v>
      </c>
      <c r="D204" s="16" t="str">
        <f t="shared" si="27"/>
        <v>Ja</v>
      </c>
      <c r="E204" s="16" t="str">
        <f t="shared" si="26"/>
        <v>aktiv</v>
      </c>
      <c r="F204" s="80" t="str">
        <f t="shared" si="29"/>
        <v>Nein</v>
      </c>
      <c r="G204" s="16"/>
      <c r="H204" s="49" t="s">
        <v>35</v>
      </c>
      <c r="I204" s="80" t="str">
        <f t="shared" si="30"/>
        <v>Nein</v>
      </c>
      <c r="J204" s="49" t="s">
        <v>1272</v>
      </c>
      <c r="K204" s="49" t="s">
        <v>37</v>
      </c>
      <c r="L204" s="10">
        <v>70186</v>
      </c>
      <c r="M204" s="49" t="s">
        <v>102</v>
      </c>
      <c r="N204" s="82" t="s">
        <v>1273</v>
      </c>
      <c r="O204" s="82" t="s">
        <v>1273</v>
      </c>
      <c r="P204" s="58" t="s">
        <v>1206</v>
      </c>
      <c r="Q204" s="49"/>
      <c r="R204" s="12">
        <v>32005</v>
      </c>
      <c r="S204" s="17">
        <v>41584</v>
      </c>
      <c r="T204" s="17"/>
      <c r="U204" s="17"/>
      <c r="V204" s="17"/>
      <c r="W204" s="17">
        <v>41584</v>
      </c>
      <c r="X204" s="17">
        <v>41838</v>
      </c>
      <c r="Y204" s="17">
        <v>41838</v>
      </c>
      <c r="Z204" s="17"/>
      <c r="AA204" s="17"/>
      <c r="AB204" s="17"/>
      <c r="AC204" s="17"/>
      <c r="AD204" s="17"/>
      <c r="AE204" s="17"/>
      <c r="AF204" s="23" t="s">
        <v>1067</v>
      </c>
      <c r="AG204" s="17">
        <v>41838</v>
      </c>
    </row>
    <row r="205" spans="1:33" x14ac:dyDescent="0.2">
      <c r="A205" s="19">
        <f t="shared" si="28"/>
        <v>344</v>
      </c>
      <c r="B205" s="49" t="s">
        <v>1274</v>
      </c>
      <c r="C205" s="49" t="s">
        <v>1275</v>
      </c>
      <c r="D205" s="16" t="str">
        <f t="shared" si="27"/>
        <v>Ja</v>
      </c>
      <c r="E205" s="16" t="str">
        <f t="shared" si="26"/>
        <v>aktiv</v>
      </c>
      <c r="F205" s="80" t="str">
        <f t="shared" si="29"/>
        <v>Nein</v>
      </c>
      <c r="G205" s="16"/>
      <c r="H205" s="49" t="s">
        <v>35</v>
      </c>
      <c r="I205" s="80" t="str">
        <f t="shared" si="30"/>
        <v>Nein</v>
      </c>
      <c r="J205" s="49" t="s">
        <v>1276</v>
      </c>
      <c r="K205" s="49" t="s">
        <v>37</v>
      </c>
      <c r="L205" s="10">
        <v>70191</v>
      </c>
      <c r="M205" s="49" t="s">
        <v>102</v>
      </c>
      <c r="N205" s="82"/>
      <c r="O205" s="82" t="s">
        <v>1277</v>
      </c>
      <c r="P205" s="34" t="s">
        <v>1278</v>
      </c>
      <c r="Q205" s="49"/>
      <c r="R205" s="12">
        <v>32407</v>
      </c>
      <c r="S205" s="17">
        <v>41590</v>
      </c>
      <c r="T205" s="17"/>
      <c r="U205" s="17"/>
      <c r="V205" s="17"/>
      <c r="W205" s="17">
        <v>41590</v>
      </c>
      <c r="X205" s="17">
        <v>41838</v>
      </c>
      <c r="Y205" s="17">
        <v>41838</v>
      </c>
      <c r="Z205" s="17"/>
      <c r="AA205" s="17"/>
      <c r="AB205" s="17"/>
      <c r="AC205" s="17"/>
      <c r="AD205" s="17"/>
      <c r="AE205" s="17"/>
      <c r="AF205" s="23" t="s">
        <v>1067</v>
      </c>
      <c r="AG205" s="17">
        <v>41838</v>
      </c>
    </row>
    <row r="206" spans="1:33" x14ac:dyDescent="0.2">
      <c r="A206" s="19">
        <f t="shared" si="28"/>
        <v>345</v>
      </c>
      <c r="B206" s="49" t="s">
        <v>1279</v>
      </c>
      <c r="C206" s="82" t="s">
        <v>1280</v>
      </c>
      <c r="D206" s="16" t="s">
        <v>35</v>
      </c>
      <c r="E206" s="16" t="s">
        <v>1179</v>
      </c>
      <c r="F206" s="80" t="str">
        <f t="shared" si="29"/>
        <v>Nein</v>
      </c>
      <c r="G206" s="16"/>
      <c r="H206" s="49" t="s">
        <v>46</v>
      </c>
      <c r="I206" s="80" t="str">
        <f t="shared" si="30"/>
        <v>Nein</v>
      </c>
      <c r="J206" s="49" t="s">
        <v>1281</v>
      </c>
      <c r="K206" s="49" t="s">
        <v>37</v>
      </c>
      <c r="L206" s="10">
        <v>70190</v>
      </c>
      <c r="M206" s="49" t="s">
        <v>102</v>
      </c>
      <c r="N206" s="82"/>
      <c r="O206" s="82" t="s">
        <v>1282</v>
      </c>
      <c r="P206" s="58" t="s">
        <v>1283</v>
      </c>
      <c r="Q206" s="49"/>
      <c r="R206" s="12">
        <v>32462</v>
      </c>
      <c r="S206" s="17">
        <v>41795</v>
      </c>
      <c r="T206" s="17"/>
      <c r="U206" s="17"/>
      <c r="V206" s="17"/>
      <c r="W206" s="17">
        <v>41795</v>
      </c>
      <c r="X206" s="17"/>
      <c r="Y206" s="17"/>
      <c r="Z206" s="17"/>
      <c r="AA206" s="17"/>
      <c r="AB206" s="17"/>
      <c r="AC206" s="17"/>
      <c r="AD206" s="17"/>
      <c r="AE206" s="17"/>
      <c r="AF206" s="26" t="s">
        <v>1084</v>
      </c>
      <c r="AG206" s="17">
        <v>41840</v>
      </c>
    </row>
    <row r="207" spans="1:33" x14ac:dyDescent="0.2">
      <c r="A207" s="19">
        <f t="shared" si="28"/>
        <v>346</v>
      </c>
      <c r="B207" s="49" t="s">
        <v>1284</v>
      </c>
      <c r="C207" s="49" t="s">
        <v>369</v>
      </c>
      <c r="D207" s="16" t="str">
        <f t="shared" si="27"/>
        <v>Ja</v>
      </c>
      <c r="E207" s="16" t="str">
        <f>IF(A207="","",IF(AND(W207&lt;&gt;"",X207=""),"vorläufig",IF(AND(Y207&lt;&gt;"",Z207=""),"aktiv",IF(AND(AA207&lt;&gt;"",AB207=""),"alter Herr",IF(AND(AC207&lt;&gt;"",AD207=""),"Ehrenmitglied","-")))))</f>
        <v>aktiv</v>
      </c>
      <c r="F207" s="80" t="str">
        <f t="shared" si="29"/>
        <v>Nein</v>
      </c>
      <c r="G207" s="16"/>
      <c r="H207" s="49" t="s">
        <v>35</v>
      </c>
      <c r="I207" s="80" t="str">
        <f t="shared" si="30"/>
        <v>Nein</v>
      </c>
      <c r="J207" s="49" t="s">
        <v>370</v>
      </c>
      <c r="K207" s="49" t="s">
        <v>37</v>
      </c>
      <c r="L207" s="10">
        <v>73207</v>
      </c>
      <c r="M207" s="49" t="s">
        <v>372</v>
      </c>
      <c r="N207" s="82"/>
      <c r="O207" s="82" t="s">
        <v>1285</v>
      </c>
      <c r="P207" s="34" t="s">
        <v>1286</v>
      </c>
      <c r="Q207" s="49"/>
      <c r="R207" s="12">
        <v>33276</v>
      </c>
      <c r="S207" s="17">
        <v>41618</v>
      </c>
      <c r="T207" s="17"/>
      <c r="U207" s="17"/>
      <c r="V207" s="17"/>
      <c r="W207" s="17">
        <v>41618</v>
      </c>
      <c r="X207" s="17">
        <v>41838</v>
      </c>
      <c r="Y207" s="17">
        <v>41838</v>
      </c>
      <c r="Z207" s="17"/>
      <c r="AA207" s="17"/>
      <c r="AB207" s="17"/>
      <c r="AC207" s="17"/>
      <c r="AD207" s="17"/>
      <c r="AE207" s="17"/>
      <c r="AF207" s="23" t="s">
        <v>1067</v>
      </c>
      <c r="AG207" s="17">
        <v>41838</v>
      </c>
    </row>
    <row r="208" spans="1:33" x14ac:dyDescent="0.2">
      <c r="A208" s="19">
        <f t="shared" si="28"/>
        <v>347</v>
      </c>
      <c r="B208" s="49" t="s">
        <v>821</v>
      </c>
      <c r="C208" s="49" t="s">
        <v>1287</v>
      </c>
      <c r="D208" s="16" t="s">
        <v>35</v>
      </c>
      <c r="E208" s="16" t="s">
        <v>1179</v>
      </c>
      <c r="F208" s="80" t="str">
        <f t="shared" si="29"/>
        <v>Nein</v>
      </c>
      <c r="G208" s="16"/>
      <c r="H208" s="49" t="s">
        <v>46</v>
      </c>
      <c r="I208" s="80" t="str">
        <f t="shared" si="30"/>
        <v>Nein</v>
      </c>
      <c r="J208" s="49" t="s">
        <v>1288</v>
      </c>
      <c r="K208" s="49" t="s">
        <v>37</v>
      </c>
      <c r="L208" s="10">
        <v>70569</v>
      </c>
      <c r="M208" s="49" t="s">
        <v>102</v>
      </c>
      <c r="N208" s="82" t="s">
        <v>1289</v>
      </c>
      <c r="O208" s="82" t="s">
        <v>1290</v>
      </c>
      <c r="P208" s="84" t="s">
        <v>1291</v>
      </c>
      <c r="Q208" s="49"/>
      <c r="R208" s="12">
        <v>31973</v>
      </c>
      <c r="S208" s="17">
        <v>41412</v>
      </c>
      <c r="T208" s="17"/>
      <c r="U208" s="17"/>
      <c r="V208" s="17"/>
      <c r="W208" s="17">
        <v>41412</v>
      </c>
      <c r="X208" s="17"/>
      <c r="Y208" s="17"/>
      <c r="Z208" s="17"/>
      <c r="AA208" s="17"/>
      <c r="AB208" s="17"/>
      <c r="AC208" s="17"/>
      <c r="AD208" s="17"/>
      <c r="AE208" s="17"/>
      <c r="AF208" s="26" t="s">
        <v>1084</v>
      </c>
      <c r="AG208" s="17">
        <v>41412</v>
      </c>
    </row>
    <row r="209" spans="1:33" x14ac:dyDescent="0.2">
      <c r="A209" s="19">
        <f t="shared" si="28"/>
        <v>348</v>
      </c>
      <c r="B209" s="49" t="s">
        <v>1292</v>
      </c>
      <c r="C209" s="49" t="s">
        <v>1293</v>
      </c>
      <c r="D209" s="16" t="s">
        <v>35</v>
      </c>
      <c r="E209" s="16" t="s">
        <v>1179</v>
      </c>
      <c r="F209" s="80" t="str">
        <f t="shared" si="29"/>
        <v>Nein</v>
      </c>
      <c r="G209" s="16"/>
      <c r="H209" s="49"/>
      <c r="I209" s="80" t="str">
        <f t="shared" si="30"/>
        <v>Nein</v>
      </c>
      <c r="J209" s="49" t="s">
        <v>1294</v>
      </c>
      <c r="K209" s="49" t="s">
        <v>37</v>
      </c>
      <c r="L209" s="10">
        <v>70499</v>
      </c>
      <c r="M209" s="49" t="s">
        <v>102</v>
      </c>
      <c r="N209"/>
      <c r="O209" s="82" t="s">
        <v>1295</v>
      </c>
      <c r="P209" s="84" t="s">
        <v>1296</v>
      </c>
      <c r="Q209" s="49"/>
      <c r="R209" s="12">
        <v>33091</v>
      </c>
      <c r="S209" s="17">
        <v>41953</v>
      </c>
      <c r="T209" s="17"/>
      <c r="U209" s="17"/>
      <c r="V209" s="17"/>
      <c r="W209" s="17">
        <v>41953</v>
      </c>
      <c r="X209" s="17"/>
      <c r="Y209" s="17"/>
      <c r="Z209" s="17"/>
      <c r="AA209" s="17"/>
      <c r="AB209" s="17"/>
      <c r="AC209" s="17"/>
      <c r="AD209" s="17"/>
      <c r="AE209" s="17"/>
      <c r="AF209" s="26" t="s">
        <v>1084</v>
      </c>
      <c r="AG209" s="17">
        <v>41953</v>
      </c>
    </row>
    <row r="210" spans="1:33" x14ac:dyDescent="0.2">
      <c r="A210" s="19">
        <f t="shared" si="28"/>
        <v>349</v>
      </c>
      <c r="B210" s="85" t="s">
        <v>1078</v>
      </c>
      <c r="C210" s="49" t="s">
        <v>752</v>
      </c>
      <c r="D210" s="16" t="str">
        <f t="shared" si="27"/>
        <v>Ja</v>
      </c>
      <c r="E210" s="16" t="str">
        <f>IF(A210="","",IF(AND(W210&lt;&gt;"",X210=""),"vorläufig",IF(AND(Y210&lt;&gt;"",Z210=""),"aktiv",IF(AND(AA210&lt;&gt;"",AB210=""),"alter Herr",IF(AND(AC210&lt;&gt;"",AD210=""),"Ehrenmitglied","-")))))</f>
        <v>vorläufig</v>
      </c>
      <c r="F210" s="80" t="str">
        <f t="shared" si="29"/>
        <v>Nein</v>
      </c>
      <c r="G210" s="16"/>
      <c r="H210" s="49"/>
      <c r="I210" s="80" t="str">
        <f t="shared" si="30"/>
        <v>Nein</v>
      </c>
      <c r="J210" s="49" t="s">
        <v>1297</v>
      </c>
      <c r="K210" s="49" t="s">
        <v>37</v>
      </c>
      <c r="L210" s="10">
        <v>70191</v>
      </c>
      <c r="M210" s="49" t="s">
        <v>102</v>
      </c>
      <c r="N210" s="82"/>
      <c r="O210" s="82" t="s">
        <v>1298</v>
      </c>
      <c r="P210" s="84" t="s">
        <v>1299</v>
      </c>
      <c r="Q210" s="49"/>
      <c r="R210" s="12">
        <v>32561</v>
      </c>
      <c r="S210" s="17">
        <v>41954</v>
      </c>
      <c r="T210" s="17"/>
      <c r="U210" s="17"/>
      <c r="V210" s="17"/>
      <c r="W210" s="17">
        <v>41954</v>
      </c>
      <c r="X210" s="17"/>
      <c r="Y210" s="17"/>
      <c r="Z210" s="17"/>
      <c r="AA210" s="17"/>
      <c r="AB210" s="17"/>
      <c r="AC210" s="17"/>
      <c r="AD210" s="17"/>
      <c r="AE210" s="17"/>
      <c r="AF210" s="26" t="s">
        <v>1084</v>
      </c>
      <c r="AG210" s="17">
        <v>41954</v>
      </c>
    </row>
    <row r="211" spans="1:33" x14ac:dyDescent="0.2">
      <c r="A211" s="19">
        <f t="shared" si="28"/>
        <v>350</v>
      </c>
      <c r="B211" s="49" t="s">
        <v>994</v>
      </c>
      <c r="C211" s="49" t="s">
        <v>1300</v>
      </c>
      <c r="D211" s="16" t="str">
        <f t="shared" si="27"/>
        <v>Ja</v>
      </c>
      <c r="E211" s="16" t="str">
        <f>IF(A211="","",IF(AND(W211&lt;&gt;"",X211=""),"vorläufig",IF(AND(Y211&lt;&gt;"",Z211=""),"aktiv",IF(AND(AA211&lt;&gt;"",AB211=""),"alter Herr",IF(AND(AC211&lt;&gt;"",AD211=""),"Ehrenmitglied","-")))))</f>
        <v>vorläufig</v>
      </c>
      <c r="F211" s="80" t="str">
        <f t="shared" si="29"/>
        <v>Nein</v>
      </c>
      <c r="G211" s="16"/>
      <c r="H211" s="49"/>
      <c r="I211" s="80" t="str">
        <f t="shared" si="30"/>
        <v>Nein</v>
      </c>
      <c r="J211" s="49" t="s">
        <v>1301</v>
      </c>
      <c r="K211" s="49" t="s">
        <v>37</v>
      </c>
      <c r="L211" s="10">
        <v>70182</v>
      </c>
      <c r="M211" s="49" t="s">
        <v>102</v>
      </c>
      <c r="N211" s="82"/>
      <c r="O211" s="82" t="s">
        <v>1302</v>
      </c>
      <c r="P211" s="84" t="s">
        <v>1303</v>
      </c>
      <c r="Q211" s="49"/>
      <c r="R211" s="12">
        <v>33140</v>
      </c>
      <c r="S211" s="17">
        <v>41954</v>
      </c>
      <c r="T211" s="17"/>
      <c r="U211" s="17"/>
      <c r="V211" s="17"/>
      <c r="W211" s="17">
        <v>41954</v>
      </c>
      <c r="X211" s="17"/>
      <c r="Y211" s="17"/>
      <c r="Z211" s="17"/>
      <c r="AA211" s="17"/>
      <c r="AB211" s="17"/>
      <c r="AC211" s="17"/>
      <c r="AD211" s="17"/>
      <c r="AE211" s="17"/>
      <c r="AF211" s="26" t="s">
        <v>1084</v>
      </c>
      <c r="AG211" s="17">
        <v>41953</v>
      </c>
    </row>
    <row r="212" spans="1:33" x14ac:dyDescent="0.2">
      <c r="A212" s="19">
        <f t="shared" si="28"/>
        <v>351</v>
      </c>
      <c r="B212" s="49" t="s">
        <v>1304</v>
      </c>
      <c r="C212" s="49" t="s">
        <v>1305</v>
      </c>
      <c r="D212" s="16" t="str">
        <f t="shared" si="27"/>
        <v>Ja</v>
      </c>
      <c r="E212" s="16" t="s">
        <v>1306</v>
      </c>
      <c r="F212" s="80" t="str">
        <f t="shared" si="29"/>
        <v>Nein</v>
      </c>
      <c r="G212" s="16"/>
      <c r="H212" s="49"/>
      <c r="I212" s="80" t="str">
        <f t="shared" si="30"/>
        <v>Nein</v>
      </c>
      <c r="J212" s="49" t="s">
        <v>1307</v>
      </c>
      <c r="K212" s="49" t="s">
        <v>37</v>
      </c>
      <c r="L212" s="10">
        <v>71229</v>
      </c>
      <c r="M212" s="49" t="s">
        <v>89</v>
      </c>
      <c r="N212" s="82" t="s">
        <v>1308</v>
      </c>
      <c r="O212" s="82" t="s">
        <v>1309</v>
      </c>
      <c r="P212" s="84" t="s">
        <v>1310</v>
      </c>
      <c r="Q212" s="49"/>
      <c r="R212" s="12">
        <v>32866</v>
      </c>
      <c r="S212" s="17">
        <v>41948</v>
      </c>
      <c r="T212" s="17"/>
      <c r="U212" s="17"/>
      <c r="V212" s="17"/>
      <c r="W212" s="17">
        <v>41948</v>
      </c>
      <c r="X212" s="17"/>
      <c r="Y212" s="17">
        <v>42475</v>
      </c>
      <c r="Z212" s="17"/>
      <c r="AA212" s="17"/>
      <c r="AB212" s="17"/>
      <c r="AC212" s="17"/>
      <c r="AD212" s="17"/>
      <c r="AE212" s="17"/>
      <c r="AF212" s="26" t="s">
        <v>1311</v>
      </c>
      <c r="AG212" s="17">
        <v>42497</v>
      </c>
    </row>
    <row r="213" spans="1:33" x14ac:dyDescent="0.2">
      <c r="A213" s="19">
        <f t="shared" si="28"/>
        <v>352</v>
      </c>
      <c r="B213" s="49" t="s">
        <v>876</v>
      </c>
      <c r="C213" s="49" t="s">
        <v>1312</v>
      </c>
      <c r="D213" s="16" t="str">
        <f t="shared" si="27"/>
        <v>Ja</v>
      </c>
      <c r="E213" s="16" t="s">
        <v>1306</v>
      </c>
      <c r="F213" s="80" t="str">
        <f t="shared" si="29"/>
        <v>Nein</v>
      </c>
      <c r="G213" s="16"/>
      <c r="H213" s="49"/>
      <c r="I213" s="80" t="str">
        <f t="shared" si="30"/>
        <v>Nein</v>
      </c>
      <c r="J213" s="49" t="s">
        <v>1313</v>
      </c>
      <c r="K213" s="2" t="s">
        <v>37</v>
      </c>
      <c r="L213" s="10">
        <v>71640</v>
      </c>
      <c r="M213" s="49" t="s">
        <v>238</v>
      </c>
      <c r="N213" s="82"/>
      <c r="O213" s="82" t="s">
        <v>1314</v>
      </c>
      <c r="P213" s="56" t="s">
        <v>1315</v>
      </c>
      <c r="Q213" s="49"/>
      <c r="R213" s="12"/>
      <c r="S213" s="17">
        <v>41988</v>
      </c>
      <c r="T213" s="17"/>
      <c r="U213" s="17"/>
      <c r="V213" s="17"/>
      <c r="W213" s="17"/>
      <c r="X213" s="17" t="s">
        <v>1729</v>
      </c>
      <c r="Y213" s="17" t="s">
        <v>1729</v>
      </c>
      <c r="Z213" s="17"/>
      <c r="AA213" s="17"/>
      <c r="AB213" s="17"/>
      <c r="AC213" s="17"/>
      <c r="AD213" s="17"/>
      <c r="AE213" s="17"/>
      <c r="AF213" s="26" t="s">
        <v>1316</v>
      </c>
      <c r="AG213" s="8">
        <v>42497</v>
      </c>
    </row>
    <row r="214" spans="1:33" x14ac:dyDescent="0.2">
      <c r="A214" s="19">
        <f t="shared" si="28"/>
        <v>353</v>
      </c>
      <c r="B214" s="49" t="s">
        <v>1317</v>
      </c>
      <c r="C214" s="49" t="s">
        <v>1318</v>
      </c>
      <c r="D214" s="16" t="str">
        <f t="shared" si="27"/>
        <v>Ja</v>
      </c>
      <c r="E214" s="16" t="s">
        <v>1306</v>
      </c>
      <c r="F214" s="80" t="str">
        <f t="shared" si="29"/>
        <v>Nein</v>
      </c>
      <c r="G214" s="16"/>
      <c r="H214"/>
      <c r="I214" s="80" t="str">
        <f t="shared" si="30"/>
        <v>Nein</v>
      </c>
      <c r="J214" s="49" t="s">
        <v>1731</v>
      </c>
      <c r="K214" s="49" t="s">
        <v>37</v>
      </c>
      <c r="L214" s="10">
        <v>70188</v>
      </c>
      <c r="M214" s="49" t="s">
        <v>102</v>
      </c>
      <c r="N214" s="82" t="s">
        <v>1319</v>
      </c>
      <c r="O214" s="82" t="s">
        <v>1320</v>
      </c>
      <c r="P214" s="58" t="s">
        <v>1321</v>
      </c>
      <c r="Q214"/>
      <c r="R214" s="12">
        <v>32768</v>
      </c>
      <c r="S214" s="17">
        <v>41988</v>
      </c>
      <c r="T214"/>
      <c r="U214"/>
      <c r="V214"/>
      <c r="W214" s="17">
        <v>41988</v>
      </c>
      <c r="X214" s="17" t="s">
        <v>1729</v>
      </c>
      <c r="Y214" s="17" t="s">
        <v>1729</v>
      </c>
      <c r="Z214" s="17"/>
      <c r="AA214" s="17"/>
      <c r="AB214" s="17"/>
      <c r="AC214" s="17"/>
      <c r="AD214" s="17"/>
      <c r="AE214" s="17"/>
      <c r="AF214" s="26" t="s">
        <v>831</v>
      </c>
      <c r="AG214" s="168">
        <v>42522</v>
      </c>
    </row>
    <row r="215" spans="1:33" x14ac:dyDescent="0.2">
      <c r="A215" s="19">
        <f t="shared" si="28"/>
        <v>354</v>
      </c>
      <c r="B215" s="49" t="s">
        <v>1322</v>
      </c>
      <c r="C215" s="49" t="s">
        <v>1323</v>
      </c>
      <c r="D215" s="16" t="str">
        <f t="shared" si="27"/>
        <v>Ja</v>
      </c>
      <c r="E215" s="16" t="e">
        <f>IF(A215="","",IF(AND(W215&lt;&gt;"",#REF!=""),"vorläufig",IF(AND(#REF!&lt;&gt;"",#REF!=""),"aktiv",IF(AND(#REF!&lt;&gt;"",#REF!=""),"alter Herr",IF(AND(#REF!&lt;&gt;"",#REF!=""),"Ehrenmitglied","-")))))</f>
        <v>#REF!</v>
      </c>
      <c r="F215" s="80" t="str">
        <f t="shared" si="29"/>
        <v>Nein</v>
      </c>
      <c r="G215" s="16"/>
      <c r="H215"/>
      <c r="I215" s="80" t="str">
        <f t="shared" si="30"/>
        <v>Nein</v>
      </c>
      <c r="J215" s="49" t="s">
        <v>1324</v>
      </c>
      <c r="K215" s="49" t="s">
        <v>37</v>
      </c>
      <c r="L215" s="10">
        <v>70435</v>
      </c>
      <c r="M215" s="49" t="s">
        <v>102</v>
      </c>
      <c r="N215"/>
      <c r="O215" s="82" t="s">
        <v>1325</v>
      </c>
      <c r="P215" s="58" t="s">
        <v>1326</v>
      </c>
      <c r="Q215"/>
      <c r="R215" s="12">
        <v>33889</v>
      </c>
      <c r="S215" s="17">
        <v>41988</v>
      </c>
      <c r="T215"/>
      <c r="U215"/>
      <c r="V215"/>
      <c r="W215" s="17">
        <v>41988</v>
      </c>
      <c r="X215" s="17"/>
      <c r="Y215" s="17"/>
      <c r="Z215" s="17"/>
      <c r="AA215" s="17"/>
      <c r="AB215" s="17"/>
      <c r="AC215" s="17"/>
      <c r="AD215" s="17"/>
      <c r="AE215" s="17"/>
      <c r="AF215" s="26"/>
      <c r="AG215"/>
    </row>
    <row r="216" spans="1:33" x14ac:dyDescent="0.2">
      <c r="A216" s="19">
        <f t="shared" si="28"/>
        <v>355</v>
      </c>
      <c r="B216" s="49" t="s">
        <v>1327</v>
      </c>
      <c r="C216" s="49" t="s">
        <v>1328</v>
      </c>
      <c r="D216" s="16" t="s">
        <v>35</v>
      </c>
      <c r="E216" s="16" t="e">
        <f>IF(A216="","",IF(AND(W216&lt;&gt;"",#REF!=""),"vorläufig",IF(AND(#REF!&lt;&gt;"",#REF!=""),"aktiv",IF(AND(#REF!&lt;&gt;"",#REF!=""),"alter Herr",IF(AND(#REF!&lt;&gt;"",#REF!=""),"Ehrenmitglied","-")))))</f>
        <v>#REF!</v>
      </c>
      <c r="F216" s="80" t="str">
        <f t="shared" si="29"/>
        <v>Nein</v>
      </c>
      <c r="G216" s="16"/>
      <c r="H216"/>
      <c r="I216" s="80" t="str">
        <f t="shared" si="30"/>
        <v>Nein</v>
      </c>
      <c r="J216"/>
      <c r="K216"/>
      <c r="L216"/>
      <c r="M216"/>
      <c r="N216"/>
      <c r="O216"/>
      <c r="P216"/>
      <c r="Q216"/>
      <c r="R216"/>
      <c r="S216" s="17">
        <v>41988</v>
      </c>
      <c r="T216"/>
      <c r="U216"/>
      <c r="V216"/>
      <c r="W216"/>
      <c r="X216" s="17"/>
      <c r="Y216" s="17"/>
      <c r="Z216" s="17"/>
      <c r="AA216" s="17"/>
      <c r="AB216" s="17"/>
      <c r="AC216" s="17"/>
      <c r="AD216" s="17"/>
      <c r="AE216" s="17"/>
      <c r="AF216" s="26"/>
      <c r="AG216"/>
    </row>
    <row r="217" spans="1:33" x14ac:dyDescent="0.2">
      <c r="A217" s="19">
        <f t="shared" si="28"/>
        <v>356</v>
      </c>
      <c r="B217" s="86" t="s">
        <v>1329</v>
      </c>
      <c r="C217" s="86" t="s">
        <v>1147</v>
      </c>
      <c r="D217" s="80" t="str">
        <f t="shared" si="27"/>
        <v>Ja</v>
      </c>
      <c r="E217" s="16" t="s">
        <v>1306</v>
      </c>
      <c r="F217" s="80" t="str">
        <f t="shared" si="29"/>
        <v>Nein</v>
      </c>
      <c r="G217" s="80"/>
      <c r="H217" s="49"/>
      <c r="I217" s="80" t="str">
        <f t="shared" si="30"/>
        <v>Nein</v>
      </c>
      <c r="J217" s="49" t="s">
        <v>1732</v>
      </c>
      <c r="K217" s="49" t="s">
        <v>37</v>
      </c>
      <c r="L217" s="10">
        <v>70372</v>
      </c>
      <c r="M217" s="49" t="s">
        <v>102</v>
      </c>
      <c r="N217" s="82"/>
      <c r="O217" s="82" t="s">
        <v>1331</v>
      </c>
      <c r="P217" s="171" t="s">
        <v>1332</v>
      </c>
      <c r="Q217" s="49"/>
      <c r="R217" s="12">
        <v>32723</v>
      </c>
      <c r="S217" s="17">
        <v>42261</v>
      </c>
      <c r="T217" s="17"/>
      <c r="U217" s="17"/>
      <c r="V217" s="17"/>
      <c r="W217" s="17">
        <v>42261</v>
      </c>
      <c r="X217" s="17">
        <v>42475</v>
      </c>
      <c r="Y217" s="17">
        <v>42475</v>
      </c>
      <c r="Z217" s="17"/>
      <c r="AA217" s="17"/>
      <c r="AB217" s="17"/>
      <c r="AC217" s="17"/>
      <c r="AD217" s="17"/>
      <c r="AE217" s="17"/>
      <c r="AF217" s="26" t="s">
        <v>831</v>
      </c>
      <c r="AG217" s="8">
        <v>42533</v>
      </c>
    </row>
    <row r="218" spans="1:33" x14ac:dyDescent="0.2">
      <c r="A218" s="19">
        <f t="shared" si="28"/>
        <v>357</v>
      </c>
      <c r="B218" s="87" t="s">
        <v>758</v>
      </c>
      <c r="C218" s="87" t="s">
        <v>1333</v>
      </c>
      <c r="D218" s="80" t="s">
        <v>35</v>
      </c>
      <c r="E218" s="16" t="s">
        <v>1179</v>
      </c>
      <c r="F218" s="80" t="str">
        <f t="shared" si="29"/>
        <v>Nein</v>
      </c>
      <c r="G218" s="80"/>
      <c r="H218" s="49"/>
      <c r="I218" s="80" t="str">
        <f t="shared" si="30"/>
        <v>Nein</v>
      </c>
      <c r="J218" s="49" t="s">
        <v>1334</v>
      </c>
      <c r="K218" s="49" t="s">
        <v>37</v>
      </c>
      <c r="L218" s="10">
        <v>70565</v>
      </c>
      <c r="M218" s="49" t="s">
        <v>102</v>
      </c>
      <c r="N218" s="82"/>
      <c r="O218" s="82" t="s">
        <v>1335</v>
      </c>
      <c r="P218" s="56" t="s">
        <v>1336</v>
      </c>
      <c r="Q218" s="49"/>
      <c r="R218" s="12">
        <v>31974</v>
      </c>
      <c r="S218" s="17">
        <v>42205</v>
      </c>
      <c r="T218" s="17"/>
      <c r="U218" s="17"/>
      <c r="V218" s="17"/>
      <c r="W218" s="17">
        <v>42205</v>
      </c>
      <c r="X218" s="17"/>
      <c r="Y218" s="17"/>
      <c r="Z218" s="17"/>
      <c r="AA218" s="17"/>
      <c r="AB218" s="17"/>
      <c r="AC218" s="17"/>
      <c r="AD218" s="17"/>
      <c r="AE218" s="17"/>
      <c r="AF218" s="26" t="s">
        <v>1084</v>
      </c>
      <c r="AG218" s="8">
        <v>42205</v>
      </c>
    </row>
    <row r="219" spans="1:33" x14ac:dyDescent="0.2">
      <c r="A219" s="19">
        <f t="shared" si="28"/>
        <v>358</v>
      </c>
      <c r="B219" s="87" t="s">
        <v>707</v>
      </c>
      <c r="C219" s="87" t="s">
        <v>1337</v>
      </c>
      <c r="D219" s="80" t="str">
        <f t="shared" si="27"/>
        <v>Ja</v>
      </c>
      <c r="E219" s="16" t="s">
        <v>1306</v>
      </c>
      <c r="F219" s="80" t="str">
        <f t="shared" si="29"/>
        <v>Nein</v>
      </c>
      <c r="G219" s="80"/>
      <c r="H219" s="49"/>
      <c r="I219" s="80" t="str">
        <f t="shared" si="30"/>
        <v>Nein</v>
      </c>
      <c r="J219" s="49" t="s">
        <v>1338</v>
      </c>
      <c r="K219" s="49" t="s">
        <v>37</v>
      </c>
      <c r="L219" s="10">
        <v>71642</v>
      </c>
      <c r="M219" s="49" t="s">
        <v>89</v>
      </c>
      <c r="N219" s="82"/>
      <c r="O219" s="82" t="s">
        <v>1339</v>
      </c>
      <c r="P219" s="56" t="s">
        <v>1340</v>
      </c>
      <c r="Q219" s="49"/>
      <c r="R219" s="12">
        <v>33425</v>
      </c>
      <c r="S219" s="17">
        <v>42281</v>
      </c>
      <c r="T219" s="17"/>
      <c r="U219" s="17"/>
      <c r="V219" s="17"/>
      <c r="W219" s="17">
        <v>42281</v>
      </c>
      <c r="X219" s="17">
        <v>42475</v>
      </c>
      <c r="Y219" s="17">
        <v>42475</v>
      </c>
      <c r="Z219" s="17"/>
      <c r="AA219" s="17"/>
      <c r="AB219" s="17"/>
      <c r="AC219" s="17"/>
      <c r="AD219" s="17"/>
      <c r="AE219" s="17"/>
      <c r="AF219" s="26" t="s">
        <v>1341</v>
      </c>
      <c r="AG219" s="8">
        <v>42497</v>
      </c>
    </row>
    <row r="220" spans="1:33" x14ac:dyDescent="0.2">
      <c r="A220" s="19">
        <f t="shared" si="28"/>
        <v>359</v>
      </c>
      <c r="B220" s="87" t="s">
        <v>1158</v>
      </c>
      <c r="C220" s="87" t="s">
        <v>1342</v>
      </c>
      <c r="D220" s="80" t="str">
        <f t="shared" si="27"/>
        <v>Ja</v>
      </c>
      <c r="E220" s="16" t="s">
        <v>1343</v>
      </c>
      <c r="F220" s="80" t="str">
        <f t="shared" si="29"/>
        <v>Nein</v>
      </c>
      <c r="G220" s="80"/>
      <c r="H220" s="49"/>
      <c r="I220" s="80" t="str">
        <f t="shared" si="30"/>
        <v>Nein</v>
      </c>
      <c r="J220" s="49" t="s">
        <v>1344</v>
      </c>
      <c r="K220" s="49" t="s">
        <v>37</v>
      </c>
      <c r="L220" s="10">
        <v>70565</v>
      </c>
      <c r="M220" s="49" t="s">
        <v>102</v>
      </c>
      <c r="N220" s="82"/>
      <c r="O220" s="82" t="s">
        <v>1345</v>
      </c>
      <c r="P220" s="56" t="s">
        <v>1346</v>
      </c>
      <c r="Q220" s="49"/>
      <c r="R220" s="12">
        <v>32461</v>
      </c>
      <c r="S220" s="17">
        <v>42288</v>
      </c>
      <c r="T220" s="17"/>
      <c r="U220" s="17"/>
      <c r="V220" s="17"/>
      <c r="W220" s="17">
        <v>42288</v>
      </c>
      <c r="X220" s="17"/>
      <c r="Y220" s="17"/>
      <c r="Z220" s="17"/>
      <c r="AA220" s="17"/>
      <c r="AB220" s="17"/>
      <c r="AC220" s="17"/>
      <c r="AD220" s="17"/>
      <c r="AE220" s="17"/>
      <c r="AF220" s="26" t="s">
        <v>1084</v>
      </c>
      <c r="AG220" s="8">
        <v>42288</v>
      </c>
    </row>
    <row r="221" spans="1:33" x14ac:dyDescent="0.2">
      <c r="A221" s="19">
        <f t="shared" si="28"/>
        <v>360</v>
      </c>
      <c r="B221" s="170" t="s">
        <v>1085</v>
      </c>
      <c r="C221" s="170" t="s">
        <v>752</v>
      </c>
      <c r="D221" s="80" t="str">
        <f t="shared" si="27"/>
        <v>Ja</v>
      </c>
      <c r="E221" s="16" t="s">
        <v>1343</v>
      </c>
      <c r="F221" s="80" t="str">
        <f t="shared" si="29"/>
        <v>Nein</v>
      </c>
      <c r="G221" s="80"/>
      <c r="H221" s="49"/>
      <c r="I221" s="80" t="str">
        <f t="shared" si="30"/>
        <v>Nein</v>
      </c>
      <c r="J221" s="49" t="s">
        <v>1734</v>
      </c>
      <c r="K221" s="49" t="s">
        <v>37</v>
      </c>
      <c r="L221" s="10">
        <v>70569</v>
      </c>
      <c r="M221" s="49" t="s">
        <v>102</v>
      </c>
      <c r="N221" s="82"/>
      <c r="O221" s="82" t="s">
        <v>1735</v>
      </c>
      <c r="P221" s="171" t="s">
        <v>1736</v>
      </c>
      <c r="Q221" s="49"/>
      <c r="R221" s="12">
        <v>34965</v>
      </c>
      <c r="S221" s="17">
        <v>42574</v>
      </c>
      <c r="T221" s="17"/>
      <c r="U221" s="17"/>
      <c r="V221" s="17"/>
      <c r="W221" s="17">
        <v>42574</v>
      </c>
      <c r="X221" s="17"/>
      <c r="Y221" s="17"/>
      <c r="Z221" s="17"/>
      <c r="AA221" s="17"/>
      <c r="AB221" s="17"/>
      <c r="AC221" s="17"/>
      <c r="AD221" s="17"/>
      <c r="AE221" s="17"/>
      <c r="AF221" s="26" t="s">
        <v>1084</v>
      </c>
      <c r="AG221" s="8">
        <v>42578</v>
      </c>
    </row>
    <row r="222" spans="1:33" x14ac:dyDescent="0.2">
      <c r="A222" s="19">
        <v>361</v>
      </c>
      <c r="B222" s="175" t="s">
        <v>558</v>
      </c>
      <c r="C222" s="175" t="s">
        <v>1741</v>
      </c>
      <c r="D222" s="169" t="str">
        <f t="shared" si="27"/>
        <v>Ja</v>
      </c>
      <c r="E222" s="16" t="s">
        <v>1343</v>
      </c>
      <c r="F222" s="80" t="str">
        <f t="shared" si="29"/>
        <v>Nein</v>
      </c>
      <c r="G222" s="80"/>
      <c r="H222" s="49"/>
      <c r="I222" s="80" t="str">
        <f t="shared" si="30"/>
        <v>Nein</v>
      </c>
      <c r="J222" s="49" t="s">
        <v>1742</v>
      </c>
      <c r="K222" s="49" t="s">
        <v>37</v>
      </c>
      <c r="L222" s="10">
        <v>70567</v>
      </c>
      <c r="M222" s="49" t="s">
        <v>102</v>
      </c>
      <c r="N222" s="82"/>
      <c r="O222" s="82" t="s">
        <v>1743</v>
      </c>
      <c r="P222" s="171" t="s">
        <v>1744</v>
      </c>
      <c r="Q222" s="49"/>
      <c r="R222" s="12">
        <v>34491</v>
      </c>
      <c r="S222" s="17"/>
      <c r="T222" s="17"/>
      <c r="U222" s="17"/>
      <c r="V222" s="17"/>
      <c r="W222" s="17">
        <v>42758</v>
      </c>
      <c r="X222" s="17"/>
      <c r="Y222" s="17"/>
      <c r="Z222" s="17"/>
      <c r="AA222" s="17"/>
      <c r="AB222" s="17"/>
      <c r="AC222" s="17"/>
      <c r="AD222" s="17"/>
      <c r="AE222" s="17"/>
      <c r="AF222" s="26" t="s">
        <v>1084</v>
      </c>
      <c r="AG222" s="8">
        <v>42758</v>
      </c>
    </row>
  </sheetData>
  <autoFilter ref="A1:AG222"/>
  <conditionalFormatting sqref="I1:I216">
    <cfRule type="containsText" dxfId="58" priority="11" operator="containsText" text="Ja"/>
    <cfRule type="containsText" dxfId="57" priority="12" operator="containsText" text="Nein"/>
  </conditionalFormatting>
  <conditionalFormatting sqref="AF1:AF1048576">
    <cfRule type="containsText" dxfId="56" priority="17" operator="containsText" text="verstorben"/>
    <cfRule type="containsText" dxfId="55" priority="18" operator="containsText" text="Prüfen"/>
    <cfRule type="containsText" dxfId="54" priority="19" operator="containsText" text="Änderung"/>
    <cfRule type="containsText" dxfId="53" priority="20" operator="containsText" text="Neumitglied"/>
    <cfRule type="containsText" dxfId="52" priority="21" operator="containsText" text="Austritt"/>
  </conditionalFormatting>
  <conditionalFormatting sqref="X176">
    <cfRule type="containsText" dxfId="51" priority="22" operator="containsText" text="AMS_AUS"/>
    <cfRule type="uniqueValues" dxfId="50" priority="23"/>
    <cfRule type="duplicateValues" dxfId="49" priority="24"/>
  </conditionalFormatting>
  <conditionalFormatting sqref="X177">
    <cfRule type="containsText" dxfId="48" priority="25" operator="containsText" text="AMS_AUS"/>
    <cfRule type="uniqueValues" dxfId="47" priority="26"/>
    <cfRule type="duplicateValues" dxfId="46" priority="27"/>
  </conditionalFormatting>
  <conditionalFormatting sqref="X178">
    <cfRule type="containsText" dxfId="45" priority="28" operator="containsText" text="AMS_AUS"/>
    <cfRule type="uniqueValues" dxfId="44" priority="29"/>
    <cfRule type="duplicateValues" dxfId="43" priority="30"/>
  </conditionalFormatting>
  <conditionalFormatting sqref="AG176:AG178">
    <cfRule type="containsText" dxfId="42" priority="31" operator="containsText" text="AMS_AUS"/>
    <cfRule type="uniqueValues" dxfId="41" priority="32"/>
    <cfRule type="duplicateValues" dxfId="40" priority="33"/>
  </conditionalFormatting>
  <conditionalFormatting sqref="X180">
    <cfRule type="containsText" dxfId="39" priority="34" operator="containsText" text="AMS_AUS"/>
    <cfRule type="uniqueValues" dxfId="38" priority="35"/>
    <cfRule type="duplicateValues" dxfId="37" priority="36"/>
  </conditionalFormatting>
  <conditionalFormatting sqref="AG180">
    <cfRule type="containsText" dxfId="36" priority="37" operator="containsText" text="AMS_AUS"/>
    <cfRule type="uniqueValues" dxfId="35" priority="38"/>
    <cfRule type="duplicateValues" dxfId="34" priority="39"/>
  </conditionalFormatting>
  <conditionalFormatting sqref="AG183:AG184">
    <cfRule type="containsText" dxfId="33" priority="40" operator="containsText" text="AMS_AUS"/>
    <cfRule type="uniqueValues" dxfId="32" priority="41"/>
    <cfRule type="duplicateValues" dxfId="31" priority="42"/>
  </conditionalFormatting>
  <conditionalFormatting sqref="X183:X184">
    <cfRule type="containsText" dxfId="30" priority="43" operator="containsText" text="AMS_AUS"/>
    <cfRule type="uniqueValues" dxfId="29" priority="44"/>
    <cfRule type="duplicateValues" dxfId="28" priority="45"/>
  </conditionalFormatting>
  <conditionalFormatting sqref="T183:T184">
    <cfRule type="containsText" dxfId="27" priority="46" operator="containsText" text="AMS_AUS"/>
    <cfRule type="uniqueValues" dxfId="26" priority="47"/>
    <cfRule type="duplicateValues" dxfId="25" priority="48"/>
  </conditionalFormatting>
  <hyperlinks>
    <hyperlink ref="P3" r:id="rId1"/>
    <hyperlink ref="P6" r:id="rId2"/>
    <hyperlink ref="P13" r:id="rId3"/>
    <hyperlink ref="P20" r:id="rId4"/>
    <hyperlink ref="Q20" r:id="rId5"/>
    <hyperlink ref="Q28" r:id="rId6"/>
    <hyperlink ref="P30" r:id="rId7"/>
    <hyperlink ref="P34" r:id="rId8"/>
    <hyperlink ref="P35" r:id="rId9"/>
    <hyperlink ref="P46" r:id="rId10"/>
    <hyperlink ref="Q46" r:id="rId11"/>
    <hyperlink ref="Q48" r:id="rId12"/>
    <hyperlink ref="P50" r:id="rId13"/>
    <hyperlink ref="P53" r:id="rId14"/>
    <hyperlink ref="P57" r:id="rId15"/>
    <hyperlink ref="P62" r:id="rId16"/>
    <hyperlink ref="P68" r:id="rId17"/>
    <hyperlink ref="Q68" r:id="rId18"/>
    <hyperlink ref="P74" r:id="rId19"/>
    <hyperlink ref="Q74" r:id="rId20"/>
    <hyperlink ref="P80" r:id="rId21"/>
    <hyperlink ref="P87" r:id="rId22"/>
    <hyperlink ref="P92" r:id="rId23"/>
    <hyperlink ref="P94" r:id="rId24"/>
    <hyperlink ref="P101" r:id="rId25"/>
    <hyperlink ref="P102" r:id="rId26"/>
    <hyperlink ref="P111" r:id="rId27"/>
    <hyperlink ref="P120" r:id="rId28"/>
    <hyperlink ref="P121" r:id="rId29"/>
    <hyperlink ref="Q121" r:id="rId30"/>
    <hyperlink ref="P128" r:id="rId31"/>
    <hyperlink ref="P133" r:id="rId32"/>
    <hyperlink ref="Q135" r:id="rId33"/>
    <hyperlink ref="P139" r:id="rId34"/>
    <hyperlink ref="P143" r:id="rId35"/>
    <hyperlink ref="Q158" r:id="rId36"/>
    <hyperlink ref="P159" r:id="rId37"/>
    <hyperlink ref="P160" r:id="rId38"/>
    <hyperlink ref="P162" r:id="rId39"/>
    <hyperlink ref="P164" r:id="rId40"/>
    <hyperlink ref="P167" r:id="rId41"/>
    <hyperlink ref="P169" r:id="rId42"/>
    <hyperlink ref="P172" r:id="rId43"/>
    <hyperlink ref="Q173" r:id="rId44"/>
    <hyperlink ref="P175" r:id="rId45"/>
    <hyperlink ref="P177" r:id="rId46"/>
    <hyperlink ref="P178" r:id="rId47"/>
    <hyperlink ref="P179" r:id="rId48"/>
    <hyperlink ref="P180" r:id="rId49"/>
    <hyperlink ref="P181" r:id="rId50"/>
    <hyperlink ref="P182" r:id="rId51"/>
    <hyperlink ref="P183" r:id="rId52"/>
    <hyperlink ref="P184" r:id="rId53"/>
    <hyperlink ref="P185" r:id="rId54"/>
    <hyperlink ref="P186" r:id="rId55"/>
    <hyperlink ref="P187" r:id="rId56"/>
    <hyperlink ref="P188" r:id="rId57"/>
    <hyperlink ref="P189" r:id="rId58"/>
    <hyperlink ref="P190" r:id="rId59"/>
    <hyperlink ref="Q190" r:id="rId60"/>
    <hyperlink ref="P191" r:id="rId61"/>
    <hyperlink ref="P192" r:id="rId62"/>
    <hyperlink ref="P193" r:id="rId63"/>
    <hyperlink ref="P194" r:id="rId64"/>
    <hyperlink ref="P195" r:id="rId65"/>
    <hyperlink ref="P196" r:id="rId66"/>
    <hyperlink ref="P197" r:id="rId67"/>
    <hyperlink ref="P198" r:id="rId68"/>
    <hyperlink ref="P199" r:id="rId69"/>
    <hyperlink ref="P200" r:id="rId70"/>
    <hyperlink ref="P201" r:id="rId71"/>
    <hyperlink ref="P202" r:id="rId72"/>
    <hyperlink ref="P203" r:id="rId73"/>
    <hyperlink ref="P204" r:id="rId74"/>
    <hyperlink ref="P205" r:id="rId75"/>
    <hyperlink ref="P206" r:id="rId76"/>
    <hyperlink ref="P207" r:id="rId77"/>
    <hyperlink ref="P208" r:id="rId78"/>
    <hyperlink ref="P209" r:id="rId79"/>
    <hyperlink ref="P210" r:id="rId80"/>
    <hyperlink ref="P211" r:id="rId81"/>
    <hyperlink ref="P212" r:id="rId82"/>
    <hyperlink ref="P213" r:id="rId83"/>
    <hyperlink ref="P214" r:id="rId84"/>
    <hyperlink ref="P215" r:id="rId85"/>
    <hyperlink ref="P217" r:id="rId86"/>
    <hyperlink ref="P218" r:id="rId87"/>
    <hyperlink ref="P219" r:id="rId88"/>
    <hyperlink ref="P220" r:id="rId89"/>
    <hyperlink ref="P221" r:id="rId90"/>
    <hyperlink ref="P129" r:id="rId91"/>
    <hyperlink ref="P145" r:id="rId92"/>
    <hyperlink ref="P137" r:id="rId93"/>
    <hyperlink ref="P161" r:id="rId94"/>
    <hyperlink ref="Q143" r:id="rId95"/>
    <hyperlink ref="P96" r:id="rId96"/>
    <hyperlink ref="P99" r:id="rId97"/>
    <hyperlink ref="P98" r:id="rId98"/>
    <hyperlink ref="P97" r:id="rId99"/>
    <hyperlink ref="P89" r:id="rId100"/>
    <hyperlink ref="Q86" r:id="rId101"/>
    <hyperlink ref="P85" r:id="rId102"/>
    <hyperlink ref="P81" r:id="rId103"/>
    <hyperlink ref="P75" r:id="rId104"/>
    <hyperlink ref="P72" r:id="rId105"/>
    <hyperlink ref="P71" r:id="rId106"/>
    <hyperlink ref="P222" r:id="rId107"/>
  </hyperlinks>
  <pageMargins left="0.78749999999999998" right="0.78749999999999998" top="1.0249999999999999" bottom="1.0249999999999999" header="0.78749999999999998" footer="0.78749999999999998"/>
  <pageSetup paperSize="9" orientation="portrait" useFirstPageNumber="1" verticalDpi="300" r:id="rId108"/>
  <headerFooter>
    <oddHeader>&amp;C&amp;A</oddHeader>
    <oddFooter>&amp;CSeite &amp;P</oddFooter>
  </headerFooter>
  <drawing r:id="rId109"/>
  <legacyDrawing r:id="rId1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01"/>
  <sheetViews>
    <sheetView windowProtection="1" zoomScaleNormal="100" workbookViewId="0">
      <pane ySplit="19" topLeftCell="A82" activePane="bottomLeft" state="frozen"/>
      <selection pane="bottomLeft" activeCell="K82" sqref="K82"/>
    </sheetView>
  </sheetViews>
  <sheetFormatPr baseColWidth="10" defaultColWidth="9.140625" defaultRowHeight="12.75" outlineLevelRow="1" x14ac:dyDescent="0.2"/>
  <cols>
    <col min="1" max="1" width="18.140625"/>
    <col min="2" max="2" width="13"/>
    <col min="3" max="3" width="9.5703125"/>
    <col min="4" max="4" width="5.140625"/>
    <col min="5" max="5" width="14.28515625"/>
    <col min="6" max="6" width="8.85546875"/>
    <col min="7" max="7" width="7.28515625"/>
    <col min="8" max="8" width="13"/>
    <col min="9" max="9" width="9.5703125"/>
    <col min="10" max="10" width="19.140625"/>
    <col min="11" max="11" width="7.85546875"/>
    <col min="12" max="12" width="16.5703125"/>
    <col min="13" max="13" width="17.85546875"/>
    <col min="14" max="14" width="14.7109375"/>
    <col min="15" max="1025" width="10.7109375"/>
  </cols>
  <sheetData>
    <row r="2" spans="1:12" x14ac:dyDescent="0.2">
      <c r="C2" s="95"/>
      <c r="D2" s="95"/>
      <c r="E2" s="95"/>
      <c r="F2" s="95"/>
      <c r="G2" s="95"/>
      <c r="H2" s="95"/>
      <c r="I2" s="95"/>
      <c r="J2" s="95"/>
    </row>
    <row r="3" spans="1:12" x14ac:dyDescent="0.2">
      <c r="A3" s="96" t="s">
        <v>1347</v>
      </c>
      <c r="B3" s="97" t="s">
        <v>1348</v>
      </c>
      <c r="C3" s="98" t="s">
        <v>1349</v>
      </c>
      <c r="E3" s="99" t="s">
        <v>1350</v>
      </c>
      <c r="F3" s="100" t="s">
        <v>1351</v>
      </c>
      <c r="G3" s="100" t="s">
        <v>1352</v>
      </c>
      <c r="H3" s="101"/>
    </row>
    <row r="4" spans="1:12" x14ac:dyDescent="0.2">
      <c r="A4" s="102" t="s">
        <v>1348</v>
      </c>
      <c r="B4" s="103" t="e">
        <f>A501</f>
        <v>#REF!</v>
      </c>
      <c r="C4" s="104" t="e">
        <f>G501</f>
        <v>#REF!</v>
      </c>
      <c r="E4" s="105" t="s">
        <v>1353</v>
      </c>
      <c r="F4" s="106">
        <v>89</v>
      </c>
      <c r="G4" s="106">
        <v>139</v>
      </c>
      <c r="H4" s="107" t="s">
        <v>1354</v>
      </c>
      <c r="I4" s="95"/>
      <c r="J4" s="95"/>
    </row>
    <row r="5" spans="1:12" x14ac:dyDescent="0.2">
      <c r="A5" s="102" t="s">
        <v>1355</v>
      </c>
      <c r="B5" s="108" t="e">
        <f>B501</f>
        <v>#REF!</v>
      </c>
      <c r="C5" s="109" t="e">
        <f>H501</f>
        <v>#REF!</v>
      </c>
      <c r="E5" s="105" t="s">
        <v>1356</v>
      </c>
      <c r="F5" s="106">
        <v>98</v>
      </c>
      <c r="G5" s="106">
        <v>123</v>
      </c>
      <c r="H5" s="107" t="s">
        <v>1354</v>
      </c>
    </row>
    <row r="6" spans="1:12" x14ac:dyDescent="0.2">
      <c r="A6" s="102" t="s">
        <v>1353</v>
      </c>
      <c r="B6" s="108" t="e">
        <f>C501</f>
        <v>#REF!</v>
      </c>
      <c r="C6" s="109" t="e">
        <f>I501</f>
        <v>#REF!</v>
      </c>
      <c r="E6" s="105" t="s">
        <v>1357</v>
      </c>
      <c r="F6" s="106">
        <v>78</v>
      </c>
      <c r="G6" s="106">
        <v>103</v>
      </c>
      <c r="H6" s="107" t="s">
        <v>1354</v>
      </c>
      <c r="J6" s="110" t="s">
        <v>1358</v>
      </c>
      <c r="K6" s="111" t="e">
        <f>C4*40</f>
        <v>#REF!</v>
      </c>
      <c r="L6" s="101" t="s">
        <v>1354</v>
      </c>
    </row>
    <row r="7" spans="1:12" ht="15.75" x14ac:dyDescent="0.25">
      <c r="A7" s="102" t="s">
        <v>1359</v>
      </c>
      <c r="B7" s="108" t="e">
        <f>D501</f>
        <v>#REF!</v>
      </c>
      <c r="C7" s="109" t="e">
        <f>J501</f>
        <v>#REF!</v>
      </c>
      <c r="E7" s="112" t="s">
        <v>1343</v>
      </c>
      <c r="F7" s="113">
        <v>10</v>
      </c>
      <c r="G7" s="114" t="s">
        <v>1179</v>
      </c>
      <c r="H7" s="115" t="s">
        <v>1354</v>
      </c>
      <c r="J7" s="116" t="s">
        <v>1360</v>
      </c>
      <c r="K7" s="117" t="e">
        <f>G15-K6</f>
        <v>#REF!</v>
      </c>
      <c r="L7" s="118" t="s">
        <v>1354</v>
      </c>
    </row>
    <row r="8" spans="1:12" x14ac:dyDescent="0.2">
      <c r="A8" s="102" t="s">
        <v>1361</v>
      </c>
      <c r="B8" s="108" t="e">
        <f>B7-B9</f>
        <v>#REF!</v>
      </c>
      <c r="C8" s="109" t="e">
        <f>C7-C9</f>
        <v>#REF!</v>
      </c>
      <c r="F8" s="95"/>
      <c r="G8" s="95"/>
    </row>
    <row r="9" spans="1:12" x14ac:dyDescent="0.2">
      <c r="A9" s="102" t="s">
        <v>1362</v>
      </c>
      <c r="B9" s="119" t="e">
        <f>L501</f>
        <v>#REF!</v>
      </c>
      <c r="C9" s="120" t="e">
        <f>M501</f>
        <v>#REF!</v>
      </c>
      <c r="E9" s="99" t="s">
        <v>1363</v>
      </c>
      <c r="F9" s="100" t="s">
        <v>1351</v>
      </c>
      <c r="G9" s="100" t="s">
        <v>1352</v>
      </c>
      <c r="H9" s="101"/>
    </row>
    <row r="10" spans="1:12" x14ac:dyDescent="0.2">
      <c r="A10" s="102" t="s">
        <v>1343</v>
      </c>
      <c r="B10" s="108" t="e">
        <f>E501</f>
        <v>#REF!</v>
      </c>
      <c r="C10" s="109" t="s">
        <v>1179</v>
      </c>
      <c r="E10" s="105" t="s">
        <v>1353</v>
      </c>
      <c r="F10" s="106" t="e">
        <f>(B6-C6)*F4</f>
        <v>#REF!</v>
      </c>
      <c r="G10" s="106" t="e">
        <f>C6*G4</f>
        <v>#REF!</v>
      </c>
      <c r="H10" s="107" t="s">
        <v>1354</v>
      </c>
      <c r="I10" s="95"/>
      <c r="J10" s="95"/>
    </row>
    <row r="11" spans="1:12" x14ac:dyDescent="0.2">
      <c r="A11" s="102" t="s">
        <v>1364</v>
      </c>
      <c r="B11" s="108" t="e">
        <f>F501</f>
        <v>#REF!</v>
      </c>
      <c r="C11" s="109" t="s">
        <v>1179</v>
      </c>
      <c r="E11" s="105" t="s">
        <v>1356</v>
      </c>
      <c r="F11" s="106" t="e">
        <f>(B8-C8)*F5</f>
        <v>#REF!</v>
      </c>
      <c r="G11" s="106" t="e">
        <f>C8*G5</f>
        <v>#REF!</v>
      </c>
      <c r="H11" s="107" t="s">
        <v>1354</v>
      </c>
      <c r="I11" s="95"/>
      <c r="J11" s="95"/>
    </row>
    <row r="12" spans="1:12" x14ac:dyDescent="0.2">
      <c r="A12" s="121" t="s">
        <v>1365</v>
      </c>
      <c r="B12" s="122" t="e">
        <f>B4-SUM(B5:B7,B10,B11)</f>
        <v>#REF!</v>
      </c>
      <c r="C12" s="123" t="e">
        <f>C4-SUM(C5:C7)</f>
        <v>#REF!</v>
      </c>
      <c r="D12" s="95"/>
      <c r="E12" s="105" t="s">
        <v>1366</v>
      </c>
      <c r="F12" s="106" t="e">
        <f>(B9-C9)*F6</f>
        <v>#REF!</v>
      </c>
      <c r="G12" s="106" t="e">
        <f>C9*G6</f>
        <v>#REF!</v>
      </c>
      <c r="H12" s="107" t="s">
        <v>1354</v>
      </c>
      <c r="I12" s="95"/>
      <c r="J12" s="95"/>
    </row>
    <row r="13" spans="1:12" x14ac:dyDescent="0.2">
      <c r="D13" s="95"/>
      <c r="E13" s="105" t="s">
        <v>1343</v>
      </c>
      <c r="F13" s="106" t="e">
        <f>B10*F7</f>
        <v>#REF!</v>
      </c>
      <c r="G13" s="106"/>
      <c r="H13" s="107" t="s">
        <v>1354</v>
      </c>
      <c r="I13" s="95"/>
      <c r="J13" s="95"/>
    </row>
    <row r="14" spans="1:12" x14ac:dyDescent="0.2">
      <c r="C14" s="95"/>
      <c r="D14" s="95"/>
      <c r="E14" s="124"/>
      <c r="F14" s="125" t="e">
        <f>SUM(F10:F13)</f>
        <v>#REF!</v>
      </c>
      <c r="G14" s="125" t="e">
        <f>SUM(G10:G13)</f>
        <v>#REF!</v>
      </c>
      <c r="H14" s="126" t="s">
        <v>1354</v>
      </c>
      <c r="I14" s="95"/>
      <c r="J14" s="95"/>
    </row>
    <row r="15" spans="1:12" x14ac:dyDescent="0.2">
      <c r="E15" s="127" t="s">
        <v>1348</v>
      </c>
      <c r="F15" s="128"/>
      <c r="G15" s="128" t="e">
        <f>F14+G14</f>
        <v>#REF!</v>
      </c>
      <c r="H15" s="129" t="s">
        <v>1354</v>
      </c>
    </row>
    <row r="18" spans="1:13" x14ac:dyDescent="0.2">
      <c r="A18" s="176" t="s">
        <v>1347</v>
      </c>
      <c r="B18" s="176"/>
      <c r="C18" s="176"/>
      <c r="D18" s="176"/>
      <c r="E18" s="176"/>
      <c r="F18" s="176"/>
      <c r="G18" s="176" t="s">
        <v>1367</v>
      </c>
      <c r="H18" s="176"/>
      <c r="I18" s="176"/>
      <c r="J18" s="176"/>
    </row>
    <row r="19" spans="1:13" x14ac:dyDescent="0.2">
      <c r="A19" s="130" t="s">
        <v>1348</v>
      </c>
      <c r="B19" s="131" t="s">
        <v>99</v>
      </c>
      <c r="C19" s="131" t="s">
        <v>1368</v>
      </c>
      <c r="D19" s="131" t="s">
        <v>1306</v>
      </c>
      <c r="E19" s="131" t="s">
        <v>1343</v>
      </c>
      <c r="F19" s="132" t="s">
        <v>1369</v>
      </c>
      <c r="G19" s="130" t="s">
        <v>1348</v>
      </c>
      <c r="H19" s="131" t="s">
        <v>99</v>
      </c>
      <c r="I19" s="131" t="s">
        <v>1368</v>
      </c>
      <c r="J19" s="132" t="s">
        <v>1306</v>
      </c>
      <c r="K19" s="133" t="s">
        <v>1370</v>
      </c>
      <c r="L19" s="133" t="s">
        <v>1371</v>
      </c>
      <c r="M19" s="133" t="s">
        <v>1372</v>
      </c>
    </row>
    <row r="20" spans="1:13" outlineLevel="1" x14ac:dyDescent="0.2">
      <c r="A20" s="134">
        <f>IF('AMS-Daten'!D2="Ja", 1, 0)</f>
        <v>0</v>
      </c>
      <c r="B20" s="135">
        <f>IF('AMS-Daten'!E2="Ehrenmitglied", 1, 0)</f>
        <v>0</v>
      </c>
      <c r="C20" s="135">
        <f>IF('AMS-Daten'!E2="alter Herr", 1, 0)</f>
        <v>0</v>
      </c>
      <c r="D20" s="135">
        <f>IF('AMS-Daten'!E2="aktiv", 1, 0)</f>
        <v>0</v>
      </c>
      <c r="E20" s="135">
        <f>IF('AMS-Daten'!E2="vorläufig", 1, 0)</f>
        <v>0</v>
      </c>
      <c r="F20" s="136">
        <f>IF('AMS-Daten'!E2="fördernd", 1, 0)</f>
        <v>0</v>
      </c>
      <c r="G20" s="134">
        <f>IF('AMS-Daten'!F2="Ja", 1, 0)</f>
        <v>0</v>
      </c>
      <c r="H20" s="135">
        <f t="shared" ref="H20:H83" si="0">IF(B20+G20=2,1,0)</f>
        <v>0</v>
      </c>
      <c r="I20" s="135">
        <f t="shared" ref="I20:I83" si="1">IF(C20+G20=2,1,0)</f>
        <v>0</v>
      </c>
      <c r="J20" s="136">
        <f t="shared" ref="J20:J83" si="2">IF(D20+G20=2,1,0)</f>
        <v>0</v>
      </c>
      <c r="K20" s="137">
        <f>IF('AMS-Daten_Alt'!J2="Student", 1, 0)</f>
        <v>0</v>
      </c>
      <c r="L20" s="137">
        <f t="shared" ref="L20:L83" si="3">IF(D20+K20=2,1,0)</f>
        <v>0</v>
      </c>
      <c r="M20" s="137">
        <f t="shared" ref="M20:M83" si="4">IF(L20+G20=2,1,0)</f>
        <v>0</v>
      </c>
    </row>
    <row r="21" spans="1:13" outlineLevel="1" x14ac:dyDescent="0.2">
      <c r="A21" s="134">
        <f>IF('AMS-Daten'!D3="Ja", 1, 0)</f>
        <v>1</v>
      </c>
      <c r="B21" s="135">
        <f>IF('AMS-Daten'!E3="Ehrenmitglied", 1, 0)</f>
        <v>1</v>
      </c>
      <c r="C21" s="135">
        <f>IF('AMS-Daten'!E3="alter Herr", 1, 0)</f>
        <v>0</v>
      </c>
      <c r="D21" s="135">
        <f>IF('AMS-Daten'!E3="aktiv", 1, 0)</f>
        <v>0</v>
      </c>
      <c r="E21" s="135">
        <f>IF('AMS-Daten'!E3="vorläufig", 1, 0)</f>
        <v>0</v>
      </c>
      <c r="F21" s="136">
        <f>IF('AMS-Daten'!E3="fördernd", 1, 0)</f>
        <v>0</v>
      </c>
      <c r="G21" s="134">
        <f>IF('AMS-Daten'!F3="Ja", 1, 0)</f>
        <v>0</v>
      </c>
      <c r="H21" s="135">
        <f t="shared" si="0"/>
        <v>0</v>
      </c>
      <c r="I21" s="135">
        <f t="shared" si="1"/>
        <v>0</v>
      </c>
      <c r="J21" s="136">
        <f t="shared" si="2"/>
        <v>0</v>
      </c>
      <c r="K21" s="137">
        <f>IF('AMS-Daten_Alt'!J3="Student", 1, 0)</f>
        <v>0</v>
      </c>
      <c r="L21" s="137">
        <f t="shared" si="3"/>
        <v>0</v>
      </c>
      <c r="M21" s="137">
        <f t="shared" si="4"/>
        <v>0</v>
      </c>
    </row>
    <row r="22" spans="1:13" outlineLevel="1" x14ac:dyDescent="0.2">
      <c r="A22" s="134">
        <f>IF('AMS-Daten'!D4="Ja", 1, 0)</f>
        <v>0</v>
      </c>
      <c r="B22" s="135">
        <f>IF('AMS-Daten'!E4="Ehrenmitglied", 1, 0)</f>
        <v>0</v>
      </c>
      <c r="C22" s="135">
        <f>IF('AMS-Daten'!E4="alter Herr", 1, 0)</f>
        <v>0</v>
      </c>
      <c r="D22" s="135">
        <f>IF('AMS-Daten'!E4="aktiv", 1, 0)</f>
        <v>0</v>
      </c>
      <c r="E22" s="135">
        <f>IF('AMS-Daten'!E4="vorläufig", 1, 0)</f>
        <v>0</v>
      </c>
      <c r="F22" s="136">
        <f>IF('AMS-Daten'!E4="fördernd", 1, 0)</f>
        <v>0</v>
      </c>
      <c r="G22" s="134">
        <f>IF('AMS-Daten'!F4="Ja", 1, 0)</f>
        <v>0</v>
      </c>
      <c r="H22" s="135">
        <f t="shared" si="0"/>
        <v>0</v>
      </c>
      <c r="I22" s="135">
        <f t="shared" si="1"/>
        <v>0</v>
      </c>
      <c r="J22" s="136">
        <f t="shared" si="2"/>
        <v>0</v>
      </c>
      <c r="K22" s="137">
        <f>IF('AMS-Daten_Alt'!J4="Student", 1, 0)</f>
        <v>0</v>
      </c>
      <c r="L22" s="137">
        <f t="shared" si="3"/>
        <v>0</v>
      </c>
      <c r="M22" s="137">
        <f t="shared" si="4"/>
        <v>0</v>
      </c>
    </row>
    <row r="23" spans="1:13" outlineLevel="1" x14ac:dyDescent="0.2">
      <c r="A23" s="134">
        <f>IF('AMS-Daten'!D5="Ja", 1, 0)</f>
        <v>0</v>
      </c>
      <c r="B23" s="135">
        <f>IF('AMS-Daten'!E5="Ehrenmitglied", 1, 0)</f>
        <v>0</v>
      </c>
      <c r="C23" s="135">
        <f>IF('AMS-Daten'!E5="alter Herr", 1, 0)</f>
        <v>0</v>
      </c>
      <c r="D23" s="135">
        <f>IF('AMS-Daten'!E5="aktiv", 1, 0)</f>
        <v>0</v>
      </c>
      <c r="E23" s="135">
        <f>IF('AMS-Daten'!E5="vorläufig", 1, 0)</f>
        <v>0</v>
      </c>
      <c r="F23" s="136">
        <f>IF('AMS-Daten'!E5="fördernd", 1, 0)</f>
        <v>0</v>
      </c>
      <c r="G23" s="134">
        <f>IF('AMS-Daten'!F5="Ja", 1, 0)</f>
        <v>0</v>
      </c>
      <c r="H23" s="135">
        <f t="shared" si="0"/>
        <v>0</v>
      </c>
      <c r="I23" s="135">
        <f t="shared" si="1"/>
        <v>0</v>
      </c>
      <c r="J23" s="136">
        <f t="shared" si="2"/>
        <v>0</v>
      </c>
      <c r="K23" s="137">
        <f>IF('AMS-Daten_Alt'!J5="Student", 1, 0)</f>
        <v>0</v>
      </c>
      <c r="L23" s="137">
        <f t="shared" si="3"/>
        <v>0</v>
      </c>
      <c r="M23" s="137">
        <f t="shared" si="4"/>
        <v>0</v>
      </c>
    </row>
    <row r="24" spans="1:13" outlineLevel="1" x14ac:dyDescent="0.2">
      <c r="A24" s="134">
        <f>IF('AMS-Daten'!D6="Ja", 1, 0)</f>
        <v>1</v>
      </c>
      <c r="B24" s="135">
        <f>IF('AMS-Daten'!E6="Ehrenmitglied", 1, 0)</f>
        <v>1</v>
      </c>
      <c r="C24" s="135">
        <f>IF('AMS-Daten'!E6="alter Herr", 1, 0)</f>
        <v>0</v>
      </c>
      <c r="D24" s="135">
        <f>IF('AMS-Daten'!E6="aktiv", 1, 0)</f>
        <v>0</v>
      </c>
      <c r="E24" s="135">
        <f>IF('AMS-Daten'!E6="vorläufig", 1, 0)</f>
        <v>0</v>
      </c>
      <c r="F24" s="136">
        <f>IF('AMS-Daten'!E6="fördernd", 1, 0)</f>
        <v>0</v>
      </c>
      <c r="G24" s="134">
        <f>IF('AMS-Daten'!F6="Ja", 1, 0)</f>
        <v>0</v>
      </c>
      <c r="H24" s="135">
        <f t="shared" si="0"/>
        <v>0</v>
      </c>
      <c r="I24" s="135">
        <f t="shared" si="1"/>
        <v>0</v>
      </c>
      <c r="J24" s="136">
        <f t="shared" si="2"/>
        <v>0</v>
      </c>
      <c r="K24" s="137">
        <f>IF('AMS-Daten_Alt'!J6="Student", 1, 0)</f>
        <v>0</v>
      </c>
      <c r="L24" s="137">
        <f t="shared" si="3"/>
        <v>0</v>
      </c>
      <c r="M24" s="137">
        <f t="shared" si="4"/>
        <v>0</v>
      </c>
    </row>
    <row r="25" spans="1:13" outlineLevel="1" x14ac:dyDescent="0.2">
      <c r="A25" s="134">
        <f>IF('AMS-Daten'!D7="Ja", 1, 0)</f>
        <v>1</v>
      </c>
      <c r="B25" s="135">
        <f>IF('AMS-Daten'!E7="Ehrenmitglied", 1, 0)</f>
        <v>1</v>
      </c>
      <c r="C25" s="135">
        <f>IF('AMS-Daten'!E7="alter Herr", 1, 0)</f>
        <v>0</v>
      </c>
      <c r="D25" s="135">
        <f>IF('AMS-Daten'!E7="aktiv", 1, 0)</f>
        <v>0</v>
      </c>
      <c r="E25" s="135">
        <f>IF('AMS-Daten'!E7="vorläufig", 1, 0)</f>
        <v>0</v>
      </c>
      <c r="F25" s="136">
        <f>IF('AMS-Daten'!E7="fördernd", 1, 0)</f>
        <v>0</v>
      </c>
      <c r="G25" s="134">
        <f>IF('AMS-Daten'!F7="Ja", 1, 0)</f>
        <v>0</v>
      </c>
      <c r="H25" s="135">
        <f t="shared" si="0"/>
        <v>0</v>
      </c>
      <c r="I25" s="135">
        <f t="shared" si="1"/>
        <v>0</v>
      </c>
      <c r="J25" s="136">
        <f t="shared" si="2"/>
        <v>0</v>
      </c>
      <c r="K25" s="137">
        <f>IF('AMS-Daten_Alt'!J7="Student", 1, 0)</f>
        <v>0</v>
      </c>
      <c r="L25" s="137">
        <f t="shared" si="3"/>
        <v>0</v>
      </c>
      <c r="M25" s="137">
        <f t="shared" si="4"/>
        <v>0</v>
      </c>
    </row>
    <row r="26" spans="1:13" outlineLevel="1" x14ac:dyDescent="0.2">
      <c r="A26" s="134">
        <f>IF('AMS-Daten'!D8="Ja", 1, 0)</f>
        <v>1</v>
      </c>
      <c r="B26" s="135">
        <f>IF('AMS-Daten'!E8="Ehrenmitglied", 1, 0)</f>
        <v>0</v>
      </c>
      <c r="C26" s="135">
        <f>IF('AMS-Daten'!E8="alter Herr", 1, 0)</f>
        <v>1</v>
      </c>
      <c r="D26" s="135">
        <f>IF('AMS-Daten'!E8="aktiv", 1, 0)</f>
        <v>0</v>
      </c>
      <c r="E26" s="135">
        <f>IF('AMS-Daten'!E8="vorläufig", 1, 0)</f>
        <v>0</v>
      </c>
      <c r="F26" s="136">
        <f>IF('AMS-Daten'!E8="fördernd", 1, 0)</f>
        <v>0</v>
      </c>
      <c r="G26" s="134">
        <f>IF('AMS-Daten'!F8="Ja", 1, 0)</f>
        <v>0</v>
      </c>
      <c r="H26" s="135">
        <f t="shared" si="0"/>
        <v>0</v>
      </c>
      <c r="I26" s="135">
        <f t="shared" si="1"/>
        <v>0</v>
      </c>
      <c r="J26" s="136">
        <f t="shared" si="2"/>
        <v>0</v>
      </c>
      <c r="K26" s="137">
        <f>IF('AMS-Daten_Alt'!J8="Student", 1, 0)</f>
        <v>0</v>
      </c>
      <c r="L26" s="137">
        <f t="shared" si="3"/>
        <v>0</v>
      </c>
      <c r="M26" s="137">
        <f t="shared" si="4"/>
        <v>0</v>
      </c>
    </row>
    <row r="27" spans="1:13" outlineLevel="1" x14ac:dyDescent="0.2">
      <c r="A27" s="134">
        <f>IF('AMS-Daten'!D9="Ja", 1, 0)</f>
        <v>0</v>
      </c>
      <c r="B27" s="135">
        <f>IF('AMS-Daten'!E9="Ehrenmitglied", 1, 0)</f>
        <v>0</v>
      </c>
      <c r="C27" s="135">
        <f>IF('AMS-Daten'!E9="alter Herr", 1, 0)</f>
        <v>0</v>
      </c>
      <c r="D27" s="135">
        <f>IF('AMS-Daten'!E9="aktiv", 1, 0)</f>
        <v>0</v>
      </c>
      <c r="E27" s="135">
        <f>IF('AMS-Daten'!E9="vorläufig", 1, 0)</f>
        <v>0</v>
      </c>
      <c r="F27" s="136">
        <f>IF('AMS-Daten'!E9="fördernd", 1, 0)</f>
        <v>0</v>
      </c>
      <c r="G27" s="134">
        <f>IF('AMS-Daten'!F9="Ja", 1, 0)</f>
        <v>0</v>
      </c>
      <c r="H27" s="135">
        <f t="shared" si="0"/>
        <v>0</v>
      </c>
      <c r="I27" s="135">
        <f t="shared" si="1"/>
        <v>0</v>
      </c>
      <c r="J27" s="136">
        <f t="shared" si="2"/>
        <v>0</v>
      </c>
      <c r="K27" s="137">
        <f>IF('AMS-Daten_Alt'!J9="Student", 1, 0)</f>
        <v>0</v>
      </c>
      <c r="L27" s="137">
        <f t="shared" si="3"/>
        <v>0</v>
      </c>
      <c r="M27" s="137">
        <f t="shared" si="4"/>
        <v>0</v>
      </c>
    </row>
    <row r="28" spans="1:13" outlineLevel="1" x14ac:dyDescent="0.2">
      <c r="A28" s="134">
        <f>IF('AMS-Daten'!D10="Ja", 1, 0)</f>
        <v>1</v>
      </c>
      <c r="B28" s="135">
        <f>IF('AMS-Daten'!E10="Ehrenmitglied", 1, 0)</f>
        <v>1</v>
      </c>
      <c r="C28" s="135">
        <f>IF('AMS-Daten'!E10="alter Herr", 1, 0)</f>
        <v>0</v>
      </c>
      <c r="D28" s="135">
        <f>IF('AMS-Daten'!E10="aktiv", 1, 0)</f>
        <v>0</v>
      </c>
      <c r="E28" s="135">
        <f>IF('AMS-Daten'!E10="vorläufig", 1, 0)</f>
        <v>0</v>
      </c>
      <c r="F28" s="136">
        <f>IF('AMS-Daten'!E10="fördernd", 1, 0)</f>
        <v>0</v>
      </c>
      <c r="G28" s="134">
        <f>IF('AMS-Daten'!F10="Ja", 1, 0)</f>
        <v>0</v>
      </c>
      <c r="H28" s="135">
        <f t="shared" si="0"/>
        <v>0</v>
      </c>
      <c r="I28" s="135">
        <f t="shared" si="1"/>
        <v>0</v>
      </c>
      <c r="J28" s="136">
        <f t="shared" si="2"/>
        <v>0</v>
      </c>
      <c r="K28" s="137">
        <f>IF('AMS-Daten_Alt'!J10="Student", 1, 0)</f>
        <v>0</v>
      </c>
      <c r="L28" s="137">
        <f t="shared" si="3"/>
        <v>0</v>
      </c>
      <c r="M28" s="137">
        <f t="shared" si="4"/>
        <v>0</v>
      </c>
    </row>
    <row r="29" spans="1:13" outlineLevel="1" x14ac:dyDescent="0.2">
      <c r="A29" s="134">
        <f>IF('AMS-Daten'!D11="Ja", 1, 0)</f>
        <v>0</v>
      </c>
      <c r="B29" s="135">
        <f>IF('AMS-Daten'!E11="Ehrenmitglied", 1, 0)</f>
        <v>0</v>
      </c>
      <c r="C29" s="135">
        <f>IF('AMS-Daten'!E11="alter Herr", 1, 0)</f>
        <v>0</v>
      </c>
      <c r="D29" s="135">
        <f>IF('AMS-Daten'!E11="aktiv", 1, 0)</f>
        <v>0</v>
      </c>
      <c r="E29" s="135">
        <f>IF('AMS-Daten'!E11="vorläufig", 1, 0)</f>
        <v>0</v>
      </c>
      <c r="F29" s="136">
        <f>IF('AMS-Daten'!E11="fördernd", 1, 0)</f>
        <v>0</v>
      </c>
      <c r="G29" s="134">
        <f>IF('AMS-Daten'!F11="Ja", 1, 0)</f>
        <v>0</v>
      </c>
      <c r="H29" s="135">
        <f t="shared" si="0"/>
        <v>0</v>
      </c>
      <c r="I29" s="135">
        <f t="shared" si="1"/>
        <v>0</v>
      </c>
      <c r="J29" s="136">
        <f t="shared" si="2"/>
        <v>0</v>
      </c>
      <c r="K29" s="137">
        <f>IF('AMS-Daten_Alt'!J11="Student", 1, 0)</f>
        <v>0</v>
      </c>
      <c r="L29" s="137">
        <f t="shared" si="3"/>
        <v>0</v>
      </c>
      <c r="M29" s="137">
        <f t="shared" si="4"/>
        <v>0</v>
      </c>
    </row>
    <row r="30" spans="1:13" outlineLevel="1" x14ac:dyDescent="0.2">
      <c r="A30" s="134">
        <f>IF('AMS-Daten'!D12="Ja", 1, 0)</f>
        <v>1</v>
      </c>
      <c r="B30" s="135">
        <f>IF('AMS-Daten'!E12="Ehrenmitglied", 1, 0)</f>
        <v>0</v>
      </c>
      <c r="C30" s="135">
        <f>IF('AMS-Daten'!E12="alter Herr", 1, 0)</f>
        <v>1</v>
      </c>
      <c r="D30" s="135">
        <f>IF('AMS-Daten'!E12="aktiv", 1, 0)</f>
        <v>0</v>
      </c>
      <c r="E30" s="135">
        <f>IF('AMS-Daten'!E12="vorläufig", 1, 0)</f>
        <v>0</v>
      </c>
      <c r="F30" s="136">
        <f>IF('AMS-Daten'!E12="fördernd", 1, 0)</f>
        <v>0</v>
      </c>
      <c r="G30" s="134">
        <f>IF('AMS-Daten'!F12="Ja", 1, 0)</f>
        <v>0</v>
      </c>
      <c r="H30" s="135">
        <f t="shared" si="0"/>
        <v>0</v>
      </c>
      <c r="I30" s="135">
        <f t="shared" si="1"/>
        <v>0</v>
      </c>
      <c r="J30" s="136">
        <f t="shared" si="2"/>
        <v>0</v>
      </c>
      <c r="K30" s="137">
        <f>IF('AMS-Daten_Alt'!J12="Student", 1, 0)</f>
        <v>0</v>
      </c>
      <c r="L30" s="137">
        <f t="shared" si="3"/>
        <v>0</v>
      </c>
      <c r="M30" s="137">
        <f t="shared" si="4"/>
        <v>0</v>
      </c>
    </row>
    <row r="31" spans="1:13" outlineLevel="1" x14ac:dyDescent="0.2">
      <c r="A31" s="134">
        <f>IF('AMS-Daten'!D13="Ja", 1, 0)</f>
        <v>1</v>
      </c>
      <c r="B31" s="135">
        <f>IF('AMS-Daten'!E13="Ehrenmitglied", 1, 0)</f>
        <v>0</v>
      </c>
      <c r="C31" s="135">
        <f>IF('AMS-Daten'!E13="alter Herr", 1, 0)</f>
        <v>1</v>
      </c>
      <c r="D31" s="135">
        <f>IF('AMS-Daten'!E13="aktiv", 1, 0)</f>
        <v>0</v>
      </c>
      <c r="E31" s="135">
        <f>IF('AMS-Daten'!E13="vorläufig", 1, 0)</f>
        <v>0</v>
      </c>
      <c r="F31" s="136">
        <f>IF('AMS-Daten'!E13="fördernd", 1, 0)</f>
        <v>0</v>
      </c>
      <c r="G31" s="134">
        <f>IF('AMS-Daten'!F13="Ja", 1, 0)</f>
        <v>0</v>
      </c>
      <c r="H31" s="135">
        <f t="shared" si="0"/>
        <v>0</v>
      </c>
      <c r="I31" s="135">
        <f t="shared" si="1"/>
        <v>0</v>
      </c>
      <c r="J31" s="136">
        <f t="shared" si="2"/>
        <v>0</v>
      </c>
      <c r="K31" s="137">
        <f>IF('AMS-Daten_Alt'!J13="Student", 1, 0)</f>
        <v>0</v>
      </c>
      <c r="L31" s="137">
        <f t="shared" si="3"/>
        <v>0</v>
      </c>
      <c r="M31" s="137">
        <f t="shared" si="4"/>
        <v>0</v>
      </c>
    </row>
    <row r="32" spans="1:13" outlineLevel="1" x14ac:dyDescent="0.2">
      <c r="A32" s="134">
        <f>IF('AMS-Daten'!D14="Ja", 1, 0)</f>
        <v>0</v>
      </c>
      <c r="B32" s="135">
        <f>IF('AMS-Daten'!E14="Ehrenmitglied", 1, 0)</f>
        <v>0</v>
      </c>
      <c r="C32" s="135">
        <f>IF('AMS-Daten'!E14="alter Herr", 1, 0)</f>
        <v>0</v>
      </c>
      <c r="D32" s="135">
        <f>IF('AMS-Daten'!E14="aktiv", 1, 0)</f>
        <v>0</v>
      </c>
      <c r="E32" s="135">
        <f>IF('AMS-Daten'!E14="vorläufig", 1, 0)</f>
        <v>0</v>
      </c>
      <c r="F32" s="136">
        <f>IF('AMS-Daten'!E14="fördernd", 1, 0)</f>
        <v>0</v>
      </c>
      <c r="G32" s="134">
        <f>IF('AMS-Daten'!F14="Ja", 1, 0)</f>
        <v>0</v>
      </c>
      <c r="H32" s="135">
        <f t="shared" si="0"/>
        <v>0</v>
      </c>
      <c r="I32" s="135">
        <f t="shared" si="1"/>
        <v>0</v>
      </c>
      <c r="J32" s="136">
        <f t="shared" si="2"/>
        <v>0</v>
      </c>
      <c r="K32" s="137">
        <f>IF('AMS-Daten_Alt'!J14="Student", 1, 0)</f>
        <v>0</v>
      </c>
      <c r="L32" s="137">
        <f t="shared" si="3"/>
        <v>0</v>
      </c>
      <c r="M32" s="137">
        <f t="shared" si="4"/>
        <v>0</v>
      </c>
    </row>
    <row r="33" spans="1:13" outlineLevel="1" x14ac:dyDescent="0.2">
      <c r="A33" s="134">
        <f>IF('AMS-Daten'!D15="Ja", 1, 0)</f>
        <v>1</v>
      </c>
      <c r="B33" s="135">
        <f>IF('AMS-Daten'!E15="Ehrenmitglied", 1, 0)</f>
        <v>0</v>
      </c>
      <c r="C33" s="135">
        <f>IF('AMS-Daten'!E15="alter Herr", 1, 0)</f>
        <v>1</v>
      </c>
      <c r="D33" s="135">
        <f>IF('AMS-Daten'!E15="aktiv", 1, 0)</f>
        <v>0</v>
      </c>
      <c r="E33" s="135">
        <f>IF('AMS-Daten'!E15="vorläufig", 1, 0)</f>
        <v>0</v>
      </c>
      <c r="F33" s="136">
        <f>IF('AMS-Daten'!E15="fördernd", 1, 0)</f>
        <v>0</v>
      </c>
      <c r="G33" s="134">
        <f>IF('AMS-Daten'!F15="Ja", 1, 0)</f>
        <v>0</v>
      </c>
      <c r="H33" s="135">
        <f t="shared" si="0"/>
        <v>0</v>
      </c>
      <c r="I33" s="135">
        <f t="shared" si="1"/>
        <v>0</v>
      </c>
      <c r="J33" s="136">
        <f t="shared" si="2"/>
        <v>0</v>
      </c>
      <c r="K33" s="137">
        <f>IF('AMS-Daten_Alt'!J15="Student", 1, 0)</f>
        <v>0</v>
      </c>
      <c r="L33" s="137">
        <f t="shared" si="3"/>
        <v>0</v>
      </c>
      <c r="M33" s="137">
        <f t="shared" si="4"/>
        <v>0</v>
      </c>
    </row>
    <row r="34" spans="1:13" outlineLevel="1" x14ac:dyDescent="0.2">
      <c r="A34" s="134">
        <f>IF('AMS-Daten'!D16="Ja", 1, 0)</f>
        <v>0</v>
      </c>
      <c r="B34" s="135">
        <f>IF('AMS-Daten'!E16="Ehrenmitglied", 1, 0)</f>
        <v>0</v>
      </c>
      <c r="C34" s="135">
        <f>IF('AMS-Daten'!E16="alter Herr", 1, 0)</f>
        <v>0</v>
      </c>
      <c r="D34" s="135">
        <f>IF('AMS-Daten'!E16="aktiv", 1, 0)</f>
        <v>0</v>
      </c>
      <c r="E34" s="135">
        <f>IF('AMS-Daten'!E16="vorläufig", 1, 0)</f>
        <v>0</v>
      </c>
      <c r="F34" s="136">
        <f>IF('AMS-Daten'!E16="fördernd", 1, 0)</f>
        <v>0</v>
      </c>
      <c r="G34" s="134">
        <f>IF('AMS-Daten'!F16="Ja", 1, 0)</f>
        <v>0</v>
      </c>
      <c r="H34" s="135">
        <f t="shared" si="0"/>
        <v>0</v>
      </c>
      <c r="I34" s="135">
        <f t="shared" si="1"/>
        <v>0</v>
      </c>
      <c r="J34" s="136">
        <f t="shared" si="2"/>
        <v>0</v>
      </c>
      <c r="K34" s="137">
        <f>IF('AMS-Daten_Alt'!J16="Student", 1, 0)</f>
        <v>0</v>
      </c>
      <c r="L34" s="137">
        <f t="shared" si="3"/>
        <v>0</v>
      </c>
      <c r="M34" s="137">
        <f t="shared" si="4"/>
        <v>0</v>
      </c>
    </row>
    <row r="35" spans="1:13" outlineLevel="1" x14ac:dyDescent="0.2">
      <c r="A35" s="134">
        <f>IF('AMS-Daten'!D17="Ja", 1, 0)</f>
        <v>0</v>
      </c>
      <c r="B35" s="135">
        <f>IF('AMS-Daten'!E17="Ehrenmitglied", 1, 0)</f>
        <v>0</v>
      </c>
      <c r="C35" s="135">
        <f>IF('AMS-Daten'!E17="alter Herr", 1, 0)</f>
        <v>0</v>
      </c>
      <c r="D35" s="135">
        <f>IF('AMS-Daten'!E17="aktiv", 1, 0)</f>
        <v>0</v>
      </c>
      <c r="E35" s="135">
        <f>IF('AMS-Daten'!E17="vorläufig", 1, 0)</f>
        <v>0</v>
      </c>
      <c r="F35" s="136">
        <f>IF('AMS-Daten'!E17="fördernd", 1, 0)</f>
        <v>0</v>
      </c>
      <c r="G35" s="134">
        <f>IF('AMS-Daten'!F17="Ja", 1, 0)</f>
        <v>0</v>
      </c>
      <c r="H35" s="135">
        <f t="shared" si="0"/>
        <v>0</v>
      </c>
      <c r="I35" s="135">
        <f t="shared" si="1"/>
        <v>0</v>
      </c>
      <c r="J35" s="136">
        <f t="shared" si="2"/>
        <v>0</v>
      </c>
      <c r="K35" s="137">
        <f>IF('AMS-Daten_Alt'!J17="Student", 1, 0)</f>
        <v>0</v>
      </c>
      <c r="L35" s="137">
        <f t="shared" si="3"/>
        <v>0</v>
      </c>
      <c r="M35" s="137">
        <f t="shared" si="4"/>
        <v>0</v>
      </c>
    </row>
    <row r="36" spans="1:13" outlineLevel="1" x14ac:dyDescent="0.2">
      <c r="A36" s="134">
        <f>IF('AMS-Daten'!D18="Ja", 1, 0)</f>
        <v>0</v>
      </c>
      <c r="B36" s="135">
        <f>IF('AMS-Daten'!E18="Ehrenmitglied", 1, 0)</f>
        <v>0</v>
      </c>
      <c r="C36" s="135">
        <f>IF('AMS-Daten'!E18="alter Herr", 1, 0)</f>
        <v>0</v>
      </c>
      <c r="D36" s="135">
        <f>IF('AMS-Daten'!E18="aktiv", 1, 0)</f>
        <v>0</v>
      </c>
      <c r="E36" s="135">
        <f>IF('AMS-Daten'!E18="vorläufig", 1, 0)</f>
        <v>0</v>
      </c>
      <c r="F36" s="136">
        <f>IF('AMS-Daten'!E18="fördernd", 1, 0)</f>
        <v>0</v>
      </c>
      <c r="G36" s="134">
        <f>IF('AMS-Daten'!F18="Ja", 1, 0)</f>
        <v>0</v>
      </c>
      <c r="H36" s="135">
        <f t="shared" si="0"/>
        <v>0</v>
      </c>
      <c r="I36" s="135">
        <f t="shared" si="1"/>
        <v>0</v>
      </c>
      <c r="J36" s="136">
        <f t="shared" si="2"/>
        <v>0</v>
      </c>
      <c r="K36" s="137">
        <f>IF('AMS-Daten_Alt'!J18="Student", 1, 0)</f>
        <v>0</v>
      </c>
      <c r="L36" s="137">
        <f t="shared" si="3"/>
        <v>0</v>
      </c>
      <c r="M36" s="137">
        <f t="shared" si="4"/>
        <v>0</v>
      </c>
    </row>
    <row r="37" spans="1:13" outlineLevel="1" x14ac:dyDescent="0.2">
      <c r="A37" s="134">
        <f>IF('AMS-Daten'!D19="Ja", 1, 0)</f>
        <v>1</v>
      </c>
      <c r="B37" s="135">
        <f>IF('AMS-Daten'!E19="Ehrenmitglied", 1, 0)</f>
        <v>0</v>
      </c>
      <c r="C37" s="135">
        <f>IF('AMS-Daten'!E19="alter Herr", 1, 0)</f>
        <v>1</v>
      </c>
      <c r="D37" s="135">
        <f>IF('AMS-Daten'!E19="aktiv", 1, 0)</f>
        <v>0</v>
      </c>
      <c r="E37" s="135">
        <f>IF('AMS-Daten'!E19="vorläufig", 1, 0)</f>
        <v>0</v>
      </c>
      <c r="F37" s="136">
        <f>IF('AMS-Daten'!E19="fördernd", 1, 0)</f>
        <v>0</v>
      </c>
      <c r="G37" s="134">
        <f>IF('AMS-Daten'!F19="Ja", 1, 0)</f>
        <v>0</v>
      </c>
      <c r="H37" s="135">
        <f t="shared" si="0"/>
        <v>0</v>
      </c>
      <c r="I37" s="135">
        <f t="shared" si="1"/>
        <v>0</v>
      </c>
      <c r="J37" s="136">
        <f t="shared" si="2"/>
        <v>0</v>
      </c>
      <c r="K37" s="137">
        <f>IF('AMS-Daten_Alt'!J19="Student", 1, 0)</f>
        <v>0</v>
      </c>
      <c r="L37" s="137">
        <f t="shared" si="3"/>
        <v>0</v>
      </c>
      <c r="M37" s="137">
        <f t="shared" si="4"/>
        <v>0</v>
      </c>
    </row>
    <row r="38" spans="1:13" outlineLevel="1" x14ac:dyDescent="0.2">
      <c r="A38" s="134">
        <f>IF('AMS-Daten'!D20="Ja", 1, 0)</f>
        <v>1</v>
      </c>
      <c r="B38" s="135">
        <f>IF('AMS-Daten'!E20="Ehrenmitglied", 1, 0)</f>
        <v>0</v>
      </c>
      <c r="C38" s="135">
        <f>IF('AMS-Daten'!E20="alter Herr", 1, 0)</f>
        <v>1</v>
      </c>
      <c r="D38" s="135">
        <f>IF('AMS-Daten'!E20="aktiv", 1, 0)</f>
        <v>0</v>
      </c>
      <c r="E38" s="135">
        <f>IF('AMS-Daten'!E20="vorläufig", 1, 0)</f>
        <v>0</v>
      </c>
      <c r="F38" s="136">
        <f>IF('AMS-Daten'!E20="fördernd", 1, 0)</f>
        <v>0</v>
      </c>
      <c r="G38" s="134">
        <f>IF('AMS-Daten'!F20="Ja", 1, 0)</f>
        <v>0</v>
      </c>
      <c r="H38" s="135">
        <f t="shared" si="0"/>
        <v>0</v>
      </c>
      <c r="I38" s="135">
        <f t="shared" si="1"/>
        <v>0</v>
      </c>
      <c r="J38" s="136">
        <f t="shared" si="2"/>
        <v>0</v>
      </c>
      <c r="K38" s="137">
        <f>IF('AMS-Daten_Alt'!J20="Student", 1, 0)</f>
        <v>0</v>
      </c>
      <c r="L38" s="137">
        <f t="shared" si="3"/>
        <v>0</v>
      </c>
      <c r="M38" s="137">
        <f t="shared" si="4"/>
        <v>0</v>
      </c>
    </row>
    <row r="39" spans="1:13" outlineLevel="1" x14ac:dyDescent="0.2">
      <c r="A39" s="134">
        <f>IF('AMS-Daten'!D21="Ja", 1, 0)</f>
        <v>1</v>
      </c>
      <c r="B39" s="135">
        <f>IF('AMS-Daten'!E21="Ehrenmitglied", 1, 0)</f>
        <v>0</v>
      </c>
      <c r="C39" s="135">
        <f>IF('AMS-Daten'!E21="alter Herr", 1, 0)</f>
        <v>1</v>
      </c>
      <c r="D39" s="135">
        <f>IF('AMS-Daten'!E21="aktiv", 1, 0)</f>
        <v>0</v>
      </c>
      <c r="E39" s="135">
        <f>IF('AMS-Daten'!E21="vorläufig", 1, 0)</f>
        <v>0</v>
      </c>
      <c r="F39" s="136">
        <f>IF('AMS-Daten'!E21="fördernd", 1, 0)</f>
        <v>0</v>
      </c>
      <c r="G39" s="134">
        <f>IF('AMS-Daten'!F21="Ja", 1, 0)</f>
        <v>0</v>
      </c>
      <c r="H39" s="135">
        <f t="shared" si="0"/>
        <v>0</v>
      </c>
      <c r="I39" s="135">
        <f t="shared" si="1"/>
        <v>0</v>
      </c>
      <c r="J39" s="136">
        <f t="shared" si="2"/>
        <v>0</v>
      </c>
      <c r="K39" s="137">
        <f>IF('AMS-Daten_Alt'!J21="Student", 1, 0)</f>
        <v>0</v>
      </c>
      <c r="L39" s="137">
        <f t="shared" si="3"/>
        <v>0</v>
      </c>
      <c r="M39" s="137">
        <f t="shared" si="4"/>
        <v>0</v>
      </c>
    </row>
    <row r="40" spans="1:13" outlineLevel="1" x14ac:dyDescent="0.2">
      <c r="A40" s="134">
        <f>IF('AMS-Daten'!D22="Ja", 1, 0)</f>
        <v>1</v>
      </c>
      <c r="B40" s="135">
        <f>IF('AMS-Daten'!E22="Ehrenmitglied", 1, 0)</f>
        <v>0</v>
      </c>
      <c r="C40" s="135">
        <f>IF('AMS-Daten'!E22="alter Herr", 1, 0)</f>
        <v>1</v>
      </c>
      <c r="D40" s="135">
        <f>IF('AMS-Daten'!E22="aktiv", 1, 0)</f>
        <v>0</v>
      </c>
      <c r="E40" s="135">
        <f>IF('AMS-Daten'!E22="vorläufig", 1, 0)</f>
        <v>0</v>
      </c>
      <c r="F40" s="136">
        <f>IF('AMS-Daten'!E22="fördernd", 1, 0)</f>
        <v>0</v>
      </c>
      <c r="G40" s="134">
        <f>IF('AMS-Daten'!F22="Ja", 1, 0)</f>
        <v>0</v>
      </c>
      <c r="H40" s="135">
        <f t="shared" si="0"/>
        <v>0</v>
      </c>
      <c r="I40" s="135">
        <f t="shared" si="1"/>
        <v>0</v>
      </c>
      <c r="J40" s="136">
        <f t="shared" si="2"/>
        <v>0</v>
      </c>
      <c r="K40" s="137">
        <f>IF('AMS-Daten_Alt'!J22="Student", 1, 0)</f>
        <v>0</v>
      </c>
      <c r="L40" s="137">
        <f t="shared" si="3"/>
        <v>0</v>
      </c>
      <c r="M40" s="137">
        <f t="shared" si="4"/>
        <v>0</v>
      </c>
    </row>
    <row r="41" spans="1:13" outlineLevel="1" x14ac:dyDescent="0.2">
      <c r="A41" s="134">
        <f>IF('AMS-Daten'!D23="Ja", 1, 0)</f>
        <v>0</v>
      </c>
      <c r="B41" s="135">
        <f>IF('AMS-Daten'!E23="Ehrenmitglied", 1, 0)</f>
        <v>0</v>
      </c>
      <c r="C41" s="135">
        <f>IF('AMS-Daten'!E23="alter Herr", 1, 0)</f>
        <v>0</v>
      </c>
      <c r="D41" s="135">
        <f>IF('AMS-Daten'!E23="aktiv", 1, 0)</f>
        <v>0</v>
      </c>
      <c r="E41" s="135">
        <f>IF('AMS-Daten'!E23="vorläufig", 1, 0)</f>
        <v>0</v>
      </c>
      <c r="F41" s="136">
        <f>IF('AMS-Daten'!E23="fördernd", 1, 0)</f>
        <v>0</v>
      </c>
      <c r="G41" s="134">
        <f>IF('AMS-Daten'!F23="Ja", 1, 0)</f>
        <v>0</v>
      </c>
      <c r="H41" s="135">
        <f t="shared" si="0"/>
        <v>0</v>
      </c>
      <c r="I41" s="135">
        <f t="shared" si="1"/>
        <v>0</v>
      </c>
      <c r="J41" s="136">
        <f t="shared" si="2"/>
        <v>0</v>
      </c>
      <c r="K41" s="137">
        <f>IF('AMS-Daten_Alt'!J23="Student", 1, 0)</f>
        <v>0</v>
      </c>
      <c r="L41" s="137">
        <f t="shared" si="3"/>
        <v>0</v>
      </c>
      <c r="M41" s="137">
        <f t="shared" si="4"/>
        <v>0</v>
      </c>
    </row>
    <row r="42" spans="1:13" outlineLevel="1" x14ac:dyDescent="0.2">
      <c r="A42" s="134">
        <f>IF('AMS-Daten'!D24="Ja", 1, 0)</f>
        <v>1</v>
      </c>
      <c r="B42" s="135">
        <f>IF('AMS-Daten'!E24="Ehrenmitglied", 1, 0)</f>
        <v>0</v>
      </c>
      <c r="C42" s="135">
        <f>IF('AMS-Daten'!E24="alter Herr", 1, 0)</f>
        <v>1</v>
      </c>
      <c r="D42" s="135">
        <f>IF('AMS-Daten'!E24="aktiv", 1, 0)</f>
        <v>0</v>
      </c>
      <c r="E42" s="135">
        <f>IF('AMS-Daten'!E24="vorläufig", 1, 0)</f>
        <v>0</v>
      </c>
      <c r="F42" s="136">
        <f>IF('AMS-Daten'!E24="fördernd", 1, 0)</f>
        <v>0</v>
      </c>
      <c r="G42" s="134">
        <f>IF('AMS-Daten'!F24="Ja", 1, 0)</f>
        <v>0</v>
      </c>
      <c r="H42" s="135">
        <f t="shared" si="0"/>
        <v>0</v>
      </c>
      <c r="I42" s="135">
        <f t="shared" si="1"/>
        <v>0</v>
      </c>
      <c r="J42" s="136">
        <f t="shared" si="2"/>
        <v>0</v>
      </c>
      <c r="K42" s="137">
        <f>IF('AMS-Daten_Alt'!J24="Student", 1, 0)</f>
        <v>0</v>
      </c>
      <c r="L42" s="137">
        <f t="shared" si="3"/>
        <v>0</v>
      </c>
      <c r="M42" s="137">
        <f t="shared" si="4"/>
        <v>0</v>
      </c>
    </row>
    <row r="43" spans="1:13" outlineLevel="1" x14ac:dyDescent="0.2">
      <c r="A43" s="134">
        <f>IF('AMS-Daten'!D25="Ja", 1, 0)</f>
        <v>1</v>
      </c>
      <c r="B43" s="135">
        <f>IF('AMS-Daten'!E25="Ehrenmitglied", 1, 0)</f>
        <v>0</v>
      </c>
      <c r="C43" s="135">
        <f>IF('AMS-Daten'!E25="alter Herr", 1, 0)</f>
        <v>1</v>
      </c>
      <c r="D43" s="135">
        <f>IF('AMS-Daten'!E25="aktiv", 1, 0)</f>
        <v>0</v>
      </c>
      <c r="E43" s="135">
        <f>IF('AMS-Daten'!E25="vorläufig", 1, 0)</f>
        <v>0</v>
      </c>
      <c r="F43" s="136">
        <f>IF('AMS-Daten'!E25="fördernd", 1, 0)</f>
        <v>0</v>
      </c>
      <c r="G43" s="134">
        <f>IF('AMS-Daten'!F25="Ja", 1, 0)</f>
        <v>0</v>
      </c>
      <c r="H43" s="135">
        <f t="shared" si="0"/>
        <v>0</v>
      </c>
      <c r="I43" s="135">
        <f t="shared" si="1"/>
        <v>0</v>
      </c>
      <c r="J43" s="136">
        <f t="shared" si="2"/>
        <v>0</v>
      </c>
      <c r="K43" s="137">
        <f>IF('AMS-Daten_Alt'!J25="Student", 1, 0)</f>
        <v>0</v>
      </c>
      <c r="L43" s="137">
        <f t="shared" si="3"/>
        <v>0</v>
      </c>
      <c r="M43" s="137">
        <f t="shared" si="4"/>
        <v>0</v>
      </c>
    </row>
    <row r="44" spans="1:13" outlineLevel="1" x14ac:dyDescent="0.2">
      <c r="A44" s="134">
        <f>IF('AMS-Daten'!D26="Ja", 1, 0)</f>
        <v>0</v>
      </c>
      <c r="B44" s="135">
        <f>IF('AMS-Daten'!E26="Ehrenmitglied", 1, 0)</f>
        <v>0</v>
      </c>
      <c r="C44" s="135">
        <f>IF('AMS-Daten'!E26="alter Herr", 1, 0)</f>
        <v>0</v>
      </c>
      <c r="D44" s="135">
        <f>IF('AMS-Daten'!E26="aktiv", 1, 0)</f>
        <v>0</v>
      </c>
      <c r="E44" s="135">
        <f>IF('AMS-Daten'!E26="vorläufig", 1, 0)</f>
        <v>0</v>
      </c>
      <c r="F44" s="136">
        <f>IF('AMS-Daten'!E26="fördernd", 1, 0)</f>
        <v>0</v>
      </c>
      <c r="G44" s="134">
        <f>IF('AMS-Daten'!F26="Ja", 1, 0)</f>
        <v>0</v>
      </c>
      <c r="H44" s="135">
        <f t="shared" si="0"/>
        <v>0</v>
      </c>
      <c r="I44" s="135">
        <f t="shared" si="1"/>
        <v>0</v>
      </c>
      <c r="J44" s="136">
        <f t="shared" si="2"/>
        <v>0</v>
      </c>
      <c r="K44" s="137">
        <f>IF('AMS-Daten_Alt'!J26="Student", 1, 0)</f>
        <v>0</v>
      </c>
      <c r="L44" s="137">
        <f t="shared" si="3"/>
        <v>0</v>
      </c>
      <c r="M44" s="137">
        <f t="shared" si="4"/>
        <v>0</v>
      </c>
    </row>
    <row r="45" spans="1:13" outlineLevel="1" x14ac:dyDescent="0.2">
      <c r="A45" s="134">
        <f>IF('AMS-Daten'!D27="Ja", 1, 0)</f>
        <v>0</v>
      </c>
      <c r="B45" s="135">
        <f>IF('AMS-Daten'!E27="Ehrenmitglied", 1, 0)</f>
        <v>0</v>
      </c>
      <c r="C45" s="135">
        <f>IF('AMS-Daten'!E27="alter Herr", 1, 0)</f>
        <v>0</v>
      </c>
      <c r="D45" s="135">
        <f>IF('AMS-Daten'!E27="aktiv", 1, 0)</f>
        <v>0</v>
      </c>
      <c r="E45" s="135">
        <f>IF('AMS-Daten'!E27="vorläufig", 1, 0)</f>
        <v>0</v>
      </c>
      <c r="F45" s="136">
        <f>IF('AMS-Daten'!E27="fördernd", 1, 0)</f>
        <v>0</v>
      </c>
      <c r="G45" s="134">
        <f>IF('AMS-Daten'!F27="Ja", 1, 0)</f>
        <v>0</v>
      </c>
      <c r="H45" s="135">
        <f t="shared" si="0"/>
        <v>0</v>
      </c>
      <c r="I45" s="135">
        <f t="shared" si="1"/>
        <v>0</v>
      </c>
      <c r="J45" s="136">
        <f t="shared" si="2"/>
        <v>0</v>
      </c>
      <c r="K45" s="137">
        <f>IF('AMS-Daten_Alt'!J27="Student", 1, 0)</f>
        <v>0</v>
      </c>
      <c r="L45" s="137">
        <f t="shared" si="3"/>
        <v>0</v>
      </c>
      <c r="M45" s="137">
        <f t="shared" si="4"/>
        <v>0</v>
      </c>
    </row>
    <row r="46" spans="1:13" outlineLevel="1" x14ac:dyDescent="0.2">
      <c r="A46" s="134">
        <f>IF('AMS-Daten'!D28="Ja", 1, 0)</f>
        <v>1</v>
      </c>
      <c r="B46" s="135">
        <f>IF('AMS-Daten'!E28="Ehrenmitglied", 1, 0)</f>
        <v>0</v>
      </c>
      <c r="C46" s="135">
        <f>IF('AMS-Daten'!E28="alter Herr", 1, 0)</f>
        <v>1</v>
      </c>
      <c r="D46" s="135">
        <f>IF('AMS-Daten'!E28="aktiv", 1, 0)</f>
        <v>0</v>
      </c>
      <c r="E46" s="135">
        <f>IF('AMS-Daten'!E28="vorläufig", 1, 0)</f>
        <v>0</v>
      </c>
      <c r="F46" s="136">
        <f>IF('AMS-Daten'!E28="fördernd", 1, 0)</f>
        <v>0</v>
      </c>
      <c r="G46" s="134">
        <f>IF('AMS-Daten'!F28="Ja", 1, 0)</f>
        <v>0</v>
      </c>
      <c r="H46" s="135">
        <f t="shared" si="0"/>
        <v>0</v>
      </c>
      <c r="I46" s="135">
        <f t="shared" si="1"/>
        <v>0</v>
      </c>
      <c r="J46" s="136">
        <f t="shared" si="2"/>
        <v>0</v>
      </c>
      <c r="K46" s="137">
        <f>IF('AMS-Daten_Alt'!J28="Student", 1, 0)</f>
        <v>0</v>
      </c>
      <c r="L46" s="137">
        <f t="shared" si="3"/>
        <v>0</v>
      </c>
      <c r="M46" s="137">
        <f t="shared" si="4"/>
        <v>0</v>
      </c>
    </row>
    <row r="47" spans="1:13" outlineLevel="1" x14ac:dyDescent="0.2">
      <c r="A47" s="134">
        <f>IF('AMS-Daten'!D29="Ja", 1, 0)</f>
        <v>0</v>
      </c>
      <c r="B47" s="135">
        <f>IF('AMS-Daten'!E29="Ehrenmitglied", 1, 0)</f>
        <v>0</v>
      </c>
      <c r="C47" s="135">
        <f>IF('AMS-Daten'!E29="alter Herr", 1, 0)</f>
        <v>0</v>
      </c>
      <c r="D47" s="135">
        <f>IF('AMS-Daten'!E29="aktiv", 1, 0)</f>
        <v>0</v>
      </c>
      <c r="E47" s="135">
        <f>IF('AMS-Daten'!E29="vorläufig", 1, 0)</f>
        <v>0</v>
      </c>
      <c r="F47" s="136">
        <f>IF('AMS-Daten'!E29="fördernd", 1, 0)</f>
        <v>0</v>
      </c>
      <c r="G47" s="134">
        <f>IF('AMS-Daten'!F29="Ja", 1, 0)</f>
        <v>0</v>
      </c>
      <c r="H47" s="135">
        <f t="shared" si="0"/>
        <v>0</v>
      </c>
      <c r="I47" s="135">
        <f t="shared" si="1"/>
        <v>0</v>
      </c>
      <c r="J47" s="136">
        <f t="shared" si="2"/>
        <v>0</v>
      </c>
      <c r="K47" s="137">
        <f>IF('AMS-Daten_Alt'!J29="Student", 1, 0)</f>
        <v>0</v>
      </c>
      <c r="L47" s="137">
        <f t="shared" si="3"/>
        <v>0</v>
      </c>
      <c r="M47" s="137">
        <f t="shared" si="4"/>
        <v>0</v>
      </c>
    </row>
    <row r="48" spans="1:13" outlineLevel="1" x14ac:dyDescent="0.2">
      <c r="A48" s="134">
        <f>IF('AMS-Daten'!D30="Ja", 1, 0)</f>
        <v>1</v>
      </c>
      <c r="B48" s="135">
        <f>IF('AMS-Daten'!E30="Ehrenmitglied", 1, 0)</f>
        <v>0</v>
      </c>
      <c r="C48" s="135">
        <f>IF('AMS-Daten'!E30="alter Herr", 1, 0)</f>
        <v>1</v>
      </c>
      <c r="D48" s="135">
        <f>IF('AMS-Daten'!E30="aktiv", 1, 0)</f>
        <v>0</v>
      </c>
      <c r="E48" s="135">
        <f>IF('AMS-Daten'!E30="vorläufig", 1, 0)</f>
        <v>0</v>
      </c>
      <c r="F48" s="136">
        <f>IF('AMS-Daten'!E30="fördernd", 1, 0)</f>
        <v>0</v>
      </c>
      <c r="G48" s="134">
        <f>IF('AMS-Daten'!F30="Ja", 1, 0)</f>
        <v>0</v>
      </c>
      <c r="H48" s="135">
        <f t="shared" si="0"/>
        <v>0</v>
      </c>
      <c r="I48" s="135">
        <f t="shared" si="1"/>
        <v>0</v>
      </c>
      <c r="J48" s="136">
        <f t="shared" si="2"/>
        <v>0</v>
      </c>
      <c r="K48" s="137">
        <f>IF('AMS-Daten_Alt'!J30="Student", 1, 0)</f>
        <v>0</v>
      </c>
      <c r="L48" s="137">
        <f t="shared" si="3"/>
        <v>0</v>
      </c>
      <c r="M48" s="137">
        <f t="shared" si="4"/>
        <v>0</v>
      </c>
    </row>
    <row r="49" spans="1:13" outlineLevel="1" x14ac:dyDescent="0.2">
      <c r="A49" s="134">
        <f>IF('AMS-Daten'!D31="Ja", 1, 0)</f>
        <v>0</v>
      </c>
      <c r="B49" s="135">
        <f>IF('AMS-Daten'!E31="Ehrenmitglied", 1, 0)</f>
        <v>0</v>
      </c>
      <c r="C49" s="135">
        <f>IF('AMS-Daten'!E31="alter Herr", 1, 0)</f>
        <v>0</v>
      </c>
      <c r="D49" s="135">
        <f>IF('AMS-Daten'!E31="aktiv", 1, 0)</f>
        <v>0</v>
      </c>
      <c r="E49" s="135">
        <f>IF('AMS-Daten'!E31="vorläufig", 1, 0)</f>
        <v>0</v>
      </c>
      <c r="F49" s="136">
        <f>IF('AMS-Daten'!E31="fördernd", 1, 0)</f>
        <v>0</v>
      </c>
      <c r="G49" s="134">
        <f>IF('AMS-Daten'!F31="Ja", 1, 0)</f>
        <v>0</v>
      </c>
      <c r="H49" s="135">
        <f t="shared" si="0"/>
        <v>0</v>
      </c>
      <c r="I49" s="135">
        <f t="shared" si="1"/>
        <v>0</v>
      </c>
      <c r="J49" s="136">
        <f t="shared" si="2"/>
        <v>0</v>
      </c>
      <c r="K49" s="137">
        <f>IF('AMS-Daten_Alt'!J31="Student", 1, 0)</f>
        <v>0</v>
      </c>
      <c r="L49" s="137">
        <f t="shared" si="3"/>
        <v>0</v>
      </c>
      <c r="M49" s="137">
        <f t="shared" si="4"/>
        <v>0</v>
      </c>
    </row>
    <row r="50" spans="1:13" outlineLevel="1" x14ac:dyDescent="0.2">
      <c r="A50" s="134">
        <f>IF('AMS-Daten'!D32="Ja", 1, 0)</f>
        <v>1</v>
      </c>
      <c r="B50" s="135">
        <f>IF('AMS-Daten'!E32="Ehrenmitglied", 1, 0)</f>
        <v>0</v>
      </c>
      <c r="C50" s="135">
        <f>IF('AMS-Daten'!E32="alter Herr", 1, 0)</f>
        <v>1</v>
      </c>
      <c r="D50" s="135">
        <f>IF('AMS-Daten'!E32="aktiv", 1, 0)</f>
        <v>0</v>
      </c>
      <c r="E50" s="135">
        <f>IF('AMS-Daten'!E32="vorläufig", 1, 0)</f>
        <v>0</v>
      </c>
      <c r="F50" s="136">
        <f>IF('AMS-Daten'!E32="fördernd", 1, 0)</f>
        <v>0</v>
      </c>
      <c r="G50" s="134">
        <f>IF('AMS-Daten'!F32="Ja", 1, 0)</f>
        <v>0</v>
      </c>
      <c r="H50" s="135">
        <f t="shared" si="0"/>
        <v>0</v>
      </c>
      <c r="I50" s="135">
        <f t="shared" si="1"/>
        <v>0</v>
      </c>
      <c r="J50" s="136">
        <f t="shared" si="2"/>
        <v>0</v>
      </c>
      <c r="K50" s="137">
        <f>IF('AMS-Daten_Alt'!J32="Student", 1, 0)</f>
        <v>0</v>
      </c>
      <c r="L50" s="137">
        <f t="shared" si="3"/>
        <v>0</v>
      </c>
      <c r="M50" s="137">
        <f t="shared" si="4"/>
        <v>0</v>
      </c>
    </row>
    <row r="51" spans="1:13" outlineLevel="1" x14ac:dyDescent="0.2">
      <c r="A51" s="134">
        <f>IF('AMS-Daten'!D33="Ja", 1, 0)</f>
        <v>1</v>
      </c>
      <c r="B51" s="135">
        <f>IF('AMS-Daten'!E33="Ehrenmitglied", 1, 0)</f>
        <v>0</v>
      </c>
      <c r="C51" s="135">
        <f>IF('AMS-Daten'!E33="alter Herr", 1, 0)</f>
        <v>1</v>
      </c>
      <c r="D51" s="135">
        <f>IF('AMS-Daten'!E33="aktiv", 1, 0)</f>
        <v>0</v>
      </c>
      <c r="E51" s="135">
        <f>IF('AMS-Daten'!E33="vorläufig", 1, 0)</f>
        <v>0</v>
      </c>
      <c r="F51" s="136">
        <f>IF('AMS-Daten'!E33="fördernd", 1, 0)</f>
        <v>0</v>
      </c>
      <c r="G51" s="134">
        <f>IF('AMS-Daten'!F33="Ja", 1, 0)</f>
        <v>0</v>
      </c>
      <c r="H51" s="135">
        <f t="shared" si="0"/>
        <v>0</v>
      </c>
      <c r="I51" s="135">
        <f t="shared" si="1"/>
        <v>0</v>
      </c>
      <c r="J51" s="136">
        <f t="shared" si="2"/>
        <v>0</v>
      </c>
      <c r="K51" s="137">
        <f>IF('AMS-Daten_Alt'!J33="Student", 1, 0)</f>
        <v>0</v>
      </c>
      <c r="L51" s="137">
        <f t="shared" si="3"/>
        <v>0</v>
      </c>
      <c r="M51" s="137">
        <f t="shared" si="4"/>
        <v>0</v>
      </c>
    </row>
    <row r="52" spans="1:13" outlineLevel="1" x14ac:dyDescent="0.2">
      <c r="A52" s="134">
        <f>IF('AMS-Daten'!D34="Ja", 1, 0)</f>
        <v>1</v>
      </c>
      <c r="B52" s="135">
        <f>IF('AMS-Daten'!E34="Ehrenmitglied", 1, 0)</f>
        <v>0</v>
      </c>
      <c r="C52" s="135">
        <f>IF('AMS-Daten'!E34="alter Herr", 1, 0)</f>
        <v>1</v>
      </c>
      <c r="D52" s="135">
        <f>IF('AMS-Daten'!E34="aktiv", 1, 0)</f>
        <v>0</v>
      </c>
      <c r="E52" s="135">
        <f>IF('AMS-Daten'!E34="vorläufig", 1, 0)</f>
        <v>0</v>
      </c>
      <c r="F52" s="136">
        <f>IF('AMS-Daten'!E34="fördernd", 1, 0)</f>
        <v>0</v>
      </c>
      <c r="G52" s="134">
        <f>IF('AMS-Daten'!F34="Ja", 1, 0)</f>
        <v>0</v>
      </c>
      <c r="H52" s="135">
        <f t="shared" si="0"/>
        <v>0</v>
      </c>
      <c r="I52" s="135">
        <f t="shared" si="1"/>
        <v>0</v>
      </c>
      <c r="J52" s="136">
        <f t="shared" si="2"/>
        <v>0</v>
      </c>
      <c r="K52" s="137">
        <f>IF('AMS-Daten_Alt'!J34="Student", 1, 0)</f>
        <v>0</v>
      </c>
      <c r="L52" s="137">
        <f t="shared" si="3"/>
        <v>0</v>
      </c>
      <c r="M52" s="137">
        <f t="shared" si="4"/>
        <v>0</v>
      </c>
    </row>
    <row r="53" spans="1:13" outlineLevel="1" x14ac:dyDescent="0.2">
      <c r="A53" s="134">
        <f>IF('AMS-Daten'!D35="Ja", 1, 0)</f>
        <v>1</v>
      </c>
      <c r="B53" s="135">
        <f>IF('AMS-Daten'!E35="Ehrenmitglied", 1, 0)</f>
        <v>0</v>
      </c>
      <c r="C53" s="135">
        <f>IF('AMS-Daten'!E35="alter Herr", 1, 0)</f>
        <v>1</v>
      </c>
      <c r="D53" s="135">
        <f>IF('AMS-Daten'!E35="aktiv", 1, 0)</f>
        <v>0</v>
      </c>
      <c r="E53" s="135">
        <f>IF('AMS-Daten'!E35="vorläufig", 1, 0)</f>
        <v>0</v>
      </c>
      <c r="F53" s="136">
        <f>IF('AMS-Daten'!E35="fördernd", 1, 0)</f>
        <v>0</v>
      </c>
      <c r="G53" s="134">
        <f>IF('AMS-Daten'!F35="Ja", 1, 0)</f>
        <v>0</v>
      </c>
      <c r="H53" s="135">
        <f t="shared" si="0"/>
        <v>0</v>
      </c>
      <c r="I53" s="135">
        <f t="shared" si="1"/>
        <v>0</v>
      </c>
      <c r="J53" s="136">
        <f t="shared" si="2"/>
        <v>0</v>
      </c>
      <c r="K53" s="137">
        <f>IF('AMS-Daten_Alt'!J35="Student", 1, 0)</f>
        <v>0</v>
      </c>
      <c r="L53" s="137">
        <f t="shared" si="3"/>
        <v>0</v>
      </c>
      <c r="M53" s="137">
        <f t="shared" si="4"/>
        <v>0</v>
      </c>
    </row>
    <row r="54" spans="1:13" outlineLevel="1" x14ac:dyDescent="0.2">
      <c r="A54" s="134">
        <f>IF('AMS-Daten'!D36="Ja", 1, 0)</f>
        <v>1</v>
      </c>
      <c r="B54" s="135">
        <f>IF('AMS-Daten'!E36="Ehrenmitglied", 1, 0)</f>
        <v>1</v>
      </c>
      <c r="C54" s="135">
        <f>IF('AMS-Daten'!E36="alter Herr", 1, 0)</f>
        <v>0</v>
      </c>
      <c r="D54" s="135">
        <f>IF('AMS-Daten'!E36="aktiv", 1, 0)</f>
        <v>0</v>
      </c>
      <c r="E54" s="135">
        <f>IF('AMS-Daten'!E36="vorläufig", 1, 0)</f>
        <v>0</v>
      </c>
      <c r="F54" s="136">
        <f>IF('AMS-Daten'!E36="fördernd", 1, 0)</f>
        <v>0</v>
      </c>
      <c r="G54" s="134">
        <f>IF('AMS-Daten'!F36="Ja", 1, 0)</f>
        <v>0</v>
      </c>
      <c r="H54" s="135">
        <f t="shared" si="0"/>
        <v>0</v>
      </c>
      <c r="I54" s="135">
        <f t="shared" si="1"/>
        <v>0</v>
      </c>
      <c r="J54" s="136">
        <f t="shared" si="2"/>
        <v>0</v>
      </c>
      <c r="K54" s="137">
        <f>IF('AMS-Daten_Alt'!J36="Student", 1, 0)</f>
        <v>0</v>
      </c>
      <c r="L54" s="137">
        <f t="shared" si="3"/>
        <v>0</v>
      </c>
      <c r="M54" s="137">
        <f t="shared" si="4"/>
        <v>0</v>
      </c>
    </row>
    <row r="55" spans="1:13" outlineLevel="1" x14ac:dyDescent="0.2">
      <c r="A55" s="134">
        <f>IF('AMS-Daten'!D37="Ja", 1, 0)</f>
        <v>1</v>
      </c>
      <c r="B55" s="135">
        <f>IF('AMS-Daten'!E37="Ehrenmitglied", 1, 0)</f>
        <v>0</v>
      </c>
      <c r="C55" s="135">
        <f>IF('AMS-Daten'!E37="alter Herr", 1, 0)</f>
        <v>1</v>
      </c>
      <c r="D55" s="135">
        <f>IF('AMS-Daten'!E37="aktiv", 1, 0)</f>
        <v>0</v>
      </c>
      <c r="E55" s="135">
        <f>IF('AMS-Daten'!E37="vorläufig", 1, 0)</f>
        <v>0</v>
      </c>
      <c r="F55" s="136">
        <f>IF('AMS-Daten'!E37="fördernd", 1, 0)</f>
        <v>0</v>
      </c>
      <c r="G55" s="134">
        <f>IF('AMS-Daten'!F37="Ja", 1, 0)</f>
        <v>1</v>
      </c>
      <c r="H55" s="135">
        <f t="shared" si="0"/>
        <v>0</v>
      </c>
      <c r="I55" s="135">
        <f t="shared" si="1"/>
        <v>1</v>
      </c>
      <c r="J55" s="136">
        <f t="shared" si="2"/>
        <v>0</v>
      </c>
      <c r="K55" s="137">
        <f>IF('AMS-Daten_Alt'!J37="Student", 1, 0)</f>
        <v>0</v>
      </c>
      <c r="L55" s="137">
        <f t="shared" si="3"/>
        <v>0</v>
      </c>
      <c r="M55" s="137">
        <f t="shared" si="4"/>
        <v>0</v>
      </c>
    </row>
    <row r="56" spans="1:13" outlineLevel="1" x14ac:dyDescent="0.2">
      <c r="A56" s="134">
        <f>IF('AMS-Daten'!D38="Ja", 1, 0)</f>
        <v>0</v>
      </c>
      <c r="B56" s="135">
        <f>IF('AMS-Daten'!E38="Ehrenmitglied", 1, 0)</f>
        <v>0</v>
      </c>
      <c r="C56" s="135">
        <f>IF('AMS-Daten'!E38="alter Herr", 1, 0)</f>
        <v>0</v>
      </c>
      <c r="D56" s="135">
        <f>IF('AMS-Daten'!E38="aktiv", 1, 0)</f>
        <v>0</v>
      </c>
      <c r="E56" s="135">
        <f>IF('AMS-Daten'!E38="vorläufig", 1, 0)</f>
        <v>0</v>
      </c>
      <c r="F56" s="136">
        <f>IF('AMS-Daten'!E38="fördernd", 1, 0)</f>
        <v>0</v>
      </c>
      <c r="G56" s="134">
        <f>IF('AMS-Daten'!F38="Ja", 1, 0)</f>
        <v>0</v>
      </c>
      <c r="H56" s="135">
        <f t="shared" si="0"/>
        <v>0</v>
      </c>
      <c r="I56" s="135">
        <f t="shared" si="1"/>
        <v>0</v>
      </c>
      <c r="J56" s="136">
        <f t="shared" si="2"/>
        <v>0</v>
      </c>
      <c r="K56" s="137">
        <f>IF('AMS-Daten_Alt'!J38="Student", 1, 0)</f>
        <v>0</v>
      </c>
      <c r="L56" s="137">
        <f t="shared" si="3"/>
        <v>0</v>
      </c>
      <c r="M56" s="137">
        <f t="shared" si="4"/>
        <v>0</v>
      </c>
    </row>
    <row r="57" spans="1:13" outlineLevel="1" x14ac:dyDescent="0.2">
      <c r="A57" s="134">
        <f>IF('AMS-Daten'!D39="Ja", 1, 0)</f>
        <v>1</v>
      </c>
      <c r="B57" s="135">
        <f>IF('AMS-Daten'!E39="Ehrenmitglied", 1, 0)</f>
        <v>0</v>
      </c>
      <c r="C57" s="135">
        <f>IF('AMS-Daten'!E39="alter Herr", 1, 0)</f>
        <v>1</v>
      </c>
      <c r="D57" s="135">
        <f>IF('AMS-Daten'!E39="aktiv", 1, 0)</f>
        <v>0</v>
      </c>
      <c r="E57" s="135">
        <f>IF('AMS-Daten'!E39="vorläufig", 1, 0)</f>
        <v>0</v>
      </c>
      <c r="F57" s="136">
        <f>IF('AMS-Daten'!E39="fördernd", 1, 0)</f>
        <v>0</v>
      </c>
      <c r="G57" s="134">
        <f>IF('AMS-Daten'!F39="Ja", 1, 0)</f>
        <v>0</v>
      </c>
      <c r="H57" s="135">
        <f t="shared" si="0"/>
        <v>0</v>
      </c>
      <c r="I57" s="135">
        <f t="shared" si="1"/>
        <v>0</v>
      </c>
      <c r="J57" s="136">
        <f t="shared" si="2"/>
        <v>0</v>
      </c>
      <c r="K57" s="137">
        <f>IF('AMS-Daten_Alt'!J39="Student", 1, 0)</f>
        <v>0</v>
      </c>
      <c r="L57" s="137">
        <f t="shared" si="3"/>
        <v>0</v>
      </c>
      <c r="M57" s="137">
        <f t="shared" si="4"/>
        <v>0</v>
      </c>
    </row>
    <row r="58" spans="1:13" outlineLevel="1" x14ac:dyDescent="0.2">
      <c r="A58" s="134">
        <f>IF('AMS-Daten'!D40="Ja", 1, 0)</f>
        <v>1</v>
      </c>
      <c r="B58" s="135">
        <f>IF('AMS-Daten'!E40="Ehrenmitglied", 1, 0)</f>
        <v>0</v>
      </c>
      <c r="C58" s="135">
        <f>IF('AMS-Daten'!E40="alter Herr", 1, 0)</f>
        <v>1</v>
      </c>
      <c r="D58" s="135">
        <f>IF('AMS-Daten'!E40="aktiv", 1, 0)</f>
        <v>0</v>
      </c>
      <c r="E58" s="135">
        <f>IF('AMS-Daten'!E40="vorläufig", 1, 0)</f>
        <v>0</v>
      </c>
      <c r="F58" s="136">
        <f>IF('AMS-Daten'!E40="fördernd", 1, 0)</f>
        <v>0</v>
      </c>
      <c r="G58" s="134">
        <f>IF('AMS-Daten'!F40="Ja", 1, 0)</f>
        <v>0</v>
      </c>
      <c r="H58" s="135">
        <f t="shared" si="0"/>
        <v>0</v>
      </c>
      <c r="I58" s="135">
        <f t="shared" si="1"/>
        <v>0</v>
      </c>
      <c r="J58" s="136">
        <f t="shared" si="2"/>
        <v>0</v>
      </c>
      <c r="K58" s="137">
        <f>IF('AMS-Daten_Alt'!J40="Student", 1, 0)</f>
        <v>0</v>
      </c>
      <c r="L58" s="137">
        <f t="shared" si="3"/>
        <v>0</v>
      </c>
      <c r="M58" s="137">
        <f t="shared" si="4"/>
        <v>0</v>
      </c>
    </row>
    <row r="59" spans="1:13" outlineLevel="1" x14ac:dyDescent="0.2">
      <c r="A59" s="134">
        <f>IF('AMS-Daten'!D41="Ja", 1, 0)</f>
        <v>1</v>
      </c>
      <c r="B59" s="135">
        <f>IF('AMS-Daten'!E41="Ehrenmitglied", 1, 0)</f>
        <v>0</v>
      </c>
      <c r="C59" s="135">
        <f>IF('AMS-Daten'!E41="alter Herr", 1, 0)</f>
        <v>1</v>
      </c>
      <c r="D59" s="135">
        <f>IF('AMS-Daten'!E41="aktiv", 1, 0)</f>
        <v>0</v>
      </c>
      <c r="E59" s="135">
        <f>IF('AMS-Daten'!E41="vorläufig", 1, 0)</f>
        <v>0</v>
      </c>
      <c r="F59" s="136">
        <f>IF('AMS-Daten'!E41="fördernd", 1, 0)</f>
        <v>0</v>
      </c>
      <c r="G59" s="134">
        <f>IF('AMS-Daten'!F41="Ja", 1, 0)</f>
        <v>0</v>
      </c>
      <c r="H59" s="135">
        <f t="shared" si="0"/>
        <v>0</v>
      </c>
      <c r="I59" s="135">
        <f t="shared" si="1"/>
        <v>0</v>
      </c>
      <c r="J59" s="136">
        <f t="shared" si="2"/>
        <v>0</v>
      </c>
      <c r="K59" s="137">
        <f>IF('AMS-Daten_Alt'!J41="Student", 1, 0)</f>
        <v>0</v>
      </c>
      <c r="L59" s="137">
        <f t="shared" si="3"/>
        <v>0</v>
      </c>
      <c r="M59" s="137">
        <f t="shared" si="4"/>
        <v>0</v>
      </c>
    </row>
    <row r="60" spans="1:13" outlineLevel="1" x14ac:dyDescent="0.2">
      <c r="A60" s="134">
        <f>IF('AMS-Daten'!D42="Ja", 1, 0)</f>
        <v>0</v>
      </c>
      <c r="B60" s="135">
        <f>IF('AMS-Daten'!E42="Ehrenmitglied", 1, 0)</f>
        <v>0</v>
      </c>
      <c r="C60" s="135">
        <f>IF('AMS-Daten'!E42="alter Herr", 1, 0)</f>
        <v>0</v>
      </c>
      <c r="D60" s="135">
        <f>IF('AMS-Daten'!E42="aktiv", 1, 0)</f>
        <v>0</v>
      </c>
      <c r="E60" s="135">
        <f>IF('AMS-Daten'!E42="vorläufig", 1, 0)</f>
        <v>0</v>
      </c>
      <c r="F60" s="136">
        <f>IF('AMS-Daten'!E42="fördernd", 1, 0)</f>
        <v>0</v>
      </c>
      <c r="G60" s="134">
        <f>IF('AMS-Daten'!F42="Ja", 1, 0)</f>
        <v>0</v>
      </c>
      <c r="H60" s="135">
        <f t="shared" si="0"/>
        <v>0</v>
      </c>
      <c r="I60" s="135">
        <f t="shared" si="1"/>
        <v>0</v>
      </c>
      <c r="J60" s="136">
        <f t="shared" si="2"/>
        <v>0</v>
      </c>
      <c r="K60" s="137">
        <f>IF('AMS-Daten_Alt'!J42="Student", 1, 0)</f>
        <v>0</v>
      </c>
      <c r="L60" s="137">
        <f t="shared" si="3"/>
        <v>0</v>
      </c>
      <c r="M60" s="137">
        <f t="shared" si="4"/>
        <v>0</v>
      </c>
    </row>
    <row r="61" spans="1:13" outlineLevel="1" x14ac:dyDescent="0.2">
      <c r="A61" s="134">
        <f>IF('AMS-Daten'!D43="Ja", 1, 0)</f>
        <v>0</v>
      </c>
      <c r="B61" s="135">
        <f>IF('AMS-Daten'!E43="Ehrenmitglied", 1, 0)</f>
        <v>0</v>
      </c>
      <c r="C61" s="135">
        <f>IF('AMS-Daten'!E43="alter Herr", 1, 0)</f>
        <v>0</v>
      </c>
      <c r="D61" s="135">
        <f>IF('AMS-Daten'!E43="aktiv", 1, 0)</f>
        <v>0</v>
      </c>
      <c r="E61" s="135">
        <f>IF('AMS-Daten'!E43="vorläufig", 1, 0)</f>
        <v>0</v>
      </c>
      <c r="F61" s="136">
        <f>IF('AMS-Daten'!E43="fördernd", 1, 0)</f>
        <v>0</v>
      </c>
      <c r="G61" s="134">
        <f>IF('AMS-Daten'!F43="Ja", 1, 0)</f>
        <v>0</v>
      </c>
      <c r="H61" s="135">
        <f t="shared" si="0"/>
        <v>0</v>
      </c>
      <c r="I61" s="135">
        <f t="shared" si="1"/>
        <v>0</v>
      </c>
      <c r="J61" s="136">
        <f t="shared" si="2"/>
        <v>0</v>
      </c>
      <c r="K61" s="137">
        <f>IF('AMS-Daten_Alt'!J43="Student", 1, 0)</f>
        <v>0</v>
      </c>
      <c r="L61" s="137">
        <f t="shared" si="3"/>
        <v>0</v>
      </c>
      <c r="M61" s="137">
        <f t="shared" si="4"/>
        <v>0</v>
      </c>
    </row>
    <row r="62" spans="1:13" outlineLevel="1" x14ac:dyDescent="0.2">
      <c r="A62" s="134">
        <f>IF('AMS-Daten'!D44="Ja", 1, 0)</f>
        <v>1</v>
      </c>
      <c r="B62" s="135">
        <f>IF('AMS-Daten'!E44="Ehrenmitglied", 1, 0)</f>
        <v>0</v>
      </c>
      <c r="C62" s="135">
        <f>IF('AMS-Daten'!E44="alter Herr", 1, 0)</f>
        <v>1</v>
      </c>
      <c r="D62" s="135">
        <f>IF('AMS-Daten'!E44="aktiv", 1, 0)</f>
        <v>0</v>
      </c>
      <c r="E62" s="135">
        <f>IF('AMS-Daten'!E44="vorläufig", 1, 0)</f>
        <v>0</v>
      </c>
      <c r="F62" s="136">
        <f>IF('AMS-Daten'!E44="fördernd", 1, 0)</f>
        <v>0</v>
      </c>
      <c r="G62" s="134">
        <f>IF('AMS-Daten'!F44="Ja", 1, 0)</f>
        <v>0</v>
      </c>
      <c r="H62" s="135">
        <f t="shared" si="0"/>
        <v>0</v>
      </c>
      <c r="I62" s="135">
        <f t="shared" si="1"/>
        <v>0</v>
      </c>
      <c r="J62" s="136">
        <f t="shared" si="2"/>
        <v>0</v>
      </c>
      <c r="K62" s="137">
        <f>IF('AMS-Daten_Alt'!J44="Student", 1, 0)</f>
        <v>0</v>
      </c>
      <c r="L62" s="137">
        <f t="shared" si="3"/>
        <v>0</v>
      </c>
      <c r="M62" s="137">
        <f t="shared" si="4"/>
        <v>0</v>
      </c>
    </row>
    <row r="63" spans="1:13" outlineLevel="1" x14ac:dyDescent="0.2">
      <c r="A63" s="134">
        <f>IF('AMS-Daten'!D45="Ja", 1, 0)</f>
        <v>0</v>
      </c>
      <c r="B63" s="135">
        <f>IF('AMS-Daten'!E45="Ehrenmitglied", 1, 0)</f>
        <v>0</v>
      </c>
      <c r="C63" s="135">
        <f>IF('AMS-Daten'!E45="alter Herr", 1, 0)</f>
        <v>0</v>
      </c>
      <c r="D63" s="135">
        <f>IF('AMS-Daten'!E45="aktiv", 1, 0)</f>
        <v>0</v>
      </c>
      <c r="E63" s="135">
        <f>IF('AMS-Daten'!E45="vorläufig", 1, 0)</f>
        <v>0</v>
      </c>
      <c r="F63" s="136">
        <f>IF('AMS-Daten'!E45="fördernd", 1, 0)</f>
        <v>0</v>
      </c>
      <c r="G63" s="134">
        <f>IF('AMS-Daten'!F45="Ja", 1, 0)</f>
        <v>0</v>
      </c>
      <c r="H63" s="135">
        <f t="shared" si="0"/>
        <v>0</v>
      </c>
      <c r="I63" s="135">
        <f t="shared" si="1"/>
        <v>0</v>
      </c>
      <c r="J63" s="136">
        <f t="shared" si="2"/>
        <v>0</v>
      </c>
      <c r="K63" s="137">
        <f>IF('AMS-Daten_Alt'!J45="Student", 1, 0)</f>
        <v>0</v>
      </c>
      <c r="L63" s="137">
        <f t="shared" si="3"/>
        <v>0</v>
      </c>
      <c r="M63" s="137">
        <f t="shared" si="4"/>
        <v>0</v>
      </c>
    </row>
    <row r="64" spans="1:13" outlineLevel="1" x14ac:dyDescent="0.2">
      <c r="A64" s="134">
        <f>IF('AMS-Daten'!D46="Ja", 1, 0)</f>
        <v>1</v>
      </c>
      <c r="B64" s="135">
        <f>IF('AMS-Daten'!E46="Ehrenmitglied", 1, 0)</f>
        <v>0</v>
      </c>
      <c r="C64" s="135">
        <f>IF('AMS-Daten'!E46="alter Herr", 1, 0)</f>
        <v>1</v>
      </c>
      <c r="D64" s="135">
        <f>IF('AMS-Daten'!E46="aktiv", 1, 0)</f>
        <v>0</v>
      </c>
      <c r="E64" s="135">
        <f>IF('AMS-Daten'!E46="vorläufig", 1, 0)</f>
        <v>0</v>
      </c>
      <c r="F64" s="136">
        <f>IF('AMS-Daten'!E46="fördernd", 1, 0)</f>
        <v>0</v>
      </c>
      <c r="G64" s="134">
        <f>IF('AMS-Daten'!F46="Ja", 1, 0)</f>
        <v>0</v>
      </c>
      <c r="H64" s="135">
        <f t="shared" si="0"/>
        <v>0</v>
      </c>
      <c r="I64" s="135">
        <f t="shared" si="1"/>
        <v>0</v>
      </c>
      <c r="J64" s="136">
        <f t="shared" si="2"/>
        <v>0</v>
      </c>
      <c r="K64" s="137">
        <f>IF('AMS-Daten_Alt'!J46="Student", 1, 0)</f>
        <v>0</v>
      </c>
      <c r="L64" s="137">
        <f t="shared" si="3"/>
        <v>0</v>
      </c>
      <c r="M64" s="137">
        <f t="shared" si="4"/>
        <v>0</v>
      </c>
    </row>
    <row r="65" spans="1:13" outlineLevel="1" x14ac:dyDescent="0.2">
      <c r="A65" s="134">
        <f>IF('AMS-Daten'!D47="Ja", 1, 0)</f>
        <v>0</v>
      </c>
      <c r="B65" s="135">
        <f>IF('AMS-Daten'!E47="Ehrenmitglied", 1, 0)</f>
        <v>0</v>
      </c>
      <c r="C65" s="135">
        <f>IF('AMS-Daten'!E47="alter Herr", 1, 0)</f>
        <v>0</v>
      </c>
      <c r="D65" s="135">
        <f>IF('AMS-Daten'!E47="aktiv", 1, 0)</f>
        <v>0</v>
      </c>
      <c r="E65" s="135">
        <f>IF('AMS-Daten'!E47="vorläufig", 1, 0)</f>
        <v>0</v>
      </c>
      <c r="F65" s="136">
        <f>IF('AMS-Daten'!E47="fördernd", 1, 0)</f>
        <v>0</v>
      </c>
      <c r="G65" s="134">
        <f>IF('AMS-Daten'!F47="Ja", 1, 0)</f>
        <v>0</v>
      </c>
      <c r="H65" s="135">
        <f t="shared" si="0"/>
        <v>0</v>
      </c>
      <c r="I65" s="135">
        <f t="shared" si="1"/>
        <v>0</v>
      </c>
      <c r="J65" s="136">
        <f t="shared" si="2"/>
        <v>0</v>
      </c>
      <c r="K65" s="137">
        <f>IF('AMS-Daten_Alt'!J47="Student", 1, 0)</f>
        <v>0</v>
      </c>
      <c r="L65" s="137">
        <f t="shared" si="3"/>
        <v>0</v>
      </c>
      <c r="M65" s="137">
        <f t="shared" si="4"/>
        <v>0</v>
      </c>
    </row>
    <row r="66" spans="1:13" outlineLevel="1" x14ac:dyDescent="0.2">
      <c r="A66" s="134">
        <f>IF('AMS-Daten'!D48="Ja", 1, 0)</f>
        <v>1</v>
      </c>
      <c r="B66" s="135">
        <f>IF('AMS-Daten'!E48="Ehrenmitglied", 1, 0)</f>
        <v>0</v>
      </c>
      <c r="C66" s="135">
        <f>IF('AMS-Daten'!E48="alter Herr", 1, 0)</f>
        <v>1</v>
      </c>
      <c r="D66" s="135">
        <f>IF('AMS-Daten'!E48="aktiv", 1, 0)</f>
        <v>0</v>
      </c>
      <c r="E66" s="135">
        <f>IF('AMS-Daten'!E48="vorläufig", 1, 0)</f>
        <v>0</v>
      </c>
      <c r="F66" s="136">
        <f>IF('AMS-Daten'!E48="fördernd", 1, 0)</f>
        <v>0</v>
      </c>
      <c r="G66" s="134">
        <f>IF('AMS-Daten'!F48="Ja", 1, 0)</f>
        <v>1</v>
      </c>
      <c r="H66" s="135">
        <f t="shared" si="0"/>
        <v>0</v>
      </c>
      <c r="I66" s="135">
        <f t="shared" si="1"/>
        <v>1</v>
      </c>
      <c r="J66" s="136">
        <f t="shared" si="2"/>
        <v>0</v>
      </c>
      <c r="K66" s="137">
        <f>IF('AMS-Daten_Alt'!J48="Student", 1, 0)</f>
        <v>0</v>
      </c>
      <c r="L66" s="137">
        <f t="shared" si="3"/>
        <v>0</v>
      </c>
      <c r="M66" s="137">
        <f t="shared" si="4"/>
        <v>0</v>
      </c>
    </row>
    <row r="67" spans="1:13" outlineLevel="1" x14ac:dyDescent="0.2">
      <c r="A67" s="134">
        <f>IF('AMS-Daten'!D49="Ja", 1, 0)</f>
        <v>0</v>
      </c>
      <c r="B67" s="135">
        <f>IF('AMS-Daten'!E49="Ehrenmitglied", 1, 0)</f>
        <v>0</v>
      </c>
      <c r="C67" s="135">
        <f>IF('AMS-Daten'!E49="alter Herr", 1, 0)</f>
        <v>0</v>
      </c>
      <c r="D67" s="135">
        <f>IF('AMS-Daten'!E49="aktiv", 1, 0)</f>
        <v>0</v>
      </c>
      <c r="E67" s="135">
        <f>IF('AMS-Daten'!E49="vorläufig", 1, 0)</f>
        <v>0</v>
      </c>
      <c r="F67" s="136">
        <f>IF('AMS-Daten'!E49="fördernd", 1, 0)</f>
        <v>0</v>
      </c>
      <c r="G67" s="134">
        <f>IF('AMS-Daten'!F49="Ja", 1, 0)</f>
        <v>0</v>
      </c>
      <c r="H67" s="135">
        <f t="shared" si="0"/>
        <v>0</v>
      </c>
      <c r="I67" s="135">
        <f t="shared" si="1"/>
        <v>0</v>
      </c>
      <c r="J67" s="136">
        <f t="shared" si="2"/>
        <v>0</v>
      </c>
      <c r="K67" s="137">
        <f>IF('AMS-Daten_Alt'!J49="Student", 1, 0)</f>
        <v>0</v>
      </c>
      <c r="L67" s="137">
        <f t="shared" si="3"/>
        <v>0</v>
      </c>
      <c r="M67" s="137">
        <f t="shared" si="4"/>
        <v>0</v>
      </c>
    </row>
    <row r="68" spans="1:13" outlineLevel="1" x14ac:dyDescent="0.2">
      <c r="A68" s="134">
        <f>IF('AMS-Daten'!D50="Ja", 1, 0)</f>
        <v>1</v>
      </c>
      <c r="B68" s="135">
        <f>IF('AMS-Daten'!E50="Ehrenmitglied", 1, 0)</f>
        <v>0</v>
      </c>
      <c r="C68" s="135">
        <f>IF('AMS-Daten'!E50="alter Herr", 1, 0)</f>
        <v>1</v>
      </c>
      <c r="D68" s="135">
        <f>IF('AMS-Daten'!E50="aktiv", 1, 0)</f>
        <v>0</v>
      </c>
      <c r="E68" s="135">
        <f>IF('AMS-Daten'!E50="vorläufig", 1, 0)</f>
        <v>0</v>
      </c>
      <c r="F68" s="136">
        <f>IF('AMS-Daten'!E50="fördernd", 1, 0)</f>
        <v>0</v>
      </c>
      <c r="G68" s="134">
        <f>IF('AMS-Daten'!F50="Ja", 1, 0)</f>
        <v>1</v>
      </c>
      <c r="H68" s="135">
        <f t="shared" si="0"/>
        <v>0</v>
      </c>
      <c r="I68" s="135">
        <f t="shared" si="1"/>
        <v>1</v>
      </c>
      <c r="J68" s="136">
        <f t="shared" si="2"/>
        <v>0</v>
      </c>
      <c r="K68" s="137">
        <f>IF('AMS-Daten_Alt'!J50="Student", 1, 0)</f>
        <v>0</v>
      </c>
      <c r="L68" s="137">
        <f t="shared" si="3"/>
        <v>0</v>
      </c>
      <c r="M68" s="137">
        <f t="shared" si="4"/>
        <v>0</v>
      </c>
    </row>
    <row r="69" spans="1:13" outlineLevel="1" x14ac:dyDescent="0.2">
      <c r="A69" s="134">
        <f>IF('AMS-Daten'!D51="Ja", 1, 0)</f>
        <v>1</v>
      </c>
      <c r="B69" s="135">
        <f>IF('AMS-Daten'!E51="Ehrenmitglied", 1, 0)</f>
        <v>0</v>
      </c>
      <c r="C69" s="135">
        <f>IF('AMS-Daten'!E51="alter Herr", 1, 0)</f>
        <v>1</v>
      </c>
      <c r="D69" s="135">
        <f>IF('AMS-Daten'!E51="aktiv", 1, 0)</f>
        <v>0</v>
      </c>
      <c r="E69" s="135">
        <f>IF('AMS-Daten'!E51="vorläufig", 1, 0)</f>
        <v>0</v>
      </c>
      <c r="F69" s="136">
        <f>IF('AMS-Daten'!E51="fördernd", 1, 0)</f>
        <v>0</v>
      </c>
      <c r="G69" s="134">
        <f>IF('AMS-Daten'!F51="Ja", 1, 0)</f>
        <v>1</v>
      </c>
      <c r="H69" s="135">
        <f t="shared" si="0"/>
        <v>0</v>
      </c>
      <c r="I69" s="135">
        <f t="shared" si="1"/>
        <v>1</v>
      </c>
      <c r="J69" s="136">
        <f t="shared" si="2"/>
        <v>0</v>
      </c>
      <c r="K69" s="137">
        <f>IF('AMS-Daten_Alt'!J51="Student", 1, 0)</f>
        <v>0</v>
      </c>
      <c r="L69" s="137">
        <f t="shared" si="3"/>
        <v>0</v>
      </c>
      <c r="M69" s="137">
        <f t="shared" si="4"/>
        <v>0</v>
      </c>
    </row>
    <row r="70" spans="1:13" outlineLevel="1" x14ac:dyDescent="0.2">
      <c r="A70" s="134">
        <f>IF('AMS-Daten'!D52="Ja", 1, 0)</f>
        <v>1</v>
      </c>
      <c r="B70" s="135">
        <f>IF('AMS-Daten'!E52="Ehrenmitglied", 1, 0)</f>
        <v>0</v>
      </c>
      <c r="C70" s="135">
        <f>IF('AMS-Daten'!E52="alter Herr", 1, 0)</f>
        <v>1</v>
      </c>
      <c r="D70" s="135">
        <f>IF('AMS-Daten'!E52="aktiv", 1, 0)</f>
        <v>0</v>
      </c>
      <c r="E70" s="135">
        <f>IF('AMS-Daten'!E52="vorläufig", 1, 0)</f>
        <v>0</v>
      </c>
      <c r="F70" s="136">
        <f>IF('AMS-Daten'!E52="fördernd", 1, 0)</f>
        <v>0</v>
      </c>
      <c r="G70" s="134">
        <f>IF('AMS-Daten'!F52="Ja", 1, 0)</f>
        <v>0</v>
      </c>
      <c r="H70" s="135">
        <f t="shared" si="0"/>
        <v>0</v>
      </c>
      <c r="I70" s="135">
        <f t="shared" si="1"/>
        <v>0</v>
      </c>
      <c r="J70" s="136">
        <f t="shared" si="2"/>
        <v>0</v>
      </c>
      <c r="K70" s="137">
        <f>IF('AMS-Daten_Alt'!J52="Student", 1, 0)</f>
        <v>0</v>
      </c>
      <c r="L70" s="137">
        <f t="shared" si="3"/>
        <v>0</v>
      </c>
      <c r="M70" s="137">
        <f t="shared" si="4"/>
        <v>0</v>
      </c>
    </row>
    <row r="71" spans="1:13" outlineLevel="1" x14ac:dyDescent="0.2">
      <c r="A71" s="134">
        <f>IF('AMS-Daten'!D53="Ja", 1, 0)</f>
        <v>1</v>
      </c>
      <c r="B71" s="135">
        <f>IF('AMS-Daten'!E53="Ehrenmitglied", 1, 0)</f>
        <v>0</v>
      </c>
      <c r="C71" s="135">
        <f>IF('AMS-Daten'!E53="alter Herr", 1, 0)</f>
        <v>1</v>
      </c>
      <c r="D71" s="135">
        <f>IF('AMS-Daten'!E53="aktiv", 1, 0)</f>
        <v>0</v>
      </c>
      <c r="E71" s="135">
        <f>IF('AMS-Daten'!E53="vorläufig", 1, 0)</f>
        <v>0</v>
      </c>
      <c r="F71" s="136">
        <f>IF('AMS-Daten'!E53="fördernd", 1, 0)</f>
        <v>0</v>
      </c>
      <c r="G71" s="134">
        <f>IF('AMS-Daten'!F53="Ja", 1, 0)</f>
        <v>1</v>
      </c>
      <c r="H71" s="135">
        <f t="shared" si="0"/>
        <v>0</v>
      </c>
      <c r="I71" s="135">
        <f t="shared" si="1"/>
        <v>1</v>
      </c>
      <c r="J71" s="136">
        <f t="shared" si="2"/>
        <v>0</v>
      </c>
      <c r="K71" s="137">
        <f>IF('AMS-Daten_Alt'!J53="Student", 1, 0)</f>
        <v>0</v>
      </c>
      <c r="L71" s="137">
        <f t="shared" si="3"/>
        <v>0</v>
      </c>
      <c r="M71" s="137">
        <f t="shared" si="4"/>
        <v>0</v>
      </c>
    </row>
    <row r="72" spans="1:13" outlineLevel="1" x14ac:dyDescent="0.2">
      <c r="A72" s="134">
        <f>IF('AMS-Daten'!D54="Ja", 1, 0)</f>
        <v>1</v>
      </c>
      <c r="B72" s="135">
        <f>IF('AMS-Daten'!E54="Ehrenmitglied", 1, 0)</f>
        <v>0</v>
      </c>
      <c r="C72" s="135">
        <f>IF('AMS-Daten'!E54="alter Herr", 1, 0)</f>
        <v>1</v>
      </c>
      <c r="D72" s="135">
        <f>IF('AMS-Daten'!E54="aktiv", 1, 0)</f>
        <v>0</v>
      </c>
      <c r="E72" s="135">
        <f>IF('AMS-Daten'!E54="vorläufig", 1, 0)</f>
        <v>0</v>
      </c>
      <c r="F72" s="136">
        <f>IF('AMS-Daten'!E54="fördernd", 1, 0)</f>
        <v>0</v>
      </c>
      <c r="G72" s="134">
        <f>IF('AMS-Daten'!F54="Ja", 1, 0)</f>
        <v>0</v>
      </c>
      <c r="H72" s="135">
        <f t="shared" si="0"/>
        <v>0</v>
      </c>
      <c r="I72" s="135">
        <f t="shared" si="1"/>
        <v>0</v>
      </c>
      <c r="J72" s="136">
        <f t="shared" si="2"/>
        <v>0</v>
      </c>
      <c r="K72" s="137">
        <f>IF('AMS-Daten_Alt'!J54="Student", 1, 0)</f>
        <v>0</v>
      </c>
      <c r="L72" s="137">
        <f t="shared" si="3"/>
        <v>0</v>
      </c>
      <c r="M72" s="137">
        <f t="shared" si="4"/>
        <v>0</v>
      </c>
    </row>
    <row r="73" spans="1:13" outlineLevel="1" x14ac:dyDescent="0.2">
      <c r="A73" s="134">
        <f>IF('AMS-Daten'!D55="Ja", 1, 0)</f>
        <v>0</v>
      </c>
      <c r="B73" s="135">
        <f>IF('AMS-Daten'!E55="Ehrenmitglied", 1, 0)</f>
        <v>0</v>
      </c>
      <c r="C73" s="135">
        <f>IF('AMS-Daten'!E55="alter Herr", 1, 0)</f>
        <v>0</v>
      </c>
      <c r="D73" s="135">
        <f>IF('AMS-Daten'!E55="aktiv", 1, 0)</f>
        <v>0</v>
      </c>
      <c r="E73" s="135">
        <f>IF('AMS-Daten'!E55="vorläufig", 1, 0)</f>
        <v>0</v>
      </c>
      <c r="F73" s="136">
        <f>IF('AMS-Daten'!E55="fördernd", 1, 0)</f>
        <v>0</v>
      </c>
      <c r="G73" s="134">
        <f>IF('AMS-Daten'!F55="Ja", 1, 0)</f>
        <v>0</v>
      </c>
      <c r="H73" s="135">
        <f t="shared" si="0"/>
        <v>0</v>
      </c>
      <c r="I73" s="135">
        <f t="shared" si="1"/>
        <v>0</v>
      </c>
      <c r="J73" s="136">
        <f t="shared" si="2"/>
        <v>0</v>
      </c>
      <c r="K73" s="137">
        <f>IF('AMS-Daten_Alt'!J55="Student", 1, 0)</f>
        <v>0</v>
      </c>
      <c r="L73" s="137">
        <f t="shared" si="3"/>
        <v>0</v>
      </c>
      <c r="M73" s="137">
        <f t="shared" si="4"/>
        <v>0</v>
      </c>
    </row>
    <row r="74" spans="1:13" outlineLevel="1" x14ac:dyDescent="0.2">
      <c r="A74" s="134">
        <f>IF('AMS-Daten'!D56="Ja", 1, 0)</f>
        <v>1</v>
      </c>
      <c r="B74" s="135">
        <f>IF('AMS-Daten'!E56="Ehrenmitglied", 1, 0)</f>
        <v>0</v>
      </c>
      <c r="C74" s="135">
        <f>IF('AMS-Daten'!E56="alter Herr", 1, 0)</f>
        <v>1</v>
      </c>
      <c r="D74" s="135">
        <f>IF('AMS-Daten'!E56="aktiv", 1, 0)</f>
        <v>0</v>
      </c>
      <c r="E74" s="135">
        <f>IF('AMS-Daten'!E56="vorläufig", 1, 0)</f>
        <v>0</v>
      </c>
      <c r="F74" s="136">
        <f>IF('AMS-Daten'!E56="fördernd", 1, 0)</f>
        <v>0</v>
      </c>
      <c r="G74" s="134">
        <f>IF('AMS-Daten'!F56="Ja", 1, 0)</f>
        <v>0</v>
      </c>
      <c r="H74" s="135">
        <f t="shared" si="0"/>
        <v>0</v>
      </c>
      <c r="I74" s="135">
        <f t="shared" si="1"/>
        <v>0</v>
      </c>
      <c r="J74" s="136">
        <f t="shared" si="2"/>
        <v>0</v>
      </c>
      <c r="K74" s="137">
        <f>IF('AMS-Daten_Alt'!J56="Student", 1, 0)</f>
        <v>0</v>
      </c>
      <c r="L74" s="137">
        <f t="shared" si="3"/>
        <v>0</v>
      </c>
      <c r="M74" s="137">
        <f t="shared" si="4"/>
        <v>0</v>
      </c>
    </row>
    <row r="75" spans="1:13" outlineLevel="1" x14ac:dyDescent="0.2">
      <c r="A75" s="134">
        <f>IF('AMS-Daten'!D57="Ja", 1, 0)</f>
        <v>1</v>
      </c>
      <c r="B75" s="135">
        <f>IF('AMS-Daten'!E57="Ehrenmitglied", 1, 0)</f>
        <v>0</v>
      </c>
      <c r="C75" s="135">
        <f>IF('AMS-Daten'!E57="alter Herr", 1, 0)</f>
        <v>1</v>
      </c>
      <c r="D75" s="135">
        <f>IF('AMS-Daten'!E57="aktiv", 1, 0)</f>
        <v>0</v>
      </c>
      <c r="E75" s="135">
        <f>IF('AMS-Daten'!E57="vorläufig", 1, 0)</f>
        <v>0</v>
      </c>
      <c r="F75" s="136">
        <f>IF('AMS-Daten'!E57="fördernd", 1, 0)</f>
        <v>0</v>
      </c>
      <c r="G75" s="134">
        <f>IF('AMS-Daten'!F57="Ja", 1, 0)</f>
        <v>1</v>
      </c>
      <c r="H75" s="135">
        <f t="shared" si="0"/>
        <v>0</v>
      </c>
      <c r="I75" s="135">
        <f t="shared" si="1"/>
        <v>1</v>
      </c>
      <c r="J75" s="136">
        <f t="shared" si="2"/>
        <v>0</v>
      </c>
      <c r="K75" s="137">
        <f>IF('AMS-Daten_Alt'!J57="Student", 1, 0)</f>
        <v>0</v>
      </c>
      <c r="L75" s="137">
        <f t="shared" si="3"/>
        <v>0</v>
      </c>
      <c r="M75" s="137">
        <f t="shared" si="4"/>
        <v>0</v>
      </c>
    </row>
    <row r="76" spans="1:13" outlineLevel="1" x14ac:dyDescent="0.2">
      <c r="A76" s="134">
        <f>IF('AMS-Daten'!D58="Ja", 1, 0)</f>
        <v>1</v>
      </c>
      <c r="B76" s="135">
        <f>IF('AMS-Daten'!E58="Ehrenmitglied", 1, 0)</f>
        <v>0</v>
      </c>
      <c r="C76" s="135">
        <f>IF('AMS-Daten'!E58="alter Herr", 1, 0)</f>
        <v>1</v>
      </c>
      <c r="D76" s="135">
        <f>IF('AMS-Daten'!E58="aktiv", 1, 0)</f>
        <v>0</v>
      </c>
      <c r="E76" s="135">
        <f>IF('AMS-Daten'!E58="vorläufig", 1, 0)</f>
        <v>0</v>
      </c>
      <c r="F76" s="136">
        <f>IF('AMS-Daten'!E58="fördernd", 1, 0)</f>
        <v>0</v>
      </c>
      <c r="G76" s="134">
        <f>IF('AMS-Daten'!F58="Ja", 1, 0)</f>
        <v>0</v>
      </c>
      <c r="H76" s="135">
        <f t="shared" si="0"/>
        <v>0</v>
      </c>
      <c r="I76" s="135">
        <f t="shared" si="1"/>
        <v>0</v>
      </c>
      <c r="J76" s="136">
        <f t="shared" si="2"/>
        <v>0</v>
      </c>
      <c r="K76" s="137">
        <f>IF('AMS-Daten_Alt'!J58="Student", 1, 0)</f>
        <v>0</v>
      </c>
      <c r="L76" s="137">
        <f t="shared" si="3"/>
        <v>0</v>
      </c>
      <c r="M76" s="137">
        <f t="shared" si="4"/>
        <v>0</v>
      </c>
    </row>
    <row r="77" spans="1:13" outlineLevel="1" x14ac:dyDescent="0.2">
      <c r="A77" s="134">
        <f>IF('AMS-Daten'!D59="Ja", 1, 0)</f>
        <v>0</v>
      </c>
      <c r="B77" s="135">
        <f>IF('AMS-Daten'!E59="Ehrenmitglied", 1, 0)</f>
        <v>0</v>
      </c>
      <c r="C77" s="135">
        <f>IF('AMS-Daten'!E59="alter Herr", 1, 0)</f>
        <v>0</v>
      </c>
      <c r="D77" s="135">
        <f>IF('AMS-Daten'!E59="aktiv", 1, 0)</f>
        <v>0</v>
      </c>
      <c r="E77" s="135">
        <f>IF('AMS-Daten'!E59="vorläufig", 1, 0)</f>
        <v>0</v>
      </c>
      <c r="F77" s="136">
        <f>IF('AMS-Daten'!E59="fördernd", 1, 0)</f>
        <v>0</v>
      </c>
      <c r="G77" s="134">
        <f>IF('AMS-Daten'!F59="Ja", 1, 0)</f>
        <v>0</v>
      </c>
      <c r="H77" s="135">
        <f t="shared" si="0"/>
        <v>0</v>
      </c>
      <c r="I77" s="135">
        <f t="shared" si="1"/>
        <v>0</v>
      </c>
      <c r="J77" s="136">
        <f t="shared" si="2"/>
        <v>0</v>
      </c>
      <c r="K77" s="137">
        <f>IF('AMS-Daten_Alt'!J59="Student", 1, 0)</f>
        <v>0</v>
      </c>
      <c r="L77" s="137">
        <f t="shared" si="3"/>
        <v>0</v>
      </c>
      <c r="M77" s="137">
        <f t="shared" si="4"/>
        <v>0</v>
      </c>
    </row>
    <row r="78" spans="1:13" outlineLevel="1" x14ac:dyDescent="0.2">
      <c r="A78" s="134">
        <f>IF('AMS-Daten'!D60="Ja", 1, 0)</f>
        <v>0</v>
      </c>
      <c r="B78" s="135">
        <f>IF('AMS-Daten'!E60="Ehrenmitglied", 1, 0)</f>
        <v>0</v>
      </c>
      <c r="C78" s="135">
        <f>IF('AMS-Daten'!E60="alter Herr", 1, 0)</f>
        <v>0</v>
      </c>
      <c r="D78" s="135">
        <f>IF('AMS-Daten'!E60="aktiv", 1, 0)</f>
        <v>0</v>
      </c>
      <c r="E78" s="135">
        <f>IF('AMS-Daten'!E60="vorläufig", 1, 0)</f>
        <v>0</v>
      </c>
      <c r="F78" s="136">
        <f>IF('AMS-Daten'!E60="fördernd", 1, 0)</f>
        <v>0</v>
      </c>
      <c r="G78" s="134">
        <f>IF('AMS-Daten'!F60="Ja", 1, 0)</f>
        <v>0</v>
      </c>
      <c r="H78" s="135">
        <f t="shared" si="0"/>
        <v>0</v>
      </c>
      <c r="I78" s="135">
        <f t="shared" si="1"/>
        <v>0</v>
      </c>
      <c r="J78" s="136">
        <f t="shared" si="2"/>
        <v>0</v>
      </c>
      <c r="K78" s="137">
        <f>IF('AMS-Daten_Alt'!J60="Student", 1, 0)</f>
        <v>0</v>
      </c>
      <c r="L78" s="137">
        <f t="shared" si="3"/>
        <v>0</v>
      </c>
      <c r="M78" s="137">
        <f t="shared" si="4"/>
        <v>0</v>
      </c>
    </row>
    <row r="79" spans="1:13" outlineLevel="1" x14ac:dyDescent="0.2">
      <c r="A79" s="134">
        <f>IF('AMS-Daten'!D61="Ja", 1, 0)</f>
        <v>1</v>
      </c>
      <c r="B79" s="135">
        <f>IF('AMS-Daten'!E61="Ehrenmitglied", 1, 0)</f>
        <v>0</v>
      </c>
      <c r="C79" s="135">
        <f>IF('AMS-Daten'!E61="alter Herr", 1, 0)</f>
        <v>1</v>
      </c>
      <c r="D79" s="135">
        <f>IF('AMS-Daten'!E61="aktiv", 1, 0)</f>
        <v>0</v>
      </c>
      <c r="E79" s="135">
        <f>IF('AMS-Daten'!E61="vorläufig", 1, 0)</f>
        <v>0</v>
      </c>
      <c r="F79" s="136">
        <f>IF('AMS-Daten'!E61="fördernd", 1, 0)</f>
        <v>0</v>
      </c>
      <c r="G79" s="134">
        <f>IF('AMS-Daten'!F61="Ja", 1, 0)</f>
        <v>0</v>
      </c>
      <c r="H79" s="135">
        <f t="shared" si="0"/>
        <v>0</v>
      </c>
      <c r="I79" s="135">
        <f t="shared" si="1"/>
        <v>0</v>
      </c>
      <c r="J79" s="136">
        <f t="shared" si="2"/>
        <v>0</v>
      </c>
      <c r="K79" s="137">
        <f>IF('AMS-Daten_Alt'!J61="Student", 1, 0)</f>
        <v>0</v>
      </c>
      <c r="L79" s="137">
        <f t="shared" si="3"/>
        <v>0</v>
      </c>
      <c r="M79" s="137">
        <f t="shared" si="4"/>
        <v>0</v>
      </c>
    </row>
    <row r="80" spans="1:13" outlineLevel="1" x14ac:dyDescent="0.2">
      <c r="A80" s="134">
        <f>IF('AMS-Daten'!D62="Ja", 1, 0)</f>
        <v>1</v>
      </c>
      <c r="B80" s="135">
        <f>IF('AMS-Daten'!E62="Ehrenmitglied", 1, 0)</f>
        <v>0</v>
      </c>
      <c r="C80" s="135">
        <f>IF('AMS-Daten'!E62="alter Herr", 1, 0)</f>
        <v>1</v>
      </c>
      <c r="D80" s="135">
        <f>IF('AMS-Daten'!E62="aktiv", 1, 0)</f>
        <v>0</v>
      </c>
      <c r="E80" s="135">
        <f>IF('AMS-Daten'!E62="vorläufig", 1, 0)</f>
        <v>0</v>
      </c>
      <c r="F80" s="136">
        <f>IF('AMS-Daten'!E62="fördernd", 1, 0)</f>
        <v>0</v>
      </c>
      <c r="G80" s="134">
        <f>IF('AMS-Daten'!F62="Ja", 1, 0)</f>
        <v>1</v>
      </c>
      <c r="H80" s="135">
        <f t="shared" si="0"/>
        <v>0</v>
      </c>
      <c r="I80" s="135">
        <f t="shared" si="1"/>
        <v>1</v>
      </c>
      <c r="J80" s="136">
        <f t="shared" si="2"/>
        <v>0</v>
      </c>
      <c r="K80" s="137">
        <f>IF('AMS-Daten_Alt'!J62="Student", 1, 0)</f>
        <v>0</v>
      </c>
      <c r="L80" s="137">
        <f t="shared" si="3"/>
        <v>0</v>
      </c>
      <c r="M80" s="137">
        <f t="shared" si="4"/>
        <v>0</v>
      </c>
    </row>
    <row r="81" spans="1:13" outlineLevel="1" x14ac:dyDescent="0.2">
      <c r="A81" s="134">
        <f>IF('AMS-Daten'!D63="Ja", 1, 0)</f>
        <v>0</v>
      </c>
      <c r="B81" s="135">
        <f>IF('AMS-Daten'!E63="Ehrenmitglied", 1, 0)</f>
        <v>0</v>
      </c>
      <c r="C81" s="135">
        <f>IF('AMS-Daten'!E63="alter Herr", 1, 0)</f>
        <v>0</v>
      </c>
      <c r="D81" s="135">
        <f>IF('AMS-Daten'!E63="aktiv", 1, 0)</f>
        <v>0</v>
      </c>
      <c r="E81" s="135">
        <f>IF('AMS-Daten'!E63="vorläufig", 1, 0)</f>
        <v>0</v>
      </c>
      <c r="F81" s="136">
        <f>IF('AMS-Daten'!E63="fördernd", 1, 0)</f>
        <v>0</v>
      </c>
      <c r="G81" s="134">
        <f>IF('AMS-Daten'!F63="Ja", 1, 0)</f>
        <v>0</v>
      </c>
      <c r="H81" s="135">
        <f t="shared" si="0"/>
        <v>0</v>
      </c>
      <c r="I81" s="135">
        <f t="shared" si="1"/>
        <v>0</v>
      </c>
      <c r="J81" s="136">
        <f t="shared" si="2"/>
        <v>0</v>
      </c>
      <c r="K81" s="137">
        <f>IF('AMS-Daten_Alt'!J63="Student", 1, 0)</f>
        <v>0</v>
      </c>
      <c r="L81" s="137">
        <f t="shared" si="3"/>
        <v>0</v>
      </c>
      <c r="M81" s="137">
        <f t="shared" si="4"/>
        <v>0</v>
      </c>
    </row>
    <row r="82" spans="1:13" outlineLevel="1" x14ac:dyDescent="0.2">
      <c r="A82" s="134">
        <f>IF('AMS-Daten'!D64="Ja", 1, 0)</f>
        <v>1</v>
      </c>
      <c r="B82" s="135">
        <f>IF('AMS-Daten'!E64="Ehrenmitglied", 1, 0)</f>
        <v>0</v>
      </c>
      <c r="C82" s="135">
        <f>IF('AMS-Daten'!E64="alter Herr", 1, 0)</f>
        <v>1</v>
      </c>
      <c r="D82" s="135">
        <f>IF('AMS-Daten'!E64="aktiv", 1, 0)</f>
        <v>0</v>
      </c>
      <c r="E82" s="135">
        <f>IF('AMS-Daten'!E64="vorläufig", 1, 0)</f>
        <v>0</v>
      </c>
      <c r="F82" s="136">
        <f>IF('AMS-Daten'!E64="fördernd", 1, 0)</f>
        <v>0</v>
      </c>
      <c r="G82" s="134">
        <f>IF('AMS-Daten'!F64="Ja", 1, 0)</f>
        <v>0</v>
      </c>
      <c r="H82" s="135">
        <f t="shared" si="0"/>
        <v>0</v>
      </c>
      <c r="I82" s="135">
        <f t="shared" si="1"/>
        <v>0</v>
      </c>
      <c r="J82" s="136">
        <f t="shared" si="2"/>
        <v>0</v>
      </c>
      <c r="K82" s="137">
        <f>IF('AMS-Daten_Alt'!J64="Student", 1, 0)</f>
        <v>0</v>
      </c>
      <c r="L82" s="137">
        <f t="shared" si="3"/>
        <v>0</v>
      </c>
      <c r="M82" s="137">
        <f t="shared" si="4"/>
        <v>0</v>
      </c>
    </row>
    <row r="83" spans="1:13" outlineLevel="1" x14ac:dyDescent="0.2">
      <c r="A83" s="134">
        <f>IF('AMS-Daten'!D65="Ja", 1, 0)</f>
        <v>0</v>
      </c>
      <c r="B83" s="135">
        <f>IF('AMS-Daten'!E65="Ehrenmitglied", 1, 0)</f>
        <v>0</v>
      </c>
      <c r="C83" s="135">
        <f>IF('AMS-Daten'!E65="alter Herr", 1, 0)</f>
        <v>0</v>
      </c>
      <c r="D83" s="135">
        <f>IF('AMS-Daten'!E65="aktiv", 1, 0)</f>
        <v>0</v>
      </c>
      <c r="E83" s="135">
        <f>IF('AMS-Daten'!E65="vorläufig", 1, 0)</f>
        <v>0</v>
      </c>
      <c r="F83" s="136">
        <f>IF('AMS-Daten'!E65="fördernd", 1, 0)</f>
        <v>0</v>
      </c>
      <c r="G83" s="134">
        <f>IF('AMS-Daten'!F65="Ja", 1, 0)</f>
        <v>0</v>
      </c>
      <c r="H83" s="135">
        <f t="shared" si="0"/>
        <v>0</v>
      </c>
      <c r="I83" s="135">
        <f t="shared" si="1"/>
        <v>0</v>
      </c>
      <c r="J83" s="136">
        <f t="shared" si="2"/>
        <v>0</v>
      </c>
      <c r="K83" s="137">
        <f>IF('AMS-Daten_Alt'!J65="Student", 1, 0)</f>
        <v>0</v>
      </c>
      <c r="L83" s="137">
        <f t="shared" si="3"/>
        <v>0</v>
      </c>
      <c r="M83" s="137">
        <f t="shared" si="4"/>
        <v>0</v>
      </c>
    </row>
    <row r="84" spans="1:13" outlineLevel="1" x14ac:dyDescent="0.2">
      <c r="A84" s="134">
        <f>IF('AMS-Daten'!D66="Ja", 1, 0)</f>
        <v>1</v>
      </c>
      <c r="B84" s="135">
        <f>IF('AMS-Daten'!E66="Ehrenmitglied", 1, 0)</f>
        <v>0</v>
      </c>
      <c r="C84" s="135">
        <f>IF('AMS-Daten'!E66="alter Herr", 1, 0)</f>
        <v>1</v>
      </c>
      <c r="D84" s="135">
        <f>IF('AMS-Daten'!E66="aktiv", 1, 0)</f>
        <v>0</v>
      </c>
      <c r="E84" s="135">
        <f>IF('AMS-Daten'!E66="vorläufig", 1, 0)</f>
        <v>0</v>
      </c>
      <c r="F84" s="136">
        <f>IF('AMS-Daten'!E66="fördernd", 1, 0)</f>
        <v>0</v>
      </c>
      <c r="G84" s="134">
        <f>IF('AMS-Daten'!F66="Ja", 1, 0)</f>
        <v>1</v>
      </c>
      <c r="H84" s="135">
        <f t="shared" ref="H84:H147" si="5">IF(B84+G84=2,1,0)</f>
        <v>0</v>
      </c>
      <c r="I84" s="135">
        <f t="shared" ref="I84:I147" si="6">IF(C84+G84=2,1,0)</f>
        <v>1</v>
      </c>
      <c r="J84" s="136">
        <f t="shared" ref="J84:J147" si="7">IF(D84+G84=2,1,0)</f>
        <v>0</v>
      </c>
      <c r="K84" s="137">
        <f>IF('AMS-Daten_Alt'!J66="Student", 1, 0)</f>
        <v>0</v>
      </c>
      <c r="L84" s="137">
        <f t="shared" ref="L84:L147" si="8">IF(D84+K84=2,1,0)</f>
        <v>0</v>
      </c>
      <c r="M84" s="137">
        <f t="shared" ref="M84:M147" si="9">IF(L84+G84=2,1,0)</f>
        <v>0</v>
      </c>
    </row>
    <row r="85" spans="1:13" outlineLevel="1" x14ac:dyDescent="0.2">
      <c r="A85" s="134">
        <f>IF('AMS-Daten'!D67="Ja", 1, 0)</f>
        <v>0</v>
      </c>
      <c r="B85" s="135">
        <f>IF('AMS-Daten'!E67="Ehrenmitglied", 1, 0)</f>
        <v>0</v>
      </c>
      <c r="C85" s="135">
        <f>IF('AMS-Daten'!E67="alter Herr", 1, 0)</f>
        <v>0</v>
      </c>
      <c r="D85" s="135">
        <f>IF('AMS-Daten'!E67="aktiv", 1, 0)</f>
        <v>0</v>
      </c>
      <c r="E85" s="135">
        <f>IF('AMS-Daten'!E67="vorläufig", 1, 0)</f>
        <v>0</v>
      </c>
      <c r="F85" s="136">
        <f>IF('AMS-Daten'!E67="fördernd", 1, 0)</f>
        <v>0</v>
      </c>
      <c r="G85" s="134">
        <f>IF('AMS-Daten'!F67="Ja", 1, 0)</f>
        <v>0</v>
      </c>
      <c r="H85" s="135">
        <f t="shared" si="5"/>
        <v>0</v>
      </c>
      <c r="I85" s="135">
        <f t="shared" si="6"/>
        <v>0</v>
      </c>
      <c r="J85" s="136">
        <f t="shared" si="7"/>
        <v>0</v>
      </c>
      <c r="K85" s="137">
        <f>IF('AMS-Daten_Alt'!J67="Student", 1, 0)</f>
        <v>0</v>
      </c>
      <c r="L85" s="137">
        <f t="shared" si="8"/>
        <v>0</v>
      </c>
      <c r="M85" s="137">
        <f t="shared" si="9"/>
        <v>0</v>
      </c>
    </row>
    <row r="86" spans="1:13" outlineLevel="1" x14ac:dyDescent="0.2">
      <c r="A86" s="134">
        <f>IF('AMS-Daten'!D68="Ja", 1, 0)</f>
        <v>0</v>
      </c>
      <c r="B86" s="135">
        <f>IF('AMS-Daten'!E68="Ehrenmitglied", 1, 0)</f>
        <v>0</v>
      </c>
      <c r="C86" s="135">
        <f>IF('AMS-Daten'!E68="alter Herr", 1, 0)</f>
        <v>0</v>
      </c>
      <c r="D86" s="135">
        <f>IF('AMS-Daten'!E68="aktiv", 1, 0)</f>
        <v>0</v>
      </c>
      <c r="E86" s="135">
        <f>IF('AMS-Daten'!E68="vorläufig", 1, 0)</f>
        <v>0</v>
      </c>
      <c r="F86" s="136">
        <f>IF('AMS-Daten'!E68="fördernd", 1, 0)</f>
        <v>0</v>
      </c>
      <c r="G86" s="134">
        <f>IF('AMS-Daten'!F68="Ja", 1, 0)</f>
        <v>0</v>
      </c>
      <c r="H86" s="135">
        <f t="shared" si="5"/>
        <v>0</v>
      </c>
      <c r="I86" s="135">
        <f t="shared" si="6"/>
        <v>0</v>
      </c>
      <c r="J86" s="136">
        <f t="shared" si="7"/>
        <v>0</v>
      </c>
      <c r="K86" s="137">
        <f>IF('AMS-Daten_Alt'!J68="Student", 1, 0)</f>
        <v>0</v>
      </c>
      <c r="L86" s="137">
        <f t="shared" si="8"/>
        <v>0</v>
      </c>
      <c r="M86" s="137">
        <f t="shared" si="9"/>
        <v>0</v>
      </c>
    </row>
    <row r="87" spans="1:13" outlineLevel="1" x14ac:dyDescent="0.2">
      <c r="A87" s="134">
        <f>IF('AMS-Daten'!D69="Ja", 1, 0)</f>
        <v>0</v>
      </c>
      <c r="B87" s="135">
        <f>IF('AMS-Daten'!E69="Ehrenmitglied", 1, 0)</f>
        <v>0</v>
      </c>
      <c r="C87" s="135">
        <f>IF('AMS-Daten'!E69="alter Herr", 1, 0)</f>
        <v>0</v>
      </c>
      <c r="D87" s="135">
        <f>IF('AMS-Daten'!E69="aktiv", 1, 0)</f>
        <v>0</v>
      </c>
      <c r="E87" s="135">
        <f>IF('AMS-Daten'!E69="vorläufig", 1, 0)</f>
        <v>0</v>
      </c>
      <c r="F87" s="136">
        <f>IF('AMS-Daten'!E69="fördernd", 1, 0)</f>
        <v>0</v>
      </c>
      <c r="G87" s="134">
        <f>IF('AMS-Daten'!F69="Ja", 1, 0)</f>
        <v>0</v>
      </c>
      <c r="H87" s="135">
        <f t="shared" si="5"/>
        <v>0</v>
      </c>
      <c r="I87" s="135">
        <f t="shared" si="6"/>
        <v>0</v>
      </c>
      <c r="J87" s="136">
        <f t="shared" si="7"/>
        <v>0</v>
      </c>
      <c r="K87" s="137">
        <f>IF('AMS-Daten_Alt'!J69="Student", 1, 0)</f>
        <v>0</v>
      </c>
      <c r="L87" s="137">
        <f t="shared" si="8"/>
        <v>0</v>
      </c>
      <c r="M87" s="137">
        <f t="shared" si="9"/>
        <v>0</v>
      </c>
    </row>
    <row r="88" spans="1:13" outlineLevel="1" x14ac:dyDescent="0.2">
      <c r="A88" s="134">
        <f>IF('AMS-Daten'!D70="Ja", 1, 0)</f>
        <v>0</v>
      </c>
      <c r="B88" s="135">
        <f>IF('AMS-Daten'!E70="Ehrenmitglied", 1, 0)</f>
        <v>0</v>
      </c>
      <c r="C88" s="135">
        <f>IF('AMS-Daten'!E70="alter Herr", 1, 0)</f>
        <v>0</v>
      </c>
      <c r="D88" s="135">
        <f>IF('AMS-Daten'!E70="aktiv", 1, 0)</f>
        <v>0</v>
      </c>
      <c r="E88" s="135">
        <f>IF('AMS-Daten'!E70="vorläufig", 1, 0)</f>
        <v>0</v>
      </c>
      <c r="F88" s="136">
        <f>IF('AMS-Daten'!E70="fördernd", 1, 0)</f>
        <v>0</v>
      </c>
      <c r="G88" s="134">
        <f>IF('AMS-Daten'!F70="Ja", 1, 0)</f>
        <v>0</v>
      </c>
      <c r="H88" s="135">
        <f t="shared" si="5"/>
        <v>0</v>
      </c>
      <c r="I88" s="135">
        <f t="shared" si="6"/>
        <v>0</v>
      </c>
      <c r="J88" s="136">
        <f t="shared" si="7"/>
        <v>0</v>
      </c>
      <c r="K88" s="137">
        <f>IF('AMS-Daten_Alt'!J70="Student", 1, 0)</f>
        <v>0</v>
      </c>
      <c r="L88" s="137">
        <f t="shared" si="8"/>
        <v>0</v>
      </c>
      <c r="M88" s="137">
        <f t="shared" si="9"/>
        <v>0</v>
      </c>
    </row>
    <row r="89" spans="1:13" outlineLevel="1" x14ac:dyDescent="0.2">
      <c r="A89" s="134">
        <f>IF('AMS-Daten'!D71="Ja", 1, 0)</f>
        <v>1</v>
      </c>
      <c r="B89" s="135">
        <f>IF('AMS-Daten'!E71="Ehrenmitglied", 1, 0)</f>
        <v>0</v>
      </c>
      <c r="C89" s="135">
        <f>IF('AMS-Daten'!E71="alter Herr", 1, 0)</f>
        <v>1</v>
      </c>
      <c r="D89" s="135">
        <f>IF('AMS-Daten'!E71="aktiv", 1, 0)</f>
        <v>0</v>
      </c>
      <c r="E89" s="135">
        <f>IF('AMS-Daten'!E71="vorläufig", 1, 0)</f>
        <v>0</v>
      </c>
      <c r="F89" s="136">
        <f>IF('AMS-Daten'!E71="fördernd", 1, 0)</f>
        <v>0</v>
      </c>
      <c r="G89" s="134">
        <f>IF('AMS-Daten'!F71="Ja", 1, 0)</f>
        <v>1</v>
      </c>
      <c r="H89" s="135">
        <f t="shared" si="5"/>
        <v>0</v>
      </c>
      <c r="I89" s="135">
        <f t="shared" si="6"/>
        <v>1</v>
      </c>
      <c r="J89" s="136">
        <f t="shared" si="7"/>
        <v>0</v>
      </c>
      <c r="K89" s="137">
        <f>IF('AMS-Daten_Alt'!J71="Student", 1, 0)</f>
        <v>0</v>
      </c>
      <c r="L89" s="137">
        <f t="shared" si="8"/>
        <v>0</v>
      </c>
      <c r="M89" s="137">
        <f t="shared" si="9"/>
        <v>0</v>
      </c>
    </row>
    <row r="90" spans="1:13" outlineLevel="1" x14ac:dyDescent="0.2">
      <c r="A90" s="134">
        <f>IF('AMS-Daten'!D72="Ja", 1, 0)</f>
        <v>1</v>
      </c>
      <c r="B90" s="135">
        <f>IF('AMS-Daten'!E72="Ehrenmitglied", 1, 0)</f>
        <v>0</v>
      </c>
      <c r="C90" s="135">
        <f>IF('AMS-Daten'!E72="alter Herr", 1, 0)</f>
        <v>1</v>
      </c>
      <c r="D90" s="135">
        <f>IF('AMS-Daten'!E72="aktiv", 1, 0)</f>
        <v>0</v>
      </c>
      <c r="E90" s="135">
        <f>IF('AMS-Daten'!E72="vorläufig", 1, 0)</f>
        <v>0</v>
      </c>
      <c r="F90" s="136">
        <f>IF('AMS-Daten'!E72="fördernd", 1, 0)</f>
        <v>0</v>
      </c>
      <c r="G90" s="134">
        <f>IF('AMS-Daten'!F72="Ja", 1, 0)</f>
        <v>1</v>
      </c>
      <c r="H90" s="135">
        <f t="shared" si="5"/>
        <v>0</v>
      </c>
      <c r="I90" s="135">
        <f t="shared" si="6"/>
        <v>1</v>
      </c>
      <c r="J90" s="136">
        <f t="shared" si="7"/>
        <v>0</v>
      </c>
      <c r="K90" s="137">
        <f>IF('AMS-Daten_Alt'!J72="Student", 1, 0)</f>
        <v>0</v>
      </c>
      <c r="L90" s="137">
        <f t="shared" si="8"/>
        <v>0</v>
      </c>
      <c r="M90" s="137">
        <f t="shared" si="9"/>
        <v>0</v>
      </c>
    </row>
    <row r="91" spans="1:13" outlineLevel="1" x14ac:dyDescent="0.2">
      <c r="A91" s="134">
        <f>IF('AMS-Daten'!D73="Ja", 1, 0)</f>
        <v>1</v>
      </c>
      <c r="B91" s="135">
        <f>IF('AMS-Daten'!E73="Ehrenmitglied", 1, 0)</f>
        <v>0</v>
      </c>
      <c r="C91" s="135">
        <f>IF('AMS-Daten'!E73="alter Herr", 1, 0)</f>
        <v>1</v>
      </c>
      <c r="D91" s="135">
        <f>IF('AMS-Daten'!E73="aktiv", 1, 0)</f>
        <v>0</v>
      </c>
      <c r="E91" s="135">
        <f>IF('AMS-Daten'!E73="vorläufig", 1, 0)</f>
        <v>0</v>
      </c>
      <c r="F91" s="136">
        <f>IF('AMS-Daten'!E73="fördernd", 1, 0)</f>
        <v>0</v>
      </c>
      <c r="G91" s="134">
        <f>IF('AMS-Daten'!F73="Ja", 1, 0)</f>
        <v>1</v>
      </c>
      <c r="H91" s="135">
        <f t="shared" si="5"/>
        <v>0</v>
      </c>
      <c r="I91" s="135">
        <f t="shared" si="6"/>
        <v>1</v>
      </c>
      <c r="J91" s="136">
        <f t="shared" si="7"/>
        <v>0</v>
      </c>
      <c r="K91" s="137">
        <f>IF('AMS-Daten_Alt'!J73="Student", 1, 0)</f>
        <v>0</v>
      </c>
      <c r="L91" s="137">
        <f t="shared" si="8"/>
        <v>0</v>
      </c>
      <c r="M91" s="137">
        <f t="shared" si="9"/>
        <v>0</v>
      </c>
    </row>
    <row r="92" spans="1:13" outlineLevel="1" x14ac:dyDescent="0.2">
      <c r="A92" s="134">
        <f>IF('AMS-Daten'!D74="Ja", 1, 0)</f>
        <v>0</v>
      </c>
      <c r="B92" s="135">
        <f>IF('AMS-Daten'!E74="Ehrenmitglied", 1, 0)</f>
        <v>0</v>
      </c>
      <c r="C92" s="135">
        <f>IF('AMS-Daten'!E74="alter Herr", 1, 0)</f>
        <v>0</v>
      </c>
      <c r="D92" s="135">
        <f>IF('AMS-Daten'!E74="aktiv", 1, 0)</f>
        <v>0</v>
      </c>
      <c r="E92" s="135">
        <f>IF('AMS-Daten'!E74="vorläufig", 1, 0)</f>
        <v>0</v>
      </c>
      <c r="F92" s="136">
        <f>IF('AMS-Daten'!E74="fördernd", 1, 0)</f>
        <v>0</v>
      </c>
      <c r="G92" s="134">
        <f>IF('AMS-Daten'!F74="Ja", 1, 0)</f>
        <v>0</v>
      </c>
      <c r="H92" s="135">
        <f t="shared" si="5"/>
        <v>0</v>
      </c>
      <c r="I92" s="135">
        <f t="shared" si="6"/>
        <v>0</v>
      </c>
      <c r="J92" s="136">
        <f t="shared" si="7"/>
        <v>0</v>
      </c>
      <c r="K92" s="137">
        <f>IF('AMS-Daten_Alt'!J74="Student", 1, 0)</f>
        <v>0</v>
      </c>
      <c r="L92" s="137">
        <f t="shared" si="8"/>
        <v>0</v>
      </c>
      <c r="M92" s="137">
        <f t="shared" si="9"/>
        <v>0</v>
      </c>
    </row>
    <row r="93" spans="1:13" outlineLevel="1" x14ac:dyDescent="0.2">
      <c r="A93" s="134">
        <f>IF('AMS-Daten'!D75="Ja", 1, 0)</f>
        <v>1</v>
      </c>
      <c r="B93" s="135">
        <f>IF('AMS-Daten'!E75="Ehrenmitglied", 1, 0)</f>
        <v>0</v>
      </c>
      <c r="C93" s="135">
        <f>IF('AMS-Daten'!E75="alter Herr", 1, 0)</f>
        <v>1</v>
      </c>
      <c r="D93" s="135">
        <f>IF('AMS-Daten'!E75="aktiv", 1, 0)</f>
        <v>0</v>
      </c>
      <c r="E93" s="135">
        <f>IF('AMS-Daten'!E75="vorläufig", 1, 0)</f>
        <v>0</v>
      </c>
      <c r="F93" s="136">
        <f>IF('AMS-Daten'!E75="fördernd", 1, 0)</f>
        <v>0</v>
      </c>
      <c r="G93" s="134">
        <f>IF('AMS-Daten'!F75="Ja", 1, 0)</f>
        <v>0</v>
      </c>
      <c r="H93" s="135">
        <f t="shared" si="5"/>
        <v>0</v>
      </c>
      <c r="I93" s="135">
        <f t="shared" si="6"/>
        <v>0</v>
      </c>
      <c r="J93" s="136">
        <f t="shared" si="7"/>
        <v>0</v>
      </c>
      <c r="K93" s="137">
        <f>IF('AMS-Daten_Alt'!J75="Student", 1, 0)</f>
        <v>0</v>
      </c>
      <c r="L93" s="137">
        <f t="shared" si="8"/>
        <v>0</v>
      </c>
      <c r="M93" s="137">
        <f t="shared" si="9"/>
        <v>0</v>
      </c>
    </row>
    <row r="94" spans="1:13" outlineLevel="1" x14ac:dyDescent="0.2">
      <c r="A94" s="134">
        <f>IF('AMS-Daten'!D76="Ja", 1, 0)</f>
        <v>0</v>
      </c>
      <c r="B94" s="135">
        <f>IF('AMS-Daten'!E76="Ehrenmitglied", 1, 0)</f>
        <v>0</v>
      </c>
      <c r="C94" s="135">
        <f>IF('AMS-Daten'!E76="alter Herr", 1, 0)</f>
        <v>0</v>
      </c>
      <c r="D94" s="135">
        <f>IF('AMS-Daten'!E76="aktiv", 1, 0)</f>
        <v>0</v>
      </c>
      <c r="E94" s="135">
        <f>IF('AMS-Daten'!E76="vorläufig", 1, 0)</f>
        <v>0</v>
      </c>
      <c r="F94" s="136">
        <f>IF('AMS-Daten'!E76="fördernd", 1, 0)</f>
        <v>0</v>
      </c>
      <c r="G94" s="134">
        <f>IF('AMS-Daten'!F76="Ja", 1, 0)</f>
        <v>0</v>
      </c>
      <c r="H94" s="135">
        <f t="shared" si="5"/>
        <v>0</v>
      </c>
      <c r="I94" s="135">
        <f t="shared" si="6"/>
        <v>0</v>
      </c>
      <c r="J94" s="136">
        <f t="shared" si="7"/>
        <v>0</v>
      </c>
      <c r="K94" s="137">
        <f>IF('AMS-Daten_Alt'!J76="Student", 1, 0)</f>
        <v>0</v>
      </c>
      <c r="L94" s="137">
        <f t="shared" si="8"/>
        <v>0</v>
      </c>
      <c r="M94" s="137">
        <f t="shared" si="9"/>
        <v>0</v>
      </c>
    </row>
    <row r="95" spans="1:13" outlineLevel="1" x14ac:dyDescent="0.2">
      <c r="A95" s="134">
        <f>IF('AMS-Daten'!D77="Ja", 1, 0)</f>
        <v>0</v>
      </c>
      <c r="B95" s="135">
        <f>IF('AMS-Daten'!E77="Ehrenmitglied", 1, 0)</f>
        <v>0</v>
      </c>
      <c r="C95" s="135">
        <f>IF('AMS-Daten'!E77="alter Herr", 1, 0)</f>
        <v>0</v>
      </c>
      <c r="D95" s="135">
        <f>IF('AMS-Daten'!E77="aktiv", 1, 0)</f>
        <v>0</v>
      </c>
      <c r="E95" s="135">
        <f>IF('AMS-Daten'!E77="vorläufig", 1, 0)</f>
        <v>0</v>
      </c>
      <c r="F95" s="136">
        <f>IF('AMS-Daten'!E77="fördernd", 1, 0)</f>
        <v>0</v>
      </c>
      <c r="G95" s="134">
        <f>IF('AMS-Daten'!F77="Ja", 1, 0)</f>
        <v>0</v>
      </c>
      <c r="H95" s="135">
        <f t="shared" si="5"/>
        <v>0</v>
      </c>
      <c r="I95" s="135">
        <f t="shared" si="6"/>
        <v>0</v>
      </c>
      <c r="J95" s="136">
        <f t="shared" si="7"/>
        <v>0</v>
      </c>
      <c r="K95" s="137">
        <f>IF('AMS-Daten_Alt'!J77="Student", 1, 0)</f>
        <v>0</v>
      </c>
      <c r="L95" s="137">
        <f t="shared" si="8"/>
        <v>0</v>
      </c>
      <c r="M95" s="137">
        <f t="shared" si="9"/>
        <v>0</v>
      </c>
    </row>
    <row r="96" spans="1:13" outlineLevel="1" x14ac:dyDescent="0.2">
      <c r="A96" s="134">
        <f>IF('AMS-Daten'!D78="Ja", 1, 0)</f>
        <v>0</v>
      </c>
      <c r="B96" s="135">
        <f>IF('AMS-Daten'!E78="Ehrenmitglied", 1, 0)</f>
        <v>0</v>
      </c>
      <c r="C96" s="135">
        <f>IF('AMS-Daten'!E78="alter Herr", 1, 0)</f>
        <v>0</v>
      </c>
      <c r="D96" s="135">
        <f>IF('AMS-Daten'!E78="aktiv", 1, 0)</f>
        <v>0</v>
      </c>
      <c r="E96" s="135">
        <f>IF('AMS-Daten'!E78="vorläufig", 1, 0)</f>
        <v>0</v>
      </c>
      <c r="F96" s="136">
        <f>IF('AMS-Daten'!E78="fördernd", 1, 0)</f>
        <v>0</v>
      </c>
      <c r="G96" s="134">
        <f>IF('AMS-Daten'!F78="Ja", 1, 0)</f>
        <v>0</v>
      </c>
      <c r="H96" s="135">
        <f t="shared" si="5"/>
        <v>0</v>
      </c>
      <c r="I96" s="135">
        <f t="shared" si="6"/>
        <v>0</v>
      </c>
      <c r="J96" s="136">
        <f t="shared" si="7"/>
        <v>0</v>
      </c>
      <c r="K96" s="137">
        <f>IF('AMS-Daten_Alt'!J78="Student", 1, 0)</f>
        <v>0</v>
      </c>
      <c r="L96" s="137">
        <f t="shared" si="8"/>
        <v>0</v>
      </c>
      <c r="M96" s="137">
        <f t="shared" si="9"/>
        <v>0</v>
      </c>
    </row>
    <row r="97" spans="1:13" outlineLevel="1" x14ac:dyDescent="0.2">
      <c r="A97" s="134">
        <f>IF('AMS-Daten'!D79="Ja", 1, 0)</f>
        <v>0</v>
      </c>
      <c r="B97" s="135">
        <f>IF('AMS-Daten'!E79="Ehrenmitglied", 1, 0)</f>
        <v>0</v>
      </c>
      <c r="C97" s="135">
        <f>IF('AMS-Daten'!E79="alter Herr", 1, 0)</f>
        <v>0</v>
      </c>
      <c r="D97" s="135">
        <f>IF('AMS-Daten'!E79="aktiv", 1, 0)</f>
        <v>0</v>
      </c>
      <c r="E97" s="135">
        <f>IF('AMS-Daten'!E79="vorläufig", 1, 0)</f>
        <v>0</v>
      </c>
      <c r="F97" s="136">
        <f>IF('AMS-Daten'!E79="fördernd", 1, 0)</f>
        <v>0</v>
      </c>
      <c r="G97" s="134">
        <f>IF('AMS-Daten'!F79="Ja", 1, 0)</f>
        <v>0</v>
      </c>
      <c r="H97" s="135">
        <f t="shared" si="5"/>
        <v>0</v>
      </c>
      <c r="I97" s="135">
        <f t="shared" si="6"/>
        <v>0</v>
      </c>
      <c r="J97" s="136">
        <f t="shared" si="7"/>
        <v>0</v>
      </c>
      <c r="K97" s="137">
        <f>IF('AMS-Daten_Alt'!J79="Student", 1, 0)</f>
        <v>0</v>
      </c>
      <c r="L97" s="137">
        <f t="shared" si="8"/>
        <v>0</v>
      </c>
      <c r="M97" s="137">
        <f t="shared" si="9"/>
        <v>0</v>
      </c>
    </row>
    <row r="98" spans="1:13" outlineLevel="1" x14ac:dyDescent="0.2">
      <c r="A98" s="134">
        <f>IF('AMS-Daten'!D80="Ja", 1, 0)</f>
        <v>1</v>
      </c>
      <c r="B98" s="135">
        <f>IF('AMS-Daten'!E80="Ehrenmitglied", 1, 0)</f>
        <v>0</v>
      </c>
      <c r="C98" s="135">
        <f>IF('AMS-Daten'!E80="alter Herr", 1, 0)</f>
        <v>1</v>
      </c>
      <c r="D98" s="135">
        <f>IF('AMS-Daten'!E80="aktiv", 1, 0)</f>
        <v>0</v>
      </c>
      <c r="E98" s="135">
        <f>IF('AMS-Daten'!E80="vorläufig", 1, 0)</f>
        <v>0</v>
      </c>
      <c r="F98" s="136">
        <f>IF('AMS-Daten'!E80="fördernd", 1, 0)</f>
        <v>0</v>
      </c>
      <c r="G98" s="134">
        <f>IF('AMS-Daten'!F80="Ja", 1, 0)</f>
        <v>0</v>
      </c>
      <c r="H98" s="135">
        <f t="shared" si="5"/>
        <v>0</v>
      </c>
      <c r="I98" s="135">
        <f t="shared" si="6"/>
        <v>0</v>
      </c>
      <c r="J98" s="136">
        <f t="shared" si="7"/>
        <v>0</v>
      </c>
      <c r="K98" s="137">
        <f>IF('AMS-Daten_Alt'!J80="Student", 1, 0)</f>
        <v>0</v>
      </c>
      <c r="L98" s="137">
        <f t="shared" si="8"/>
        <v>0</v>
      </c>
      <c r="M98" s="137">
        <f t="shared" si="9"/>
        <v>0</v>
      </c>
    </row>
    <row r="99" spans="1:13" outlineLevel="1" x14ac:dyDescent="0.2">
      <c r="A99" s="134">
        <f>IF('AMS-Daten'!D81="Ja", 1, 0)</f>
        <v>1</v>
      </c>
      <c r="B99" s="135">
        <f>IF('AMS-Daten'!E81="Ehrenmitglied", 1, 0)</f>
        <v>0</v>
      </c>
      <c r="C99" s="135">
        <f>IF('AMS-Daten'!E81="alter Herr", 1, 0)</f>
        <v>1</v>
      </c>
      <c r="D99" s="135">
        <f>IF('AMS-Daten'!E81="aktiv", 1, 0)</f>
        <v>0</v>
      </c>
      <c r="E99" s="135">
        <f>IF('AMS-Daten'!E81="vorläufig", 1, 0)</f>
        <v>0</v>
      </c>
      <c r="F99" s="136">
        <f>IF('AMS-Daten'!E81="fördernd", 1, 0)</f>
        <v>0</v>
      </c>
      <c r="G99" s="134">
        <f>IF('AMS-Daten'!F81="Ja", 1, 0)</f>
        <v>1</v>
      </c>
      <c r="H99" s="135">
        <f t="shared" si="5"/>
        <v>0</v>
      </c>
      <c r="I99" s="135">
        <f t="shared" si="6"/>
        <v>1</v>
      </c>
      <c r="J99" s="136">
        <f t="shared" si="7"/>
        <v>0</v>
      </c>
      <c r="K99" s="137">
        <f>IF('AMS-Daten_Alt'!J81="Student", 1, 0)</f>
        <v>0</v>
      </c>
      <c r="L99" s="137">
        <f t="shared" si="8"/>
        <v>0</v>
      </c>
      <c r="M99" s="137">
        <f t="shared" si="9"/>
        <v>0</v>
      </c>
    </row>
    <row r="100" spans="1:13" outlineLevel="1" x14ac:dyDescent="0.2">
      <c r="A100" s="134">
        <f>IF('AMS-Daten'!D82="Ja", 1, 0)</f>
        <v>0</v>
      </c>
      <c r="B100" s="135">
        <f>IF('AMS-Daten'!E82="Ehrenmitglied", 1, 0)</f>
        <v>0</v>
      </c>
      <c r="C100" s="135">
        <f>IF('AMS-Daten'!E82="alter Herr", 1, 0)</f>
        <v>0</v>
      </c>
      <c r="D100" s="135">
        <f>IF('AMS-Daten'!E82="aktiv", 1, 0)</f>
        <v>0</v>
      </c>
      <c r="E100" s="135">
        <f>IF('AMS-Daten'!E82="vorläufig", 1, 0)</f>
        <v>0</v>
      </c>
      <c r="F100" s="136">
        <f>IF('AMS-Daten'!E82="fördernd", 1, 0)</f>
        <v>0</v>
      </c>
      <c r="G100" s="134">
        <f>IF('AMS-Daten'!F82="Ja", 1, 0)</f>
        <v>0</v>
      </c>
      <c r="H100" s="135">
        <f t="shared" si="5"/>
        <v>0</v>
      </c>
      <c r="I100" s="135">
        <f t="shared" si="6"/>
        <v>0</v>
      </c>
      <c r="J100" s="136">
        <f t="shared" si="7"/>
        <v>0</v>
      </c>
      <c r="K100" s="137">
        <f>IF('AMS-Daten_Alt'!J82="Student", 1, 0)</f>
        <v>0</v>
      </c>
      <c r="L100" s="137">
        <f t="shared" si="8"/>
        <v>0</v>
      </c>
      <c r="M100" s="137">
        <f t="shared" si="9"/>
        <v>0</v>
      </c>
    </row>
    <row r="101" spans="1:13" outlineLevel="1" x14ac:dyDescent="0.2">
      <c r="A101" s="134">
        <f>IF('AMS-Daten'!D83="Ja", 1, 0)</f>
        <v>0</v>
      </c>
      <c r="B101" s="135">
        <f>IF('AMS-Daten'!E83="Ehrenmitglied", 1, 0)</f>
        <v>0</v>
      </c>
      <c r="C101" s="135">
        <f>IF('AMS-Daten'!E83="alter Herr", 1, 0)</f>
        <v>0</v>
      </c>
      <c r="D101" s="135">
        <f>IF('AMS-Daten'!E83="aktiv", 1, 0)</f>
        <v>0</v>
      </c>
      <c r="E101" s="135">
        <f>IF('AMS-Daten'!E83="vorläufig", 1, 0)</f>
        <v>0</v>
      </c>
      <c r="F101" s="136">
        <f>IF('AMS-Daten'!E83="fördernd", 1, 0)</f>
        <v>0</v>
      </c>
      <c r="G101" s="134">
        <f>IF('AMS-Daten'!F83="Ja", 1, 0)</f>
        <v>0</v>
      </c>
      <c r="H101" s="135">
        <f t="shared" si="5"/>
        <v>0</v>
      </c>
      <c r="I101" s="135">
        <f t="shared" si="6"/>
        <v>0</v>
      </c>
      <c r="J101" s="136">
        <f t="shared" si="7"/>
        <v>0</v>
      </c>
      <c r="K101" s="137">
        <f>IF('AMS-Daten_Alt'!J83="Student", 1, 0)</f>
        <v>0</v>
      </c>
      <c r="L101" s="137">
        <f t="shared" si="8"/>
        <v>0</v>
      </c>
      <c r="M101" s="137">
        <f t="shared" si="9"/>
        <v>0</v>
      </c>
    </row>
    <row r="102" spans="1:13" outlineLevel="1" x14ac:dyDescent="0.2">
      <c r="A102" s="134">
        <f>IF('AMS-Daten'!D84="Ja", 1, 0)</f>
        <v>0</v>
      </c>
      <c r="B102" s="135">
        <f>IF('AMS-Daten'!E84="Ehrenmitglied", 1, 0)</f>
        <v>0</v>
      </c>
      <c r="C102" s="135">
        <f>IF('AMS-Daten'!E84="alter Herr", 1, 0)</f>
        <v>0</v>
      </c>
      <c r="D102" s="135">
        <f>IF('AMS-Daten'!E84="aktiv", 1, 0)</f>
        <v>0</v>
      </c>
      <c r="E102" s="135">
        <f>IF('AMS-Daten'!E84="vorläufig", 1, 0)</f>
        <v>0</v>
      </c>
      <c r="F102" s="136">
        <f>IF('AMS-Daten'!E84="fördernd", 1, 0)</f>
        <v>0</v>
      </c>
      <c r="G102" s="134">
        <f>IF('AMS-Daten'!F84="Ja", 1, 0)</f>
        <v>0</v>
      </c>
      <c r="H102" s="135">
        <f t="shared" si="5"/>
        <v>0</v>
      </c>
      <c r="I102" s="135">
        <f t="shared" si="6"/>
        <v>0</v>
      </c>
      <c r="J102" s="136">
        <f t="shared" si="7"/>
        <v>0</v>
      </c>
      <c r="K102" s="137">
        <f>IF('AMS-Daten_Alt'!J84="Student", 1, 0)</f>
        <v>0</v>
      </c>
      <c r="L102" s="137">
        <f t="shared" si="8"/>
        <v>0</v>
      </c>
      <c r="M102" s="137">
        <f t="shared" si="9"/>
        <v>0</v>
      </c>
    </row>
    <row r="103" spans="1:13" outlineLevel="1" x14ac:dyDescent="0.2">
      <c r="A103" s="134">
        <f>IF('AMS-Daten'!D85="Ja", 1, 0)</f>
        <v>1</v>
      </c>
      <c r="B103" s="135">
        <f>IF('AMS-Daten'!E85="Ehrenmitglied", 1, 0)</f>
        <v>0</v>
      </c>
      <c r="C103" s="135">
        <f>IF('AMS-Daten'!E85="alter Herr", 1, 0)</f>
        <v>1</v>
      </c>
      <c r="D103" s="135">
        <f>IF('AMS-Daten'!E85="aktiv", 1, 0)</f>
        <v>0</v>
      </c>
      <c r="E103" s="135">
        <f>IF('AMS-Daten'!E85="vorläufig", 1, 0)</f>
        <v>0</v>
      </c>
      <c r="F103" s="136">
        <f>IF('AMS-Daten'!E85="fördernd", 1, 0)</f>
        <v>0</v>
      </c>
      <c r="G103" s="134">
        <f>IF('AMS-Daten'!F85="Ja", 1, 0)</f>
        <v>0</v>
      </c>
      <c r="H103" s="135">
        <f t="shared" si="5"/>
        <v>0</v>
      </c>
      <c r="I103" s="135">
        <f t="shared" si="6"/>
        <v>0</v>
      </c>
      <c r="J103" s="136">
        <f t="shared" si="7"/>
        <v>0</v>
      </c>
      <c r="K103" s="137">
        <f>IF('AMS-Daten_Alt'!J85="Student", 1, 0)</f>
        <v>0</v>
      </c>
      <c r="L103" s="137">
        <f t="shared" si="8"/>
        <v>0</v>
      </c>
      <c r="M103" s="137">
        <f t="shared" si="9"/>
        <v>0</v>
      </c>
    </row>
    <row r="104" spans="1:13" outlineLevel="1" x14ac:dyDescent="0.2">
      <c r="A104" s="134">
        <f>IF('AMS-Daten'!D86="Ja", 1, 0)</f>
        <v>1</v>
      </c>
      <c r="B104" s="135">
        <f>IF('AMS-Daten'!E86="Ehrenmitglied", 1, 0)</f>
        <v>0</v>
      </c>
      <c r="C104" s="135">
        <f>IF('AMS-Daten'!E86="alter Herr", 1, 0)</f>
        <v>0</v>
      </c>
      <c r="D104" s="135">
        <f>IF('AMS-Daten'!E86="aktiv", 1, 0)</f>
        <v>1</v>
      </c>
      <c r="E104" s="135">
        <f>IF('AMS-Daten'!E86="vorläufig", 1, 0)</f>
        <v>0</v>
      </c>
      <c r="F104" s="136">
        <f>IF('AMS-Daten'!E86="fördernd", 1, 0)</f>
        <v>0</v>
      </c>
      <c r="G104" s="134">
        <f>IF('AMS-Daten'!F86="Ja", 1, 0)</f>
        <v>1</v>
      </c>
      <c r="H104" s="135">
        <f t="shared" si="5"/>
        <v>0</v>
      </c>
      <c r="I104" s="135">
        <f t="shared" si="6"/>
        <v>0</v>
      </c>
      <c r="J104" s="136">
        <f t="shared" si="7"/>
        <v>1</v>
      </c>
      <c r="K104" s="137">
        <f>IF('AMS-Daten_Alt'!J86="Student", 1, 0)</f>
        <v>0</v>
      </c>
      <c r="L104" s="137">
        <f t="shared" si="8"/>
        <v>0</v>
      </c>
      <c r="M104" s="137">
        <f t="shared" si="9"/>
        <v>0</v>
      </c>
    </row>
    <row r="105" spans="1:13" outlineLevel="1" x14ac:dyDescent="0.2">
      <c r="A105" s="134">
        <f>IF('AMS-Daten'!D87="Ja", 1, 0)</f>
        <v>1</v>
      </c>
      <c r="B105" s="135">
        <f>IF('AMS-Daten'!E87="Ehrenmitglied", 1, 0)</f>
        <v>0</v>
      </c>
      <c r="C105" s="135">
        <f>IF('AMS-Daten'!E87="alter Herr", 1, 0)</f>
        <v>1</v>
      </c>
      <c r="D105" s="135">
        <f>IF('AMS-Daten'!E87="aktiv", 1, 0)</f>
        <v>0</v>
      </c>
      <c r="E105" s="135">
        <f>IF('AMS-Daten'!E87="vorläufig", 1, 0)</f>
        <v>0</v>
      </c>
      <c r="F105" s="136">
        <f>IF('AMS-Daten'!E87="fördernd", 1, 0)</f>
        <v>0</v>
      </c>
      <c r="G105" s="134">
        <f>IF('AMS-Daten'!F87="Ja", 1, 0)</f>
        <v>0</v>
      </c>
      <c r="H105" s="135">
        <f t="shared" si="5"/>
        <v>0</v>
      </c>
      <c r="I105" s="135">
        <f t="shared" si="6"/>
        <v>0</v>
      </c>
      <c r="J105" s="136">
        <f t="shared" si="7"/>
        <v>0</v>
      </c>
      <c r="K105" s="137">
        <f>IF('AMS-Daten_Alt'!J87="Student", 1, 0)</f>
        <v>0</v>
      </c>
      <c r="L105" s="137">
        <f t="shared" si="8"/>
        <v>0</v>
      </c>
      <c r="M105" s="137">
        <f t="shared" si="9"/>
        <v>0</v>
      </c>
    </row>
    <row r="106" spans="1:13" outlineLevel="1" x14ac:dyDescent="0.2">
      <c r="A106" s="134">
        <f>IF('AMS-Daten'!D88="Ja", 1, 0)</f>
        <v>0</v>
      </c>
      <c r="B106" s="135">
        <f>IF('AMS-Daten'!E88="Ehrenmitglied", 1, 0)</f>
        <v>0</v>
      </c>
      <c r="C106" s="135">
        <f>IF('AMS-Daten'!E88="alter Herr", 1, 0)</f>
        <v>0</v>
      </c>
      <c r="D106" s="135">
        <f>IF('AMS-Daten'!E88="aktiv", 1, 0)</f>
        <v>0</v>
      </c>
      <c r="E106" s="135">
        <f>IF('AMS-Daten'!E88="vorläufig", 1, 0)</f>
        <v>0</v>
      </c>
      <c r="F106" s="136">
        <f>IF('AMS-Daten'!E88="fördernd", 1, 0)</f>
        <v>0</v>
      </c>
      <c r="G106" s="134">
        <f>IF('AMS-Daten'!F88="Ja", 1, 0)</f>
        <v>0</v>
      </c>
      <c r="H106" s="135">
        <f t="shared" si="5"/>
        <v>0</v>
      </c>
      <c r="I106" s="135">
        <f t="shared" si="6"/>
        <v>0</v>
      </c>
      <c r="J106" s="136">
        <f t="shared" si="7"/>
        <v>0</v>
      </c>
      <c r="K106" s="137">
        <f>IF('AMS-Daten_Alt'!J88="Student", 1, 0)</f>
        <v>0</v>
      </c>
      <c r="L106" s="137">
        <f t="shared" si="8"/>
        <v>0</v>
      </c>
      <c r="M106" s="137">
        <f t="shared" si="9"/>
        <v>0</v>
      </c>
    </row>
    <row r="107" spans="1:13" outlineLevel="1" x14ac:dyDescent="0.2">
      <c r="A107" s="134">
        <f>IF('AMS-Daten'!D89="Ja", 1, 0)</f>
        <v>1</v>
      </c>
      <c r="B107" s="135">
        <f>IF('AMS-Daten'!E89="Ehrenmitglied", 1, 0)</f>
        <v>0</v>
      </c>
      <c r="C107" s="135">
        <f>IF('AMS-Daten'!E89="alter Herr", 1, 0)</f>
        <v>1</v>
      </c>
      <c r="D107" s="135">
        <f>IF('AMS-Daten'!E89="aktiv", 1, 0)</f>
        <v>0</v>
      </c>
      <c r="E107" s="135">
        <f>IF('AMS-Daten'!E89="vorläufig", 1, 0)</f>
        <v>0</v>
      </c>
      <c r="F107" s="136">
        <f>IF('AMS-Daten'!E89="fördernd", 1, 0)</f>
        <v>0</v>
      </c>
      <c r="G107" s="134">
        <f>IF('AMS-Daten'!F89="Ja", 1, 0)</f>
        <v>0</v>
      </c>
      <c r="H107" s="135">
        <f t="shared" si="5"/>
        <v>0</v>
      </c>
      <c r="I107" s="135">
        <f t="shared" si="6"/>
        <v>0</v>
      </c>
      <c r="J107" s="136">
        <f t="shared" si="7"/>
        <v>0</v>
      </c>
      <c r="K107" s="137">
        <f>IF('AMS-Daten_Alt'!J89="Student", 1, 0)</f>
        <v>0</v>
      </c>
      <c r="L107" s="137">
        <f t="shared" si="8"/>
        <v>0</v>
      </c>
      <c r="M107" s="137">
        <f t="shared" si="9"/>
        <v>0</v>
      </c>
    </row>
    <row r="108" spans="1:13" outlineLevel="1" x14ac:dyDescent="0.2">
      <c r="A108" s="134">
        <f>IF('AMS-Daten'!D90="Ja", 1, 0)</f>
        <v>0</v>
      </c>
      <c r="B108" s="135">
        <f>IF('AMS-Daten'!E90="Ehrenmitglied", 1, 0)</f>
        <v>0</v>
      </c>
      <c r="C108" s="135">
        <f>IF('AMS-Daten'!E90="alter Herr", 1, 0)</f>
        <v>0</v>
      </c>
      <c r="D108" s="135">
        <f>IF('AMS-Daten'!E90="aktiv", 1, 0)</f>
        <v>0</v>
      </c>
      <c r="E108" s="135">
        <f>IF('AMS-Daten'!E90="vorläufig", 1, 0)</f>
        <v>0</v>
      </c>
      <c r="F108" s="136">
        <f>IF('AMS-Daten'!E90="fördernd", 1, 0)</f>
        <v>0</v>
      </c>
      <c r="G108" s="134">
        <f>IF('AMS-Daten'!F90="Ja", 1, 0)</f>
        <v>0</v>
      </c>
      <c r="H108" s="135">
        <f t="shared" si="5"/>
        <v>0</v>
      </c>
      <c r="I108" s="135">
        <f t="shared" si="6"/>
        <v>0</v>
      </c>
      <c r="J108" s="136">
        <f t="shared" si="7"/>
        <v>0</v>
      </c>
      <c r="K108" s="137">
        <f>IF('AMS-Daten_Alt'!J90="Student", 1, 0)</f>
        <v>0</v>
      </c>
      <c r="L108" s="137">
        <f t="shared" si="8"/>
        <v>0</v>
      </c>
      <c r="M108" s="137">
        <f t="shared" si="9"/>
        <v>0</v>
      </c>
    </row>
    <row r="109" spans="1:13" outlineLevel="1" x14ac:dyDescent="0.2">
      <c r="A109" s="134">
        <f>IF('AMS-Daten'!D91="Ja", 1, 0)</f>
        <v>0</v>
      </c>
      <c r="B109" s="135">
        <f>IF('AMS-Daten'!E91="Ehrenmitglied", 1, 0)</f>
        <v>0</v>
      </c>
      <c r="C109" s="135">
        <f>IF('AMS-Daten'!E91="alter Herr", 1, 0)</f>
        <v>0</v>
      </c>
      <c r="D109" s="135">
        <f>IF('AMS-Daten'!E91="aktiv", 1, 0)</f>
        <v>0</v>
      </c>
      <c r="E109" s="135">
        <f>IF('AMS-Daten'!E91="vorläufig", 1, 0)</f>
        <v>0</v>
      </c>
      <c r="F109" s="136">
        <f>IF('AMS-Daten'!E91="fördernd", 1, 0)</f>
        <v>0</v>
      </c>
      <c r="G109" s="134">
        <f>IF('AMS-Daten'!F91="Ja", 1, 0)</f>
        <v>0</v>
      </c>
      <c r="H109" s="135">
        <f t="shared" si="5"/>
        <v>0</v>
      </c>
      <c r="I109" s="135">
        <f t="shared" si="6"/>
        <v>0</v>
      </c>
      <c r="J109" s="136">
        <f t="shared" si="7"/>
        <v>0</v>
      </c>
      <c r="K109" s="137">
        <f>IF('AMS-Daten_Alt'!J91="Student", 1, 0)</f>
        <v>0</v>
      </c>
      <c r="L109" s="137">
        <f t="shared" si="8"/>
        <v>0</v>
      </c>
      <c r="M109" s="137">
        <f t="shared" si="9"/>
        <v>0</v>
      </c>
    </row>
    <row r="110" spans="1:13" outlineLevel="1" x14ac:dyDescent="0.2">
      <c r="A110" s="134">
        <f>IF('AMS-Daten'!D92="Ja", 1, 0)</f>
        <v>1</v>
      </c>
      <c r="B110" s="135">
        <f>IF('AMS-Daten'!E92="Ehrenmitglied", 1, 0)</f>
        <v>0</v>
      </c>
      <c r="C110" s="135">
        <f>IF('AMS-Daten'!E92="alter Herr", 1, 0)</f>
        <v>1</v>
      </c>
      <c r="D110" s="135">
        <f>IF('AMS-Daten'!E92="aktiv", 1, 0)</f>
        <v>0</v>
      </c>
      <c r="E110" s="135">
        <f>IF('AMS-Daten'!E92="vorläufig", 1, 0)</f>
        <v>0</v>
      </c>
      <c r="F110" s="136">
        <f>IF('AMS-Daten'!E92="fördernd", 1, 0)</f>
        <v>0</v>
      </c>
      <c r="G110" s="134">
        <f>IF('AMS-Daten'!F92="Ja", 1, 0)</f>
        <v>0</v>
      </c>
      <c r="H110" s="135">
        <f t="shared" si="5"/>
        <v>0</v>
      </c>
      <c r="I110" s="135">
        <f t="shared" si="6"/>
        <v>0</v>
      </c>
      <c r="J110" s="136">
        <f t="shared" si="7"/>
        <v>0</v>
      </c>
      <c r="K110" s="137">
        <f>IF('AMS-Daten_Alt'!J92="Student", 1, 0)</f>
        <v>0</v>
      </c>
      <c r="L110" s="137">
        <f t="shared" si="8"/>
        <v>0</v>
      </c>
      <c r="M110" s="137">
        <f t="shared" si="9"/>
        <v>0</v>
      </c>
    </row>
    <row r="111" spans="1:13" outlineLevel="1" x14ac:dyDescent="0.2">
      <c r="A111" s="134">
        <f>IF('AMS-Daten'!D93="Ja", 1, 0)</f>
        <v>0</v>
      </c>
      <c r="B111" s="135">
        <f>IF('AMS-Daten'!E93="Ehrenmitglied", 1, 0)</f>
        <v>0</v>
      </c>
      <c r="C111" s="135">
        <f>IF('AMS-Daten'!E93="alter Herr", 1, 0)</f>
        <v>0</v>
      </c>
      <c r="D111" s="135">
        <f>IF('AMS-Daten'!E93="aktiv", 1, 0)</f>
        <v>0</v>
      </c>
      <c r="E111" s="135">
        <f>IF('AMS-Daten'!E93="vorläufig", 1, 0)</f>
        <v>0</v>
      </c>
      <c r="F111" s="136">
        <f>IF('AMS-Daten'!E93="fördernd", 1, 0)</f>
        <v>0</v>
      </c>
      <c r="G111" s="134">
        <f>IF('AMS-Daten'!F93="Ja", 1, 0)</f>
        <v>0</v>
      </c>
      <c r="H111" s="135">
        <f t="shared" si="5"/>
        <v>0</v>
      </c>
      <c r="I111" s="135">
        <f t="shared" si="6"/>
        <v>0</v>
      </c>
      <c r="J111" s="136">
        <f t="shared" si="7"/>
        <v>0</v>
      </c>
      <c r="K111" s="137">
        <f>IF('AMS-Daten_Alt'!J93="Student", 1, 0)</f>
        <v>0</v>
      </c>
      <c r="L111" s="137">
        <f t="shared" si="8"/>
        <v>0</v>
      </c>
      <c r="M111" s="137">
        <f t="shared" si="9"/>
        <v>0</v>
      </c>
    </row>
    <row r="112" spans="1:13" outlineLevel="1" x14ac:dyDescent="0.2">
      <c r="A112" s="134">
        <f>IF('AMS-Daten'!D94="Ja", 1, 0)</f>
        <v>1</v>
      </c>
      <c r="B112" s="135">
        <f>IF('AMS-Daten'!E94="Ehrenmitglied", 1, 0)</f>
        <v>0</v>
      </c>
      <c r="C112" s="135">
        <f>IF('AMS-Daten'!E94="alter Herr", 1, 0)</f>
        <v>1</v>
      </c>
      <c r="D112" s="135">
        <f>IF('AMS-Daten'!E94="aktiv", 1, 0)</f>
        <v>0</v>
      </c>
      <c r="E112" s="135">
        <f>IF('AMS-Daten'!E94="vorläufig", 1, 0)</f>
        <v>0</v>
      </c>
      <c r="F112" s="136">
        <f>IF('AMS-Daten'!E94="fördernd", 1, 0)</f>
        <v>0</v>
      </c>
      <c r="G112" s="134">
        <f>IF('AMS-Daten'!F94="Ja", 1, 0)</f>
        <v>0</v>
      </c>
      <c r="H112" s="135">
        <f t="shared" si="5"/>
        <v>0</v>
      </c>
      <c r="I112" s="135">
        <f t="shared" si="6"/>
        <v>0</v>
      </c>
      <c r="J112" s="136">
        <f t="shared" si="7"/>
        <v>0</v>
      </c>
      <c r="K112" s="137">
        <f>IF('AMS-Daten_Alt'!J94="Student", 1, 0)</f>
        <v>0</v>
      </c>
      <c r="L112" s="137">
        <f t="shared" si="8"/>
        <v>0</v>
      </c>
      <c r="M112" s="137">
        <f t="shared" si="9"/>
        <v>0</v>
      </c>
    </row>
    <row r="113" spans="1:13" outlineLevel="1" x14ac:dyDescent="0.2">
      <c r="A113" s="134">
        <f>IF('AMS-Daten'!D95="Ja", 1, 0)</f>
        <v>0</v>
      </c>
      <c r="B113" s="135">
        <f>IF('AMS-Daten'!E95="Ehrenmitglied", 1, 0)</f>
        <v>0</v>
      </c>
      <c r="C113" s="135">
        <f>IF('AMS-Daten'!E95="alter Herr", 1, 0)</f>
        <v>0</v>
      </c>
      <c r="D113" s="135">
        <f>IF('AMS-Daten'!E95="aktiv", 1, 0)</f>
        <v>0</v>
      </c>
      <c r="E113" s="135">
        <f>IF('AMS-Daten'!E95="vorläufig", 1, 0)</f>
        <v>0</v>
      </c>
      <c r="F113" s="136">
        <f>IF('AMS-Daten'!E95="fördernd", 1, 0)</f>
        <v>0</v>
      </c>
      <c r="G113" s="134">
        <f>IF('AMS-Daten'!F95="Ja", 1, 0)</f>
        <v>0</v>
      </c>
      <c r="H113" s="135">
        <f t="shared" si="5"/>
        <v>0</v>
      </c>
      <c r="I113" s="135">
        <f t="shared" si="6"/>
        <v>0</v>
      </c>
      <c r="J113" s="136">
        <f t="shared" si="7"/>
        <v>0</v>
      </c>
      <c r="K113" s="137">
        <f>IF('AMS-Daten_Alt'!J95="Student", 1, 0)</f>
        <v>0</v>
      </c>
      <c r="L113" s="137">
        <f t="shared" si="8"/>
        <v>0</v>
      </c>
      <c r="M113" s="137">
        <f t="shared" si="9"/>
        <v>0</v>
      </c>
    </row>
    <row r="114" spans="1:13" outlineLevel="1" x14ac:dyDescent="0.2">
      <c r="A114" s="134">
        <f>IF('AMS-Daten'!D96="Ja", 1, 0)</f>
        <v>0</v>
      </c>
      <c r="B114" s="135">
        <f>IF('AMS-Daten'!E96="Ehrenmitglied", 1, 0)</f>
        <v>0</v>
      </c>
      <c r="C114" s="135">
        <f>IF('AMS-Daten'!E96="alter Herr", 1, 0)</f>
        <v>0</v>
      </c>
      <c r="D114" s="135">
        <f>IF('AMS-Daten'!E96="aktiv", 1, 0)</f>
        <v>0</v>
      </c>
      <c r="E114" s="135">
        <f>IF('AMS-Daten'!E96="vorläufig", 1, 0)</f>
        <v>0</v>
      </c>
      <c r="F114" s="136">
        <f>IF('AMS-Daten'!E96="fördernd", 1, 0)</f>
        <v>0</v>
      </c>
      <c r="G114" s="134">
        <f>IF('AMS-Daten'!F96="Ja", 1, 0)</f>
        <v>0</v>
      </c>
      <c r="H114" s="135">
        <f t="shared" si="5"/>
        <v>0</v>
      </c>
      <c r="I114" s="135">
        <f t="shared" si="6"/>
        <v>0</v>
      </c>
      <c r="J114" s="136">
        <f t="shared" si="7"/>
        <v>0</v>
      </c>
      <c r="K114" s="137">
        <f>IF('AMS-Daten_Alt'!J96="Student", 1, 0)</f>
        <v>0</v>
      </c>
      <c r="L114" s="137">
        <f t="shared" si="8"/>
        <v>0</v>
      </c>
      <c r="M114" s="137">
        <f t="shared" si="9"/>
        <v>0</v>
      </c>
    </row>
    <row r="115" spans="1:13" outlineLevel="1" x14ac:dyDescent="0.2">
      <c r="A115" s="134">
        <f>IF('AMS-Daten'!D97="Ja", 1, 0)</f>
        <v>1</v>
      </c>
      <c r="B115" s="135">
        <f>IF('AMS-Daten'!E97="Ehrenmitglied", 1, 0)</f>
        <v>0</v>
      </c>
      <c r="C115" s="135">
        <f>IF('AMS-Daten'!E97="alter Herr", 1, 0)</f>
        <v>0</v>
      </c>
      <c r="D115" s="135">
        <f>IF('AMS-Daten'!E97="aktiv", 1, 0)</f>
        <v>1</v>
      </c>
      <c r="E115" s="135">
        <f>IF('AMS-Daten'!E97="vorläufig", 1, 0)</f>
        <v>0</v>
      </c>
      <c r="F115" s="136">
        <f>IF('AMS-Daten'!E97="fördernd", 1, 0)</f>
        <v>0</v>
      </c>
      <c r="G115" s="134">
        <f>IF('AMS-Daten'!F97="Ja", 1, 0)</f>
        <v>1</v>
      </c>
      <c r="H115" s="135">
        <f t="shared" si="5"/>
        <v>0</v>
      </c>
      <c r="I115" s="135">
        <f t="shared" si="6"/>
        <v>0</v>
      </c>
      <c r="J115" s="136">
        <f t="shared" si="7"/>
        <v>1</v>
      </c>
      <c r="K115" s="137">
        <f>IF('AMS-Daten_Alt'!J97="Student", 1, 0)</f>
        <v>1</v>
      </c>
      <c r="L115" s="137">
        <f t="shared" si="8"/>
        <v>1</v>
      </c>
      <c r="M115" s="137">
        <f t="shared" si="9"/>
        <v>1</v>
      </c>
    </row>
    <row r="116" spans="1:13" outlineLevel="1" x14ac:dyDescent="0.2">
      <c r="A116" s="134">
        <f>IF('AMS-Daten'!D98="Ja", 1, 0)</f>
        <v>1</v>
      </c>
      <c r="B116" s="135">
        <f>IF('AMS-Daten'!E98="Ehrenmitglied", 1, 0)</f>
        <v>0</v>
      </c>
      <c r="C116" s="135">
        <f>IF('AMS-Daten'!E98="alter Herr", 1, 0)</f>
        <v>0</v>
      </c>
      <c r="D116" s="135">
        <f>IF('AMS-Daten'!E98="aktiv", 1, 0)</f>
        <v>1</v>
      </c>
      <c r="E116" s="135">
        <f>IF('AMS-Daten'!E98="vorläufig", 1, 0)</f>
        <v>0</v>
      </c>
      <c r="F116" s="136">
        <f>IF('AMS-Daten'!E98="fördernd", 1, 0)</f>
        <v>0</v>
      </c>
      <c r="G116" s="134">
        <f>IF('AMS-Daten'!F98="Ja", 1, 0)</f>
        <v>0</v>
      </c>
      <c r="H116" s="135">
        <f t="shared" si="5"/>
        <v>0</v>
      </c>
      <c r="I116" s="135">
        <f t="shared" si="6"/>
        <v>0</v>
      </c>
      <c r="J116" s="136">
        <f t="shared" si="7"/>
        <v>0</v>
      </c>
      <c r="K116" s="137">
        <f>IF('AMS-Daten_Alt'!J98="Student", 1, 0)</f>
        <v>0</v>
      </c>
      <c r="L116" s="137">
        <f t="shared" si="8"/>
        <v>0</v>
      </c>
      <c r="M116" s="137">
        <f t="shared" si="9"/>
        <v>0</v>
      </c>
    </row>
    <row r="117" spans="1:13" outlineLevel="1" x14ac:dyDescent="0.2">
      <c r="A117" s="134">
        <f>IF('AMS-Daten'!D99="Ja", 1, 0)</f>
        <v>1</v>
      </c>
      <c r="B117" s="135">
        <f>IF('AMS-Daten'!E99="Ehrenmitglied", 1, 0)</f>
        <v>0</v>
      </c>
      <c r="C117" s="135">
        <f>IF('AMS-Daten'!E99="alter Herr", 1, 0)</f>
        <v>1</v>
      </c>
      <c r="D117" s="135">
        <f>IF('AMS-Daten'!E99="aktiv", 1, 0)</f>
        <v>0</v>
      </c>
      <c r="E117" s="135">
        <f>IF('AMS-Daten'!E99="vorläufig", 1, 0)</f>
        <v>0</v>
      </c>
      <c r="F117" s="136">
        <f>IF('AMS-Daten'!E99="fördernd", 1, 0)</f>
        <v>0</v>
      </c>
      <c r="G117" s="134">
        <f>IF('AMS-Daten'!F99="Ja", 1, 0)</f>
        <v>0</v>
      </c>
      <c r="H117" s="135">
        <f t="shared" si="5"/>
        <v>0</v>
      </c>
      <c r="I117" s="135">
        <f t="shared" si="6"/>
        <v>0</v>
      </c>
      <c r="J117" s="136">
        <f t="shared" si="7"/>
        <v>0</v>
      </c>
      <c r="K117" s="137">
        <f>IF('AMS-Daten_Alt'!J99="Student", 1, 0)</f>
        <v>0</v>
      </c>
      <c r="L117" s="137">
        <f t="shared" si="8"/>
        <v>0</v>
      </c>
      <c r="M117" s="137">
        <f t="shared" si="9"/>
        <v>0</v>
      </c>
    </row>
    <row r="118" spans="1:13" outlineLevel="1" x14ac:dyDescent="0.2">
      <c r="A118" s="134">
        <f>IF('AMS-Daten'!D100="Ja", 1, 0)</f>
        <v>0</v>
      </c>
      <c r="B118" s="135">
        <f>IF('AMS-Daten'!E100="Ehrenmitglied", 1, 0)</f>
        <v>0</v>
      </c>
      <c r="C118" s="135">
        <f>IF('AMS-Daten'!E100="alter Herr", 1, 0)</f>
        <v>0</v>
      </c>
      <c r="D118" s="135">
        <f>IF('AMS-Daten'!E100="aktiv", 1, 0)</f>
        <v>0</v>
      </c>
      <c r="E118" s="135">
        <f>IF('AMS-Daten'!E100="vorläufig", 1, 0)</f>
        <v>0</v>
      </c>
      <c r="F118" s="136">
        <f>IF('AMS-Daten'!E100="fördernd", 1, 0)</f>
        <v>0</v>
      </c>
      <c r="G118" s="134">
        <f>IF('AMS-Daten'!F100="Ja", 1, 0)</f>
        <v>0</v>
      </c>
      <c r="H118" s="135">
        <f t="shared" si="5"/>
        <v>0</v>
      </c>
      <c r="I118" s="135">
        <f t="shared" si="6"/>
        <v>0</v>
      </c>
      <c r="J118" s="136">
        <f t="shared" si="7"/>
        <v>0</v>
      </c>
      <c r="K118" s="137">
        <f>IF('AMS-Daten_Alt'!J100="Student", 1, 0)</f>
        <v>0</v>
      </c>
      <c r="L118" s="137">
        <f t="shared" si="8"/>
        <v>0</v>
      </c>
      <c r="M118" s="137">
        <f t="shared" si="9"/>
        <v>0</v>
      </c>
    </row>
    <row r="119" spans="1:13" outlineLevel="1" x14ac:dyDescent="0.2">
      <c r="A119" s="134">
        <f>IF('AMS-Daten'!D101="Ja", 1, 0)</f>
        <v>1</v>
      </c>
      <c r="B119" s="135">
        <f>IF('AMS-Daten'!E101="Ehrenmitglied", 1, 0)</f>
        <v>0</v>
      </c>
      <c r="C119" s="135">
        <f>IF('AMS-Daten'!E101="alter Herr", 1, 0)</f>
        <v>1</v>
      </c>
      <c r="D119" s="135">
        <f>IF('AMS-Daten'!E101="aktiv", 1, 0)</f>
        <v>0</v>
      </c>
      <c r="E119" s="135">
        <f>IF('AMS-Daten'!E101="vorläufig", 1, 0)</f>
        <v>0</v>
      </c>
      <c r="F119" s="136">
        <f>IF('AMS-Daten'!E101="fördernd", 1, 0)</f>
        <v>0</v>
      </c>
      <c r="G119" s="134">
        <f>IF('AMS-Daten'!F101="Ja", 1, 0)</f>
        <v>0</v>
      </c>
      <c r="H119" s="135">
        <f t="shared" si="5"/>
        <v>0</v>
      </c>
      <c r="I119" s="135">
        <f t="shared" si="6"/>
        <v>0</v>
      </c>
      <c r="J119" s="136">
        <f t="shared" si="7"/>
        <v>0</v>
      </c>
      <c r="K119" s="137">
        <f>IF('AMS-Daten_Alt'!J101="Student", 1, 0)</f>
        <v>0</v>
      </c>
      <c r="L119" s="137">
        <f t="shared" si="8"/>
        <v>0</v>
      </c>
      <c r="M119" s="137">
        <f t="shared" si="9"/>
        <v>0</v>
      </c>
    </row>
    <row r="120" spans="1:13" outlineLevel="1" x14ac:dyDescent="0.2">
      <c r="A120" s="134">
        <f>IF('AMS-Daten'!D102="Ja", 1, 0)</f>
        <v>0</v>
      </c>
      <c r="B120" s="135">
        <f>IF('AMS-Daten'!E102="Ehrenmitglied", 1, 0)</f>
        <v>0</v>
      </c>
      <c r="C120" s="135">
        <f>IF('AMS-Daten'!E102="alter Herr", 1, 0)</f>
        <v>0</v>
      </c>
      <c r="D120" s="135">
        <f>IF('AMS-Daten'!E102="aktiv", 1, 0)</f>
        <v>0</v>
      </c>
      <c r="E120" s="135">
        <f>IF('AMS-Daten'!E102="vorläufig", 1, 0)</f>
        <v>0</v>
      </c>
      <c r="F120" s="136">
        <f>IF('AMS-Daten'!E102="fördernd", 1, 0)</f>
        <v>0</v>
      </c>
      <c r="G120" s="134">
        <f>IF('AMS-Daten'!F102="Ja", 1, 0)</f>
        <v>0</v>
      </c>
      <c r="H120" s="135">
        <f t="shared" si="5"/>
        <v>0</v>
      </c>
      <c r="I120" s="135">
        <f t="shared" si="6"/>
        <v>0</v>
      </c>
      <c r="J120" s="136">
        <f t="shared" si="7"/>
        <v>0</v>
      </c>
      <c r="K120" s="137">
        <f>IF('AMS-Daten_Alt'!J102="Student", 1, 0)</f>
        <v>0</v>
      </c>
      <c r="L120" s="137">
        <f t="shared" si="8"/>
        <v>0</v>
      </c>
      <c r="M120" s="137">
        <f t="shared" si="9"/>
        <v>0</v>
      </c>
    </row>
    <row r="121" spans="1:13" outlineLevel="1" x14ac:dyDescent="0.2">
      <c r="A121" s="134">
        <f>IF('AMS-Daten'!D103="Ja", 1, 0)</f>
        <v>0</v>
      </c>
      <c r="B121" s="135">
        <f>IF('AMS-Daten'!E103="Ehrenmitglied", 1, 0)</f>
        <v>0</v>
      </c>
      <c r="C121" s="135">
        <f>IF('AMS-Daten'!E103="alter Herr", 1, 0)</f>
        <v>0</v>
      </c>
      <c r="D121" s="135">
        <f>IF('AMS-Daten'!E103="aktiv", 1, 0)</f>
        <v>0</v>
      </c>
      <c r="E121" s="135">
        <f>IF('AMS-Daten'!E103="vorläufig", 1, 0)</f>
        <v>0</v>
      </c>
      <c r="F121" s="136">
        <f>IF('AMS-Daten'!E103="fördernd", 1, 0)</f>
        <v>0</v>
      </c>
      <c r="G121" s="134">
        <f>IF('AMS-Daten'!F103="Ja", 1, 0)</f>
        <v>0</v>
      </c>
      <c r="H121" s="135">
        <f t="shared" si="5"/>
        <v>0</v>
      </c>
      <c r="I121" s="135">
        <f t="shared" si="6"/>
        <v>0</v>
      </c>
      <c r="J121" s="136">
        <f t="shared" si="7"/>
        <v>0</v>
      </c>
      <c r="K121" s="137">
        <f>IF('AMS-Daten_Alt'!J103="Student", 1, 0)</f>
        <v>0</v>
      </c>
      <c r="L121" s="137">
        <f t="shared" si="8"/>
        <v>0</v>
      </c>
      <c r="M121" s="137">
        <f t="shared" si="9"/>
        <v>0</v>
      </c>
    </row>
    <row r="122" spans="1:13" outlineLevel="1" x14ac:dyDescent="0.2">
      <c r="A122" s="134">
        <f>IF('AMS-Daten'!D104="Ja", 1, 0)</f>
        <v>1</v>
      </c>
      <c r="B122" s="135">
        <f>IF('AMS-Daten'!E104="Ehrenmitglied", 1, 0)</f>
        <v>0</v>
      </c>
      <c r="C122" s="135">
        <f>IF('AMS-Daten'!E104="alter Herr", 1, 0)</f>
        <v>1</v>
      </c>
      <c r="D122" s="135">
        <f>IF('AMS-Daten'!E104="aktiv", 1, 0)</f>
        <v>0</v>
      </c>
      <c r="E122" s="135">
        <f>IF('AMS-Daten'!E104="vorläufig", 1, 0)</f>
        <v>0</v>
      </c>
      <c r="F122" s="136">
        <f>IF('AMS-Daten'!E104="fördernd", 1, 0)</f>
        <v>0</v>
      </c>
      <c r="G122" s="134">
        <f>IF('AMS-Daten'!F104="Ja", 1, 0)</f>
        <v>0</v>
      </c>
      <c r="H122" s="135">
        <f t="shared" si="5"/>
        <v>0</v>
      </c>
      <c r="I122" s="135">
        <f t="shared" si="6"/>
        <v>0</v>
      </c>
      <c r="J122" s="136">
        <f t="shared" si="7"/>
        <v>0</v>
      </c>
      <c r="K122" s="137">
        <f>IF('AMS-Daten_Alt'!J104="Student", 1, 0)</f>
        <v>0</v>
      </c>
      <c r="L122" s="137">
        <f t="shared" si="8"/>
        <v>0</v>
      </c>
      <c r="M122" s="137">
        <f t="shared" si="9"/>
        <v>0</v>
      </c>
    </row>
    <row r="123" spans="1:13" outlineLevel="1" x14ac:dyDescent="0.2">
      <c r="A123" s="134">
        <f>IF('AMS-Daten'!D105="Ja", 1, 0)</f>
        <v>0</v>
      </c>
      <c r="B123" s="135">
        <f>IF('AMS-Daten'!E105="Ehrenmitglied", 1, 0)</f>
        <v>0</v>
      </c>
      <c r="C123" s="135">
        <f>IF('AMS-Daten'!E105="alter Herr", 1, 0)</f>
        <v>0</v>
      </c>
      <c r="D123" s="135">
        <f>IF('AMS-Daten'!E105="aktiv", 1, 0)</f>
        <v>0</v>
      </c>
      <c r="E123" s="135">
        <f>IF('AMS-Daten'!E105="vorläufig", 1, 0)</f>
        <v>0</v>
      </c>
      <c r="F123" s="136">
        <f>IF('AMS-Daten'!E105="fördernd", 1, 0)</f>
        <v>0</v>
      </c>
      <c r="G123" s="134">
        <f>IF('AMS-Daten'!F105="Ja", 1, 0)</f>
        <v>0</v>
      </c>
      <c r="H123" s="135">
        <f t="shared" si="5"/>
        <v>0</v>
      </c>
      <c r="I123" s="135">
        <f t="shared" si="6"/>
        <v>0</v>
      </c>
      <c r="J123" s="136">
        <f t="shared" si="7"/>
        <v>0</v>
      </c>
      <c r="K123" s="137">
        <f>IF('AMS-Daten_Alt'!J105="Student", 1, 0)</f>
        <v>0</v>
      </c>
      <c r="L123" s="137">
        <f t="shared" si="8"/>
        <v>0</v>
      </c>
      <c r="M123" s="137">
        <f t="shared" si="9"/>
        <v>0</v>
      </c>
    </row>
    <row r="124" spans="1:13" outlineLevel="1" x14ac:dyDescent="0.2">
      <c r="A124" s="134">
        <f>IF('AMS-Daten'!D106="Ja", 1, 0)</f>
        <v>0</v>
      </c>
      <c r="B124" s="135">
        <f>IF('AMS-Daten'!E106="Ehrenmitglied", 1, 0)</f>
        <v>0</v>
      </c>
      <c r="C124" s="135">
        <f>IF('AMS-Daten'!E106="alter Herr", 1, 0)</f>
        <v>0</v>
      </c>
      <c r="D124" s="135">
        <f>IF('AMS-Daten'!E106="aktiv", 1, 0)</f>
        <v>0</v>
      </c>
      <c r="E124" s="135">
        <f>IF('AMS-Daten'!E106="vorläufig", 1, 0)</f>
        <v>0</v>
      </c>
      <c r="F124" s="136">
        <f>IF('AMS-Daten'!E106="fördernd", 1, 0)</f>
        <v>0</v>
      </c>
      <c r="G124" s="134">
        <f>IF('AMS-Daten'!F106="Ja", 1, 0)</f>
        <v>0</v>
      </c>
      <c r="H124" s="135">
        <f t="shared" si="5"/>
        <v>0</v>
      </c>
      <c r="I124" s="135">
        <f t="shared" si="6"/>
        <v>0</v>
      </c>
      <c r="J124" s="136">
        <f t="shared" si="7"/>
        <v>0</v>
      </c>
      <c r="K124" s="137">
        <f>IF('AMS-Daten_Alt'!J106="Student", 1, 0)</f>
        <v>1</v>
      </c>
      <c r="L124" s="137">
        <f t="shared" si="8"/>
        <v>0</v>
      </c>
      <c r="M124" s="137">
        <f t="shared" si="9"/>
        <v>0</v>
      </c>
    </row>
    <row r="125" spans="1:13" outlineLevel="1" x14ac:dyDescent="0.2">
      <c r="A125" s="134">
        <f>IF('AMS-Daten'!D107="Ja", 1, 0)</f>
        <v>0</v>
      </c>
      <c r="B125" s="135">
        <f>IF('AMS-Daten'!E107="Ehrenmitglied", 1, 0)</f>
        <v>0</v>
      </c>
      <c r="C125" s="135">
        <f>IF('AMS-Daten'!E107="alter Herr", 1, 0)</f>
        <v>0</v>
      </c>
      <c r="D125" s="135">
        <f>IF('AMS-Daten'!E107="aktiv", 1, 0)</f>
        <v>0</v>
      </c>
      <c r="E125" s="135">
        <f>IF('AMS-Daten'!E107="vorläufig", 1, 0)</f>
        <v>0</v>
      </c>
      <c r="F125" s="136">
        <f>IF('AMS-Daten'!E107="fördernd", 1, 0)</f>
        <v>0</v>
      </c>
      <c r="G125" s="134">
        <f>IF('AMS-Daten'!F107="Ja", 1, 0)</f>
        <v>0</v>
      </c>
      <c r="H125" s="135">
        <f t="shared" si="5"/>
        <v>0</v>
      </c>
      <c r="I125" s="135">
        <f t="shared" si="6"/>
        <v>0</v>
      </c>
      <c r="J125" s="136">
        <f t="shared" si="7"/>
        <v>0</v>
      </c>
      <c r="K125" s="137">
        <f>IF('AMS-Daten_Alt'!J107="Student", 1, 0)</f>
        <v>0</v>
      </c>
      <c r="L125" s="137">
        <f t="shared" si="8"/>
        <v>0</v>
      </c>
      <c r="M125" s="137">
        <f t="shared" si="9"/>
        <v>0</v>
      </c>
    </row>
    <row r="126" spans="1:13" outlineLevel="1" x14ac:dyDescent="0.2">
      <c r="A126" s="134">
        <f>IF('AMS-Daten'!D108="Ja", 1, 0)</f>
        <v>0</v>
      </c>
      <c r="B126" s="135">
        <f>IF('AMS-Daten'!E108="Ehrenmitglied", 1, 0)</f>
        <v>0</v>
      </c>
      <c r="C126" s="135">
        <f>IF('AMS-Daten'!E108="alter Herr", 1, 0)</f>
        <v>0</v>
      </c>
      <c r="D126" s="135">
        <f>IF('AMS-Daten'!E108="aktiv", 1, 0)</f>
        <v>0</v>
      </c>
      <c r="E126" s="135">
        <f>IF('AMS-Daten'!E108="vorläufig", 1, 0)</f>
        <v>0</v>
      </c>
      <c r="F126" s="136">
        <f>IF('AMS-Daten'!E108="fördernd", 1, 0)</f>
        <v>0</v>
      </c>
      <c r="G126" s="134">
        <f>IF('AMS-Daten'!F108="Ja", 1, 0)</f>
        <v>0</v>
      </c>
      <c r="H126" s="135">
        <f t="shared" si="5"/>
        <v>0</v>
      </c>
      <c r="I126" s="135">
        <f t="shared" si="6"/>
        <v>0</v>
      </c>
      <c r="J126" s="136">
        <f t="shared" si="7"/>
        <v>0</v>
      </c>
      <c r="K126" s="137">
        <f>IF('AMS-Daten_Alt'!J108="Student", 1, 0)</f>
        <v>1</v>
      </c>
      <c r="L126" s="137">
        <f t="shared" si="8"/>
        <v>0</v>
      </c>
      <c r="M126" s="137">
        <f t="shared" si="9"/>
        <v>0</v>
      </c>
    </row>
    <row r="127" spans="1:13" outlineLevel="1" x14ac:dyDescent="0.2">
      <c r="A127" s="134">
        <f>IF('AMS-Daten'!D109="Ja", 1, 0)</f>
        <v>0</v>
      </c>
      <c r="B127" s="135">
        <f>IF('AMS-Daten'!E109="Ehrenmitglied", 1, 0)</f>
        <v>0</v>
      </c>
      <c r="C127" s="135">
        <f>IF('AMS-Daten'!E109="alter Herr", 1, 0)</f>
        <v>0</v>
      </c>
      <c r="D127" s="135">
        <f>IF('AMS-Daten'!E109="aktiv", 1, 0)</f>
        <v>0</v>
      </c>
      <c r="E127" s="135">
        <f>IF('AMS-Daten'!E109="vorläufig", 1, 0)</f>
        <v>0</v>
      </c>
      <c r="F127" s="136">
        <f>IF('AMS-Daten'!E109="fördernd", 1, 0)</f>
        <v>0</v>
      </c>
      <c r="G127" s="134">
        <f>IF('AMS-Daten'!F109="Ja", 1, 0)</f>
        <v>0</v>
      </c>
      <c r="H127" s="135">
        <f t="shared" si="5"/>
        <v>0</v>
      </c>
      <c r="I127" s="135">
        <f t="shared" si="6"/>
        <v>0</v>
      </c>
      <c r="J127" s="136">
        <f t="shared" si="7"/>
        <v>0</v>
      </c>
      <c r="K127" s="137">
        <f>IF('AMS-Daten_Alt'!J109="Student", 1, 0)</f>
        <v>0</v>
      </c>
      <c r="L127" s="137">
        <f t="shared" si="8"/>
        <v>0</v>
      </c>
      <c r="M127" s="137">
        <f t="shared" si="9"/>
        <v>0</v>
      </c>
    </row>
    <row r="128" spans="1:13" outlineLevel="1" x14ac:dyDescent="0.2">
      <c r="A128" s="134">
        <f>IF('AMS-Daten'!D110="Ja", 1, 0)</f>
        <v>1</v>
      </c>
      <c r="B128" s="135">
        <f>IF('AMS-Daten'!E110="Ehrenmitglied", 1, 0)</f>
        <v>0</v>
      </c>
      <c r="C128" s="135">
        <f>IF('AMS-Daten'!E110="alter Herr", 1, 0)</f>
        <v>0</v>
      </c>
      <c r="D128" s="135">
        <f>IF('AMS-Daten'!E110="aktiv", 1, 0)</f>
        <v>1</v>
      </c>
      <c r="E128" s="135">
        <f>IF('AMS-Daten'!E110="vorläufig", 1, 0)</f>
        <v>0</v>
      </c>
      <c r="F128" s="136">
        <f>IF('AMS-Daten'!E110="fördernd", 1, 0)</f>
        <v>0</v>
      </c>
      <c r="G128" s="134">
        <f>IF('AMS-Daten'!F110="Ja", 1, 0)</f>
        <v>1</v>
      </c>
      <c r="H128" s="135">
        <f t="shared" si="5"/>
        <v>0</v>
      </c>
      <c r="I128" s="135">
        <f t="shared" si="6"/>
        <v>0</v>
      </c>
      <c r="J128" s="136">
        <f t="shared" si="7"/>
        <v>1</v>
      </c>
      <c r="K128" s="137">
        <f>IF('AMS-Daten_Alt'!J110="Student", 1, 0)</f>
        <v>0</v>
      </c>
      <c r="L128" s="137">
        <f t="shared" si="8"/>
        <v>0</v>
      </c>
      <c r="M128" s="137">
        <f t="shared" si="9"/>
        <v>0</v>
      </c>
    </row>
    <row r="129" spans="1:13" outlineLevel="1" x14ac:dyDescent="0.2">
      <c r="A129" s="134">
        <f>IF('AMS-Daten'!D111="Ja", 1, 0)</f>
        <v>1</v>
      </c>
      <c r="B129" s="135">
        <f>IF('AMS-Daten'!E111="Ehrenmitglied", 1, 0)</f>
        <v>0</v>
      </c>
      <c r="C129" s="135">
        <f>IF('AMS-Daten'!E111="alter Herr", 1, 0)</f>
        <v>0</v>
      </c>
      <c r="D129" s="135">
        <f>IF('AMS-Daten'!E111="aktiv", 1, 0)</f>
        <v>1</v>
      </c>
      <c r="E129" s="135">
        <f>IF('AMS-Daten'!E111="vorläufig", 1, 0)</f>
        <v>0</v>
      </c>
      <c r="F129" s="136">
        <f>IF('AMS-Daten'!E111="fördernd", 1, 0)</f>
        <v>0</v>
      </c>
      <c r="G129" s="134">
        <f>IF('AMS-Daten'!F111="Ja", 1, 0)</f>
        <v>1</v>
      </c>
      <c r="H129" s="135">
        <f t="shared" si="5"/>
        <v>0</v>
      </c>
      <c r="I129" s="135">
        <f t="shared" si="6"/>
        <v>0</v>
      </c>
      <c r="J129" s="136">
        <f t="shared" si="7"/>
        <v>1</v>
      </c>
      <c r="K129" s="137">
        <f>IF('AMS-Daten_Alt'!J111="Student", 1, 0)</f>
        <v>0</v>
      </c>
      <c r="L129" s="137">
        <f t="shared" si="8"/>
        <v>0</v>
      </c>
      <c r="M129" s="137">
        <f t="shared" si="9"/>
        <v>0</v>
      </c>
    </row>
    <row r="130" spans="1:13" outlineLevel="1" x14ac:dyDescent="0.2">
      <c r="A130" s="134">
        <f>IF('AMS-Daten'!D112="Ja", 1, 0)</f>
        <v>1</v>
      </c>
      <c r="B130" s="135">
        <f>IF('AMS-Daten'!E112="Ehrenmitglied", 1, 0)</f>
        <v>0</v>
      </c>
      <c r="C130" s="135">
        <f>IF('AMS-Daten'!E112="alter Herr", 1, 0)</f>
        <v>0</v>
      </c>
      <c r="D130" s="135">
        <f>IF('AMS-Daten'!E112="aktiv", 1, 0)</f>
        <v>1</v>
      </c>
      <c r="E130" s="135">
        <f>IF('AMS-Daten'!E112="vorläufig", 1, 0)</f>
        <v>0</v>
      </c>
      <c r="F130" s="136">
        <f>IF('AMS-Daten'!E112="fördernd", 1, 0)</f>
        <v>0</v>
      </c>
      <c r="G130" s="134">
        <f>IF('AMS-Daten'!F112="Ja", 1, 0)</f>
        <v>1</v>
      </c>
      <c r="H130" s="135">
        <f t="shared" si="5"/>
        <v>0</v>
      </c>
      <c r="I130" s="135">
        <f t="shared" si="6"/>
        <v>0</v>
      </c>
      <c r="J130" s="136">
        <f t="shared" si="7"/>
        <v>1</v>
      </c>
      <c r="K130" s="137">
        <f>IF('AMS-Daten_Alt'!J112="Student", 1, 0)</f>
        <v>0</v>
      </c>
      <c r="L130" s="137">
        <f t="shared" si="8"/>
        <v>0</v>
      </c>
      <c r="M130" s="137">
        <f t="shared" si="9"/>
        <v>0</v>
      </c>
    </row>
    <row r="131" spans="1:13" outlineLevel="1" x14ac:dyDescent="0.2">
      <c r="A131" s="134">
        <f>IF('AMS-Daten'!D113="Ja", 1, 0)</f>
        <v>0</v>
      </c>
      <c r="B131" s="135">
        <f>IF('AMS-Daten'!E113="Ehrenmitglied", 1, 0)</f>
        <v>0</v>
      </c>
      <c r="C131" s="135">
        <f>IF('AMS-Daten'!E113="alter Herr", 1, 0)</f>
        <v>0</v>
      </c>
      <c r="D131" s="135">
        <f>IF('AMS-Daten'!E113="aktiv", 1, 0)</f>
        <v>0</v>
      </c>
      <c r="E131" s="135">
        <f>IF('AMS-Daten'!E113="vorläufig", 1, 0)</f>
        <v>0</v>
      </c>
      <c r="F131" s="136">
        <f>IF('AMS-Daten'!E113="fördernd", 1, 0)</f>
        <v>0</v>
      </c>
      <c r="G131" s="134">
        <f>IF('AMS-Daten'!F113="Ja", 1, 0)</f>
        <v>0</v>
      </c>
      <c r="H131" s="135">
        <f t="shared" si="5"/>
        <v>0</v>
      </c>
      <c r="I131" s="135">
        <f t="shared" si="6"/>
        <v>0</v>
      </c>
      <c r="J131" s="136">
        <f t="shared" si="7"/>
        <v>0</v>
      </c>
      <c r="K131" s="137">
        <f>IF('AMS-Daten_Alt'!J113="Student", 1, 0)</f>
        <v>0</v>
      </c>
      <c r="L131" s="137">
        <f t="shared" si="8"/>
        <v>0</v>
      </c>
      <c r="M131" s="137">
        <f t="shared" si="9"/>
        <v>0</v>
      </c>
    </row>
    <row r="132" spans="1:13" outlineLevel="1" x14ac:dyDescent="0.2">
      <c r="A132" s="134">
        <f>IF('AMS-Daten'!D114="Ja", 1, 0)</f>
        <v>0</v>
      </c>
      <c r="B132" s="135">
        <f>IF('AMS-Daten'!E114="Ehrenmitglied", 1, 0)</f>
        <v>0</v>
      </c>
      <c r="C132" s="135">
        <f>IF('AMS-Daten'!E114="alter Herr", 1, 0)</f>
        <v>0</v>
      </c>
      <c r="D132" s="135">
        <f>IF('AMS-Daten'!E114="aktiv", 1, 0)</f>
        <v>0</v>
      </c>
      <c r="E132" s="135">
        <f>IF('AMS-Daten'!E114="vorläufig", 1, 0)</f>
        <v>0</v>
      </c>
      <c r="F132" s="136">
        <f>IF('AMS-Daten'!E114="fördernd", 1, 0)</f>
        <v>0</v>
      </c>
      <c r="G132" s="134">
        <f>IF('AMS-Daten'!F114="Ja", 1, 0)</f>
        <v>0</v>
      </c>
      <c r="H132" s="135">
        <f t="shared" si="5"/>
        <v>0</v>
      </c>
      <c r="I132" s="135">
        <f t="shared" si="6"/>
        <v>0</v>
      </c>
      <c r="J132" s="136">
        <f t="shared" si="7"/>
        <v>0</v>
      </c>
      <c r="K132" s="137">
        <f>IF('AMS-Daten_Alt'!J114="Student", 1, 0)</f>
        <v>0</v>
      </c>
      <c r="L132" s="137">
        <f t="shared" si="8"/>
        <v>0</v>
      </c>
      <c r="M132" s="137">
        <f t="shared" si="9"/>
        <v>0</v>
      </c>
    </row>
    <row r="133" spans="1:13" outlineLevel="1" x14ac:dyDescent="0.2">
      <c r="A133" s="134">
        <f>IF('AMS-Daten'!D115="Ja", 1, 0)</f>
        <v>0</v>
      </c>
      <c r="B133" s="135">
        <f>IF('AMS-Daten'!E115="Ehrenmitglied", 1, 0)</f>
        <v>0</v>
      </c>
      <c r="C133" s="135">
        <f>IF('AMS-Daten'!E115="alter Herr", 1, 0)</f>
        <v>0</v>
      </c>
      <c r="D133" s="135">
        <f>IF('AMS-Daten'!E115="aktiv", 1, 0)</f>
        <v>0</v>
      </c>
      <c r="E133" s="135">
        <f>IF('AMS-Daten'!E115="vorläufig", 1, 0)</f>
        <v>0</v>
      </c>
      <c r="F133" s="136">
        <f>IF('AMS-Daten'!E115="fördernd", 1, 0)</f>
        <v>0</v>
      </c>
      <c r="G133" s="134">
        <f>IF('AMS-Daten'!F115="Ja", 1, 0)</f>
        <v>0</v>
      </c>
      <c r="H133" s="135">
        <f t="shared" si="5"/>
        <v>0</v>
      </c>
      <c r="I133" s="135">
        <f t="shared" si="6"/>
        <v>0</v>
      </c>
      <c r="J133" s="136">
        <f t="shared" si="7"/>
        <v>0</v>
      </c>
      <c r="K133" s="137">
        <f>IF('AMS-Daten_Alt'!J115="Student", 1, 0)</f>
        <v>1</v>
      </c>
      <c r="L133" s="137">
        <f t="shared" si="8"/>
        <v>0</v>
      </c>
      <c r="M133" s="137">
        <f t="shared" si="9"/>
        <v>0</v>
      </c>
    </row>
    <row r="134" spans="1:13" outlineLevel="1" x14ac:dyDescent="0.2">
      <c r="A134" s="134">
        <f>IF('AMS-Daten'!D116="Ja", 1, 0)</f>
        <v>0</v>
      </c>
      <c r="B134" s="135">
        <f>IF('AMS-Daten'!E116="Ehrenmitglied", 1, 0)</f>
        <v>0</v>
      </c>
      <c r="C134" s="135">
        <f>IF('AMS-Daten'!E116="alter Herr", 1, 0)</f>
        <v>0</v>
      </c>
      <c r="D134" s="135">
        <f>IF('AMS-Daten'!E116="aktiv", 1, 0)</f>
        <v>0</v>
      </c>
      <c r="E134" s="135">
        <f>IF('AMS-Daten'!E116="vorläufig", 1, 0)</f>
        <v>0</v>
      </c>
      <c r="F134" s="136">
        <f>IF('AMS-Daten'!E116="fördernd", 1, 0)</f>
        <v>0</v>
      </c>
      <c r="G134" s="134">
        <f>IF('AMS-Daten'!F116="Ja", 1, 0)</f>
        <v>0</v>
      </c>
      <c r="H134" s="135">
        <f t="shared" si="5"/>
        <v>0</v>
      </c>
      <c r="I134" s="135">
        <f t="shared" si="6"/>
        <v>0</v>
      </c>
      <c r="J134" s="136">
        <f t="shared" si="7"/>
        <v>0</v>
      </c>
      <c r="K134" s="137">
        <f>IF('AMS-Daten_Alt'!J116="Student", 1, 0)</f>
        <v>1</v>
      </c>
      <c r="L134" s="137">
        <f t="shared" si="8"/>
        <v>0</v>
      </c>
      <c r="M134" s="137">
        <f t="shared" si="9"/>
        <v>0</v>
      </c>
    </row>
    <row r="135" spans="1:13" outlineLevel="1" x14ac:dyDescent="0.2">
      <c r="A135" s="134">
        <f>IF('AMS-Daten'!D117="Ja", 1, 0)</f>
        <v>0</v>
      </c>
      <c r="B135" s="135">
        <f>IF('AMS-Daten'!E117="Ehrenmitglied", 1, 0)</f>
        <v>0</v>
      </c>
      <c r="C135" s="135">
        <f>IF('AMS-Daten'!E117="alter Herr", 1, 0)</f>
        <v>0</v>
      </c>
      <c r="D135" s="135">
        <f>IF('AMS-Daten'!E117="aktiv", 1, 0)</f>
        <v>0</v>
      </c>
      <c r="E135" s="135">
        <f>IF('AMS-Daten'!E117="vorläufig", 1, 0)</f>
        <v>0</v>
      </c>
      <c r="F135" s="136">
        <f>IF('AMS-Daten'!E117="fördernd", 1, 0)</f>
        <v>0</v>
      </c>
      <c r="G135" s="134">
        <f>IF('AMS-Daten'!F117="Ja", 1, 0)</f>
        <v>0</v>
      </c>
      <c r="H135" s="135">
        <f t="shared" si="5"/>
        <v>0</v>
      </c>
      <c r="I135" s="135">
        <f t="shared" si="6"/>
        <v>0</v>
      </c>
      <c r="J135" s="136">
        <f t="shared" si="7"/>
        <v>0</v>
      </c>
      <c r="K135" s="137">
        <f>IF('AMS-Daten_Alt'!J117="Student", 1, 0)</f>
        <v>0</v>
      </c>
      <c r="L135" s="137">
        <f t="shared" si="8"/>
        <v>0</v>
      </c>
      <c r="M135" s="137">
        <f t="shared" si="9"/>
        <v>0</v>
      </c>
    </row>
    <row r="136" spans="1:13" outlineLevel="1" x14ac:dyDescent="0.2">
      <c r="A136" s="134">
        <f>IF('AMS-Daten'!D118="Ja", 1, 0)</f>
        <v>0</v>
      </c>
      <c r="B136" s="135">
        <f>IF('AMS-Daten'!E118="Ehrenmitglied", 1, 0)</f>
        <v>0</v>
      </c>
      <c r="C136" s="135">
        <f>IF('AMS-Daten'!E118="alter Herr", 1, 0)</f>
        <v>0</v>
      </c>
      <c r="D136" s="135">
        <f>IF('AMS-Daten'!E118="aktiv", 1, 0)</f>
        <v>0</v>
      </c>
      <c r="E136" s="135">
        <f>IF('AMS-Daten'!E118="vorläufig", 1, 0)</f>
        <v>0</v>
      </c>
      <c r="F136" s="136">
        <f>IF('AMS-Daten'!E118="fördernd", 1, 0)</f>
        <v>0</v>
      </c>
      <c r="G136" s="134">
        <f>IF('AMS-Daten'!F118="Ja", 1, 0)</f>
        <v>0</v>
      </c>
      <c r="H136" s="135">
        <f t="shared" si="5"/>
        <v>0</v>
      </c>
      <c r="I136" s="135">
        <f t="shared" si="6"/>
        <v>0</v>
      </c>
      <c r="J136" s="136">
        <f t="shared" si="7"/>
        <v>0</v>
      </c>
      <c r="K136" s="137">
        <f>IF('AMS-Daten_Alt'!J118="Student", 1, 0)</f>
        <v>1</v>
      </c>
      <c r="L136" s="137">
        <f t="shared" si="8"/>
        <v>0</v>
      </c>
      <c r="M136" s="137">
        <f t="shared" si="9"/>
        <v>0</v>
      </c>
    </row>
    <row r="137" spans="1:13" outlineLevel="1" x14ac:dyDescent="0.2">
      <c r="A137" s="134">
        <f>IF('AMS-Daten'!D119="Ja", 1, 0)</f>
        <v>0</v>
      </c>
      <c r="B137" s="135">
        <f>IF('AMS-Daten'!E119="Ehrenmitglied", 1, 0)</f>
        <v>0</v>
      </c>
      <c r="C137" s="135">
        <f>IF('AMS-Daten'!E119="alter Herr", 1, 0)</f>
        <v>0</v>
      </c>
      <c r="D137" s="135">
        <f>IF('AMS-Daten'!E119="aktiv", 1, 0)</f>
        <v>0</v>
      </c>
      <c r="E137" s="135">
        <f>IF('AMS-Daten'!E119="vorläufig", 1, 0)</f>
        <v>0</v>
      </c>
      <c r="F137" s="136">
        <f>IF('AMS-Daten'!E119="fördernd", 1, 0)</f>
        <v>0</v>
      </c>
      <c r="G137" s="134">
        <f>IF('AMS-Daten'!F119="Ja", 1, 0)</f>
        <v>0</v>
      </c>
      <c r="H137" s="135">
        <f t="shared" si="5"/>
        <v>0</v>
      </c>
      <c r="I137" s="135">
        <f t="shared" si="6"/>
        <v>0</v>
      </c>
      <c r="J137" s="136">
        <f t="shared" si="7"/>
        <v>0</v>
      </c>
      <c r="K137" s="137">
        <f>IF('AMS-Daten_Alt'!J119="Student", 1, 0)</f>
        <v>0</v>
      </c>
      <c r="L137" s="137">
        <f t="shared" si="8"/>
        <v>0</v>
      </c>
      <c r="M137" s="137">
        <f t="shared" si="9"/>
        <v>0</v>
      </c>
    </row>
    <row r="138" spans="1:13" outlineLevel="1" x14ac:dyDescent="0.2">
      <c r="A138" s="134">
        <f>IF('AMS-Daten'!D120="Ja", 1, 0)</f>
        <v>1</v>
      </c>
      <c r="B138" s="135">
        <f>IF('AMS-Daten'!E120="Ehrenmitglied", 1, 0)</f>
        <v>0</v>
      </c>
      <c r="C138" s="135">
        <f>IF('AMS-Daten'!E120="alter Herr", 1, 0)</f>
        <v>1</v>
      </c>
      <c r="D138" s="135">
        <f>IF('AMS-Daten'!E120="aktiv", 1, 0)</f>
        <v>0</v>
      </c>
      <c r="E138" s="135">
        <f>IF('AMS-Daten'!E120="vorläufig", 1, 0)</f>
        <v>0</v>
      </c>
      <c r="F138" s="136">
        <f>IF('AMS-Daten'!E120="fördernd", 1, 0)</f>
        <v>0</v>
      </c>
      <c r="G138" s="134">
        <f>IF('AMS-Daten'!F120="Ja", 1, 0)</f>
        <v>0</v>
      </c>
      <c r="H138" s="135">
        <f t="shared" si="5"/>
        <v>0</v>
      </c>
      <c r="I138" s="135">
        <f t="shared" si="6"/>
        <v>0</v>
      </c>
      <c r="J138" s="136">
        <f t="shared" si="7"/>
        <v>0</v>
      </c>
      <c r="K138" s="137">
        <f>IF('AMS-Daten_Alt'!J120="Student", 1, 0)</f>
        <v>0</v>
      </c>
      <c r="L138" s="137">
        <f t="shared" si="8"/>
        <v>0</v>
      </c>
      <c r="M138" s="137">
        <f t="shared" si="9"/>
        <v>0</v>
      </c>
    </row>
    <row r="139" spans="1:13" outlineLevel="1" x14ac:dyDescent="0.2">
      <c r="A139" s="134">
        <f>IF('AMS-Daten'!D121="Ja", 1, 0)</f>
        <v>1</v>
      </c>
      <c r="B139" s="135">
        <f>IF('AMS-Daten'!E121="Ehrenmitglied", 1, 0)</f>
        <v>0</v>
      </c>
      <c r="C139" s="135">
        <f>IF('AMS-Daten'!E121="alter Herr", 1, 0)</f>
        <v>1</v>
      </c>
      <c r="D139" s="135">
        <f>IF('AMS-Daten'!E121="aktiv", 1, 0)</f>
        <v>0</v>
      </c>
      <c r="E139" s="135">
        <f>IF('AMS-Daten'!E121="vorläufig", 1, 0)</f>
        <v>0</v>
      </c>
      <c r="F139" s="136">
        <f>IF('AMS-Daten'!E121="fördernd", 1, 0)</f>
        <v>0</v>
      </c>
      <c r="G139" s="134">
        <f>IF('AMS-Daten'!F121="Ja", 1, 0)</f>
        <v>1</v>
      </c>
      <c r="H139" s="135">
        <f t="shared" si="5"/>
        <v>0</v>
      </c>
      <c r="I139" s="135">
        <f t="shared" si="6"/>
        <v>1</v>
      </c>
      <c r="J139" s="136">
        <f t="shared" si="7"/>
        <v>0</v>
      </c>
      <c r="K139" s="137">
        <f>IF('AMS-Daten_Alt'!J121="Student", 1, 0)</f>
        <v>0</v>
      </c>
      <c r="L139" s="137">
        <f t="shared" si="8"/>
        <v>0</v>
      </c>
      <c r="M139" s="137">
        <f t="shared" si="9"/>
        <v>0</v>
      </c>
    </row>
    <row r="140" spans="1:13" outlineLevel="1" x14ac:dyDescent="0.2">
      <c r="A140" s="134">
        <f>IF('AMS-Daten'!D122="Ja", 1, 0)</f>
        <v>0</v>
      </c>
      <c r="B140" s="135">
        <f>IF('AMS-Daten'!E122="Ehrenmitglied", 1, 0)</f>
        <v>0</v>
      </c>
      <c r="C140" s="135">
        <f>IF('AMS-Daten'!E122="alter Herr", 1, 0)</f>
        <v>0</v>
      </c>
      <c r="D140" s="135">
        <f>IF('AMS-Daten'!E122="aktiv", 1, 0)</f>
        <v>0</v>
      </c>
      <c r="E140" s="135">
        <f>IF('AMS-Daten'!E122="vorläufig", 1, 0)</f>
        <v>0</v>
      </c>
      <c r="F140" s="136">
        <f>IF('AMS-Daten'!E122="fördernd", 1, 0)</f>
        <v>0</v>
      </c>
      <c r="G140" s="134">
        <f>IF('AMS-Daten'!F122="Ja", 1, 0)</f>
        <v>0</v>
      </c>
      <c r="H140" s="135">
        <f t="shared" si="5"/>
        <v>0</v>
      </c>
      <c r="I140" s="135">
        <f t="shared" si="6"/>
        <v>0</v>
      </c>
      <c r="J140" s="136">
        <f t="shared" si="7"/>
        <v>0</v>
      </c>
      <c r="K140" s="137">
        <f>IF('AMS-Daten_Alt'!J122="Student", 1, 0)</f>
        <v>1</v>
      </c>
      <c r="L140" s="137">
        <f t="shared" si="8"/>
        <v>0</v>
      </c>
      <c r="M140" s="137">
        <f t="shared" si="9"/>
        <v>0</v>
      </c>
    </row>
    <row r="141" spans="1:13" outlineLevel="1" x14ac:dyDescent="0.2">
      <c r="A141" s="134">
        <f>IF('AMS-Daten'!D123="Ja", 1, 0)</f>
        <v>0</v>
      </c>
      <c r="B141" s="135">
        <f>IF('AMS-Daten'!E123="Ehrenmitglied", 1, 0)</f>
        <v>0</v>
      </c>
      <c r="C141" s="135">
        <f>IF('AMS-Daten'!E123="alter Herr", 1, 0)</f>
        <v>0</v>
      </c>
      <c r="D141" s="135">
        <f>IF('AMS-Daten'!E123="aktiv", 1, 0)</f>
        <v>0</v>
      </c>
      <c r="E141" s="135">
        <f>IF('AMS-Daten'!E123="vorläufig", 1, 0)</f>
        <v>0</v>
      </c>
      <c r="F141" s="136">
        <f>IF('AMS-Daten'!E123="fördernd", 1, 0)</f>
        <v>0</v>
      </c>
      <c r="G141" s="134">
        <f>IF('AMS-Daten'!F123="Ja", 1, 0)</f>
        <v>0</v>
      </c>
      <c r="H141" s="135">
        <f t="shared" si="5"/>
        <v>0</v>
      </c>
      <c r="I141" s="135">
        <f t="shared" si="6"/>
        <v>0</v>
      </c>
      <c r="J141" s="136">
        <f t="shared" si="7"/>
        <v>0</v>
      </c>
      <c r="K141" s="137">
        <f>IF('AMS-Daten_Alt'!J123="Student", 1, 0)</f>
        <v>1</v>
      </c>
      <c r="L141" s="137">
        <f t="shared" si="8"/>
        <v>0</v>
      </c>
      <c r="M141" s="137">
        <f t="shared" si="9"/>
        <v>0</v>
      </c>
    </row>
    <row r="142" spans="1:13" outlineLevel="1" x14ac:dyDescent="0.2">
      <c r="A142" s="134">
        <f>IF('AMS-Daten'!D124="Ja", 1, 0)</f>
        <v>0</v>
      </c>
      <c r="B142" s="135">
        <f>IF('AMS-Daten'!E124="Ehrenmitglied", 1, 0)</f>
        <v>0</v>
      </c>
      <c r="C142" s="135">
        <f>IF('AMS-Daten'!E124="alter Herr", 1, 0)</f>
        <v>0</v>
      </c>
      <c r="D142" s="135">
        <f>IF('AMS-Daten'!E124="aktiv", 1, 0)</f>
        <v>0</v>
      </c>
      <c r="E142" s="135">
        <f>IF('AMS-Daten'!E124="vorläufig", 1, 0)</f>
        <v>0</v>
      </c>
      <c r="F142" s="136">
        <f>IF('AMS-Daten'!E124="fördernd", 1, 0)</f>
        <v>0</v>
      </c>
      <c r="G142" s="134">
        <f>IF('AMS-Daten'!F124="Ja", 1, 0)</f>
        <v>0</v>
      </c>
      <c r="H142" s="135">
        <f t="shared" si="5"/>
        <v>0</v>
      </c>
      <c r="I142" s="135">
        <f t="shared" si="6"/>
        <v>0</v>
      </c>
      <c r="J142" s="136">
        <f t="shared" si="7"/>
        <v>0</v>
      </c>
      <c r="K142" s="137">
        <f>IF('AMS-Daten_Alt'!J124="Student", 1, 0)</f>
        <v>1</v>
      </c>
      <c r="L142" s="137">
        <f t="shared" si="8"/>
        <v>0</v>
      </c>
      <c r="M142" s="137">
        <f t="shared" si="9"/>
        <v>0</v>
      </c>
    </row>
    <row r="143" spans="1:13" outlineLevel="1" x14ac:dyDescent="0.2">
      <c r="A143" s="134">
        <f>IF('AMS-Daten'!D125="Ja", 1, 0)</f>
        <v>0</v>
      </c>
      <c r="B143" s="135">
        <f>IF('AMS-Daten'!E125="Ehrenmitglied", 1, 0)</f>
        <v>0</v>
      </c>
      <c r="C143" s="135">
        <f>IF('AMS-Daten'!E125="alter Herr", 1, 0)</f>
        <v>0</v>
      </c>
      <c r="D143" s="135">
        <f>IF('AMS-Daten'!E125="aktiv", 1, 0)</f>
        <v>0</v>
      </c>
      <c r="E143" s="135">
        <f>IF('AMS-Daten'!E125="vorläufig", 1, 0)</f>
        <v>0</v>
      </c>
      <c r="F143" s="136">
        <f>IF('AMS-Daten'!E125="fördernd", 1, 0)</f>
        <v>0</v>
      </c>
      <c r="G143" s="134">
        <f>IF('AMS-Daten'!F125="Ja", 1, 0)</f>
        <v>0</v>
      </c>
      <c r="H143" s="135">
        <f t="shared" si="5"/>
        <v>0</v>
      </c>
      <c r="I143" s="135">
        <f t="shared" si="6"/>
        <v>0</v>
      </c>
      <c r="J143" s="136">
        <f t="shared" si="7"/>
        <v>0</v>
      </c>
      <c r="K143" s="137">
        <f>IF('AMS-Daten_Alt'!J125="Student", 1, 0)</f>
        <v>1</v>
      </c>
      <c r="L143" s="137">
        <f t="shared" si="8"/>
        <v>0</v>
      </c>
      <c r="M143" s="137">
        <f t="shared" si="9"/>
        <v>0</v>
      </c>
    </row>
    <row r="144" spans="1:13" outlineLevel="1" x14ac:dyDescent="0.2">
      <c r="A144" s="134">
        <f>IF('AMS-Daten'!D126="Ja", 1, 0)</f>
        <v>0</v>
      </c>
      <c r="B144" s="135">
        <f>IF('AMS-Daten'!E126="Ehrenmitglied", 1, 0)</f>
        <v>0</v>
      </c>
      <c r="C144" s="135">
        <f>IF('AMS-Daten'!E126="alter Herr", 1, 0)</f>
        <v>0</v>
      </c>
      <c r="D144" s="135">
        <f>IF('AMS-Daten'!E126="aktiv", 1, 0)</f>
        <v>0</v>
      </c>
      <c r="E144" s="135">
        <f>IF('AMS-Daten'!E126="vorläufig", 1, 0)</f>
        <v>0</v>
      </c>
      <c r="F144" s="136">
        <f>IF('AMS-Daten'!E126="fördernd", 1, 0)</f>
        <v>0</v>
      </c>
      <c r="G144" s="134">
        <f>IF('AMS-Daten'!F126="Ja", 1, 0)</f>
        <v>0</v>
      </c>
      <c r="H144" s="135">
        <f t="shared" si="5"/>
        <v>0</v>
      </c>
      <c r="I144" s="135">
        <f t="shared" si="6"/>
        <v>0</v>
      </c>
      <c r="J144" s="136">
        <f t="shared" si="7"/>
        <v>0</v>
      </c>
      <c r="K144" s="137">
        <f>IF('AMS-Daten_Alt'!J126="Student", 1, 0)</f>
        <v>1</v>
      </c>
      <c r="L144" s="137">
        <f t="shared" si="8"/>
        <v>0</v>
      </c>
      <c r="M144" s="137">
        <f t="shared" si="9"/>
        <v>0</v>
      </c>
    </row>
    <row r="145" spans="1:13" outlineLevel="1" x14ac:dyDescent="0.2">
      <c r="A145" s="134">
        <f>IF('AMS-Daten'!D127="Ja", 1, 0)</f>
        <v>0</v>
      </c>
      <c r="B145" s="135">
        <f>IF('AMS-Daten'!E127="Ehrenmitglied", 1, 0)</f>
        <v>0</v>
      </c>
      <c r="C145" s="135">
        <f>IF('AMS-Daten'!E127="alter Herr", 1, 0)</f>
        <v>0</v>
      </c>
      <c r="D145" s="135">
        <f>IF('AMS-Daten'!E127="aktiv", 1, 0)</f>
        <v>0</v>
      </c>
      <c r="E145" s="135">
        <f>IF('AMS-Daten'!E127="vorläufig", 1, 0)</f>
        <v>0</v>
      </c>
      <c r="F145" s="136">
        <f>IF('AMS-Daten'!E127="fördernd", 1, 0)</f>
        <v>0</v>
      </c>
      <c r="G145" s="134">
        <f>IF('AMS-Daten'!F127="Ja", 1, 0)</f>
        <v>0</v>
      </c>
      <c r="H145" s="135">
        <f t="shared" si="5"/>
        <v>0</v>
      </c>
      <c r="I145" s="135">
        <f t="shared" si="6"/>
        <v>0</v>
      </c>
      <c r="J145" s="136">
        <f t="shared" si="7"/>
        <v>0</v>
      </c>
      <c r="K145" s="137">
        <f>IF('AMS-Daten_Alt'!J127="Student", 1, 0)</f>
        <v>0</v>
      </c>
      <c r="L145" s="137">
        <f t="shared" si="8"/>
        <v>0</v>
      </c>
      <c r="M145" s="137">
        <f t="shared" si="9"/>
        <v>0</v>
      </c>
    </row>
    <row r="146" spans="1:13" outlineLevel="1" x14ac:dyDescent="0.2">
      <c r="A146" s="134">
        <f>IF('AMS-Daten'!D128="Ja", 1, 0)</f>
        <v>1</v>
      </c>
      <c r="B146" s="135">
        <f>IF('AMS-Daten'!E128="Ehrenmitglied", 1, 0)</f>
        <v>0</v>
      </c>
      <c r="C146" s="135">
        <f>IF('AMS-Daten'!E128="alter Herr", 1, 0)</f>
        <v>1</v>
      </c>
      <c r="D146" s="135">
        <f>IF('AMS-Daten'!E128="aktiv", 1, 0)</f>
        <v>0</v>
      </c>
      <c r="E146" s="135">
        <f>IF('AMS-Daten'!E128="vorläufig", 1, 0)</f>
        <v>0</v>
      </c>
      <c r="F146" s="136">
        <f>IF('AMS-Daten'!E128="fördernd", 1, 0)</f>
        <v>0</v>
      </c>
      <c r="G146" s="134">
        <f>IF('AMS-Daten'!F128="Ja", 1, 0)</f>
        <v>0</v>
      </c>
      <c r="H146" s="135">
        <f t="shared" si="5"/>
        <v>0</v>
      </c>
      <c r="I146" s="135">
        <f t="shared" si="6"/>
        <v>0</v>
      </c>
      <c r="J146" s="136">
        <f t="shared" si="7"/>
        <v>0</v>
      </c>
      <c r="K146" s="137">
        <f>IF('AMS-Daten_Alt'!J128="Student", 1, 0)</f>
        <v>1</v>
      </c>
      <c r="L146" s="137">
        <f t="shared" si="8"/>
        <v>0</v>
      </c>
      <c r="M146" s="137">
        <f t="shared" si="9"/>
        <v>0</v>
      </c>
    </row>
    <row r="147" spans="1:13" outlineLevel="1" x14ac:dyDescent="0.2">
      <c r="A147" s="134">
        <f>IF('AMS-Daten'!D129="Ja", 1, 0)</f>
        <v>1</v>
      </c>
      <c r="B147" s="135">
        <f>IF('AMS-Daten'!E129="Ehrenmitglied", 1, 0)</f>
        <v>0</v>
      </c>
      <c r="C147" s="135">
        <f>IF('AMS-Daten'!E129="alter Herr", 1, 0)</f>
        <v>1</v>
      </c>
      <c r="D147" s="135">
        <f>IF('AMS-Daten'!E129="aktiv", 1, 0)</f>
        <v>0</v>
      </c>
      <c r="E147" s="135">
        <f>IF('AMS-Daten'!E129="vorläufig", 1, 0)</f>
        <v>0</v>
      </c>
      <c r="F147" s="136">
        <f>IF('AMS-Daten'!E129="fördernd", 1, 0)</f>
        <v>0</v>
      </c>
      <c r="G147" s="134">
        <f>IF('AMS-Daten'!F129="Ja", 1, 0)</f>
        <v>0</v>
      </c>
      <c r="H147" s="135">
        <f t="shared" si="5"/>
        <v>0</v>
      </c>
      <c r="I147" s="135">
        <f t="shared" si="6"/>
        <v>0</v>
      </c>
      <c r="J147" s="136">
        <f t="shared" si="7"/>
        <v>0</v>
      </c>
      <c r="K147" s="137">
        <f>IF('AMS-Daten_Alt'!J129="Student", 1, 0)</f>
        <v>0</v>
      </c>
      <c r="L147" s="137">
        <f t="shared" si="8"/>
        <v>0</v>
      </c>
      <c r="M147" s="137">
        <f t="shared" si="9"/>
        <v>0</v>
      </c>
    </row>
    <row r="148" spans="1:13" outlineLevel="1" x14ac:dyDescent="0.2">
      <c r="A148" s="134">
        <f>IF('AMS-Daten'!D130="Ja", 1, 0)</f>
        <v>0</v>
      </c>
      <c r="B148" s="135">
        <f>IF('AMS-Daten'!E130="Ehrenmitglied", 1, 0)</f>
        <v>0</v>
      </c>
      <c r="C148" s="135">
        <f>IF('AMS-Daten'!E130="alter Herr", 1, 0)</f>
        <v>0</v>
      </c>
      <c r="D148" s="135">
        <f>IF('AMS-Daten'!E130="aktiv", 1, 0)</f>
        <v>0</v>
      </c>
      <c r="E148" s="135">
        <f>IF('AMS-Daten'!E130="vorläufig", 1, 0)</f>
        <v>0</v>
      </c>
      <c r="F148" s="136">
        <f>IF('AMS-Daten'!E130="fördernd", 1, 0)</f>
        <v>0</v>
      </c>
      <c r="G148" s="134">
        <f>IF('AMS-Daten'!F130="Ja", 1, 0)</f>
        <v>0</v>
      </c>
      <c r="H148" s="135">
        <f t="shared" ref="H148:H211" si="10">IF(B148+G148=2,1,0)</f>
        <v>0</v>
      </c>
      <c r="I148" s="135">
        <f t="shared" ref="I148:I211" si="11">IF(C148+G148=2,1,0)</f>
        <v>0</v>
      </c>
      <c r="J148" s="136">
        <f t="shared" ref="J148:J211" si="12">IF(D148+G148=2,1,0)</f>
        <v>0</v>
      </c>
      <c r="K148" s="137">
        <f>IF('AMS-Daten_Alt'!J130="Student", 1, 0)</f>
        <v>1</v>
      </c>
      <c r="L148" s="137">
        <f t="shared" ref="L148:L211" si="13">IF(D148+K148=2,1,0)</f>
        <v>0</v>
      </c>
      <c r="M148" s="137">
        <f t="shared" ref="M148:M211" si="14">IF(L148+G148=2,1,0)</f>
        <v>0</v>
      </c>
    </row>
    <row r="149" spans="1:13" outlineLevel="1" x14ac:dyDescent="0.2">
      <c r="A149" s="134">
        <f>IF('AMS-Daten'!D131="Ja", 1, 0)</f>
        <v>0</v>
      </c>
      <c r="B149" s="135">
        <f>IF('AMS-Daten'!E131="Ehrenmitglied", 1, 0)</f>
        <v>0</v>
      </c>
      <c r="C149" s="135">
        <f>IF('AMS-Daten'!E131="alter Herr", 1, 0)</f>
        <v>0</v>
      </c>
      <c r="D149" s="135">
        <f>IF('AMS-Daten'!E131="aktiv", 1, 0)</f>
        <v>0</v>
      </c>
      <c r="E149" s="135">
        <f>IF('AMS-Daten'!E131="vorläufig", 1, 0)</f>
        <v>0</v>
      </c>
      <c r="F149" s="136">
        <f>IF('AMS-Daten'!E131="fördernd", 1, 0)</f>
        <v>0</v>
      </c>
      <c r="G149" s="134">
        <f>IF('AMS-Daten'!F131="Ja", 1, 0)</f>
        <v>0</v>
      </c>
      <c r="H149" s="135">
        <f t="shared" si="10"/>
        <v>0</v>
      </c>
      <c r="I149" s="135">
        <f t="shared" si="11"/>
        <v>0</v>
      </c>
      <c r="J149" s="136">
        <f t="shared" si="12"/>
        <v>0</v>
      </c>
      <c r="K149" s="137">
        <f>IF('AMS-Daten_Alt'!J131="Student", 1, 0)</f>
        <v>1</v>
      </c>
      <c r="L149" s="137">
        <f t="shared" si="13"/>
        <v>0</v>
      </c>
      <c r="M149" s="137">
        <f t="shared" si="14"/>
        <v>0</v>
      </c>
    </row>
    <row r="150" spans="1:13" outlineLevel="1" x14ac:dyDescent="0.2">
      <c r="A150" s="134">
        <f>IF('AMS-Daten'!D132="Ja", 1, 0)</f>
        <v>1</v>
      </c>
      <c r="B150" s="135">
        <f>IF('AMS-Daten'!E132="Ehrenmitglied", 1, 0)</f>
        <v>0</v>
      </c>
      <c r="C150" s="135">
        <f>IF('AMS-Daten'!E132="alter Herr", 1, 0)</f>
        <v>0</v>
      </c>
      <c r="D150" s="135">
        <f>IF('AMS-Daten'!E132="aktiv", 1, 0)</f>
        <v>1</v>
      </c>
      <c r="E150" s="135">
        <f>IF('AMS-Daten'!E132="vorläufig", 1, 0)</f>
        <v>0</v>
      </c>
      <c r="F150" s="136">
        <f>IF('AMS-Daten'!E132="fördernd", 1, 0)</f>
        <v>0</v>
      </c>
      <c r="G150" s="134">
        <f>IF('AMS-Daten'!F132="Ja", 1, 0)</f>
        <v>0</v>
      </c>
      <c r="H150" s="135">
        <f t="shared" si="10"/>
        <v>0</v>
      </c>
      <c r="I150" s="135">
        <f t="shared" si="11"/>
        <v>0</v>
      </c>
      <c r="J150" s="136">
        <f t="shared" si="12"/>
        <v>0</v>
      </c>
      <c r="K150" s="137">
        <f>IF('AMS-Daten_Alt'!J132="Student", 1, 0)</f>
        <v>1</v>
      </c>
      <c r="L150" s="137">
        <f t="shared" si="13"/>
        <v>1</v>
      </c>
      <c r="M150" s="137">
        <f t="shared" si="14"/>
        <v>0</v>
      </c>
    </row>
    <row r="151" spans="1:13" outlineLevel="1" x14ac:dyDescent="0.2">
      <c r="A151" s="134">
        <f>IF('AMS-Daten'!D133="Ja", 1, 0)</f>
        <v>1</v>
      </c>
      <c r="B151" s="135">
        <f>IF('AMS-Daten'!E133="Ehrenmitglied", 1, 0)</f>
        <v>0</v>
      </c>
      <c r="C151" s="135">
        <f>IF('AMS-Daten'!E133="alter Herr", 1, 0)</f>
        <v>1</v>
      </c>
      <c r="D151" s="135">
        <f>IF('AMS-Daten'!E133="aktiv", 1, 0)</f>
        <v>0</v>
      </c>
      <c r="E151" s="135">
        <f>IF('AMS-Daten'!E133="vorläufig", 1, 0)</f>
        <v>0</v>
      </c>
      <c r="F151" s="136">
        <f>IF('AMS-Daten'!E133="fördernd", 1, 0)</f>
        <v>0</v>
      </c>
      <c r="G151" s="134">
        <f>IF('AMS-Daten'!F133="Ja", 1, 0)</f>
        <v>0</v>
      </c>
      <c r="H151" s="135">
        <f t="shared" si="10"/>
        <v>0</v>
      </c>
      <c r="I151" s="135">
        <f t="shared" si="11"/>
        <v>0</v>
      </c>
      <c r="J151" s="136">
        <f t="shared" si="12"/>
        <v>0</v>
      </c>
      <c r="K151" s="137">
        <f>IF('AMS-Daten_Alt'!J133="Student", 1, 0)</f>
        <v>1</v>
      </c>
      <c r="L151" s="137">
        <f t="shared" si="13"/>
        <v>0</v>
      </c>
      <c r="M151" s="137">
        <f t="shared" si="14"/>
        <v>0</v>
      </c>
    </row>
    <row r="152" spans="1:13" outlineLevel="1" x14ac:dyDescent="0.2">
      <c r="A152" s="134">
        <f>IF('AMS-Daten'!D134="Ja", 1, 0)</f>
        <v>1</v>
      </c>
      <c r="B152" s="135">
        <f>IF('AMS-Daten'!E134="Ehrenmitglied", 1, 0)</f>
        <v>0</v>
      </c>
      <c r="C152" s="135">
        <f>IF('AMS-Daten'!E134="alter Herr", 1, 0)</f>
        <v>0</v>
      </c>
      <c r="D152" s="135">
        <f>IF('AMS-Daten'!E134="aktiv", 1, 0)</f>
        <v>1</v>
      </c>
      <c r="E152" s="135">
        <f>IF('AMS-Daten'!E134="vorläufig", 1, 0)</f>
        <v>0</v>
      </c>
      <c r="F152" s="136">
        <f>IF('AMS-Daten'!E134="fördernd", 1, 0)</f>
        <v>0</v>
      </c>
      <c r="G152" s="134">
        <f>IF('AMS-Daten'!F134="Ja", 1, 0)</f>
        <v>0</v>
      </c>
      <c r="H152" s="135">
        <f t="shared" si="10"/>
        <v>0</v>
      </c>
      <c r="I152" s="135">
        <f t="shared" si="11"/>
        <v>0</v>
      </c>
      <c r="J152" s="136">
        <f t="shared" si="12"/>
        <v>0</v>
      </c>
      <c r="K152" s="137">
        <f>IF('AMS-Daten_Alt'!J134="Student", 1, 0)</f>
        <v>1</v>
      </c>
      <c r="L152" s="137">
        <f t="shared" si="13"/>
        <v>1</v>
      </c>
      <c r="M152" s="137">
        <f t="shared" si="14"/>
        <v>0</v>
      </c>
    </row>
    <row r="153" spans="1:13" outlineLevel="1" x14ac:dyDescent="0.2">
      <c r="A153" s="134">
        <f>IF('AMS-Daten'!D135="Ja", 1, 0)</f>
        <v>0</v>
      </c>
      <c r="B153" s="135">
        <f>IF('AMS-Daten'!E135="Ehrenmitglied", 1, 0)</f>
        <v>0</v>
      </c>
      <c r="C153" s="135">
        <f>IF('AMS-Daten'!E135="alter Herr", 1, 0)</f>
        <v>0</v>
      </c>
      <c r="D153" s="135">
        <f>IF('AMS-Daten'!E135="aktiv", 1, 0)</f>
        <v>0</v>
      </c>
      <c r="E153" s="135">
        <f>IF('AMS-Daten'!E135="vorläufig", 1, 0)</f>
        <v>0</v>
      </c>
      <c r="F153" s="136">
        <f>IF('AMS-Daten'!E135="fördernd", 1, 0)</f>
        <v>0</v>
      </c>
      <c r="G153" s="134">
        <f>IF('AMS-Daten'!F135="Ja", 1, 0)</f>
        <v>0</v>
      </c>
      <c r="H153" s="135">
        <f t="shared" si="10"/>
        <v>0</v>
      </c>
      <c r="I153" s="135">
        <f t="shared" si="11"/>
        <v>0</v>
      </c>
      <c r="J153" s="136">
        <f t="shared" si="12"/>
        <v>0</v>
      </c>
      <c r="K153" s="137">
        <f>IF('AMS-Daten_Alt'!J135="Student", 1, 0)</f>
        <v>1</v>
      </c>
      <c r="L153" s="137">
        <f t="shared" si="13"/>
        <v>0</v>
      </c>
      <c r="M153" s="137">
        <f t="shared" si="14"/>
        <v>0</v>
      </c>
    </row>
    <row r="154" spans="1:13" outlineLevel="1" x14ac:dyDescent="0.2">
      <c r="A154" s="134">
        <f>IF('AMS-Daten'!D136="Ja", 1, 0)</f>
        <v>0</v>
      </c>
      <c r="B154" s="135">
        <f>IF('AMS-Daten'!E136="Ehrenmitglied", 1, 0)</f>
        <v>0</v>
      </c>
      <c r="C154" s="135">
        <f>IF('AMS-Daten'!E136="alter Herr", 1, 0)</f>
        <v>0</v>
      </c>
      <c r="D154" s="135">
        <f>IF('AMS-Daten'!E136="aktiv", 1, 0)</f>
        <v>0</v>
      </c>
      <c r="E154" s="135">
        <f>IF('AMS-Daten'!E136="vorläufig", 1, 0)</f>
        <v>0</v>
      </c>
      <c r="F154" s="136">
        <f>IF('AMS-Daten'!E136="fördernd", 1, 0)</f>
        <v>0</v>
      </c>
      <c r="G154" s="134">
        <f>IF('AMS-Daten'!F136="Ja", 1, 0)</f>
        <v>0</v>
      </c>
      <c r="H154" s="135">
        <f t="shared" si="10"/>
        <v>0</v>
      </c>
      <c r="I154" s="135">
        <f t="shared" si="11"/>
        <v>0</v>
      </c>
      <c r="J154" s="136">
        <f t="shared" si="12"/>
        <v>0</v>
      </c>
      <c r="K154" s="137">
        <f>IF('AMS-Daten_Alt'!J136="Student", 1, 0)</f>
        <v>0</v>
      </c>
      <c r="L154" s="137">
        <f t="shared" si="13"/>
        <v>0</v>
      </c>
      <c r="M154" s="137">
        <f t="shared" si="14"/>
        <v>0</v>
      </c>
    </row>
    <row r="155" spans="1:13" outlineLevel="1" x14ac:dyDescent="0.2">
      <c r="A155" s="134">
        <f>IF('AMS-Daten'!D137="Ja", 1, 0)</f>
        <v>1</v>
      </c>
      <c r="B155" s="135">
        <f>IF('AMS-Daten'!E137="Ehrenmitglied", 1, 0)</f>
        <v>0</v>
      </c>
      <c r="C155" s="135">
        <f>IF('AMS-Daten'!E137="alter Herr", 1, 0)</f>
        <v>0</v>
      </c>
      <c r="D155" s="135">
        <f>IF('AMS-Daten'!E137="aktiv", 1, 0)</f>
        <v>1</v>
      </c>
      <c r="E155" s="135">
        <f>IF('AMS-Daten'!E137="vorläufig", 1, 0)</f>
        <v>0</v>
      </c>
      <c r="F155" s="136">
        <f>IF('AMS-Daten'!E137="fördernd", 1, 0)</f>
        <v>0</v>
      </c>
      <c r="G155" s="134">
        <f>IF('AMS-Daten'!F137="Ja", 1, 0)</f>
        <v>1</v>
      </c>
      <c r="H155" s="135">
        <f t="shared" si="10"/>
        <v>0</v>
      </c>
      <c r="I155" s="135">
        <f t="shared" si="11"/>
        <v>0</v>
      </c>
      <c r="J155" s="136">
        <f t="shared" si="12"/>
        <v>1</v>
      </c>
      <c r="K155" s="137">
        <f>IF('AMS-Daten_Alt'!J137="Student", 1, 0)</f>
        <v>1</v>
      </c>
      <c r="L155" s="137">
        <f t="shared" si="13"/>
        <v>1</v>
      </c>
      <c r="M155" s="137">
        <f t="shared" si="14"/>
        <v>1</v>
      </c>
    </row>
    <row r="156" spans="1:13" outlineLevel="1" x14ac:dyDescent="0.2">
      <c r="A156" s="134">
        <f>IF('AMS-Daten'!D138="Ja", 1, 0)</f>
        <v>1</v>
      </c>
      <c r="B156" s="135">
        <f>IF('AMS-Daten'!E138="Ehrenmitglied", 1, 0)</f>
        <v>0</v>
      </c>
      <c r="C156" s="135">
        <f>IF('AMS-Daten'!E138="alter Herr", 1, 0)</f>
        <v>0</v>
      </c>
      <c r="D156" s="135">
        <f>IF('AMS-Daten'!E138="aktiv", 1, 0)</f>
        <v>1</v>
      </c>
      <c r="E156" s="135">
        <f>IF('AMS-Daten'!E138="vorläufig", 1, 0)</f>
        <v>0</v>
      </c>
      <c r="F156" s="136">
        <f>IF('AMS-Daten'!E138="fördernd", 1, 0)</f>
        <v>0</v>
      </c>
      <c r="G156" s="134">
        <f>IF('AMS-Daten'!F138="Ja", 1, 0)</f>
        <v>0</v>
      </c>
      <c r="H156" s="135">
        <f t="shared" si="10"/>
        <v>0</v>
      </c>
      <c r="I156" s="135">
        <f t="shared" si="11"/>
        <v>0</v>
      </c>
      <c r="J156" s="136">
        <f t="shared" si="12"/>
        <v>0</v>
      </c>
      <c r="K156" s="137">
        <f>IF('AMS-Daten_Alt'!J138="Student", 1, 0)</f>
        <v>1</v>
      </c>
      <c r="L156" s="137">
        <f t="shared" si="13"/>
        <v>1</v>
      </c>
      <c r="M156" s="137">
        <f t="shared" si="14"/>
        <v>0</v>
      </c>
    </row>
    <row r="157" spans="1:13" outlineLevel="1" x14ac:dyDescent="0.2">
      <c r="A157" s="134">
        <f>IF('AMS-Daten'!D139="Ja", 1, 0)</f>
        <v>0</v>
      </c>
      <c r="B157" s="135">
        <f>IF('AMS-Daten'!E139="Ehrenmitglied", 1, 0)</f>
        <v>0</v>
      </c>
      <c r="C157" s="135">
        <f>IF('AMS-Daten'!E139="alter Herr", 1, 0)</f>
        <v>0</v>
      </c>
      <c r="D157" s="135">
        <f>IF('AMS-Daten'!E139="aktiv", 1, 0)</f>
        <v>0</v>
      </c>
      <c r="E157" s="135">
        <f>IF('AMS-Daten'!E139="vorläufig", 1, 0)</f>
        <v>0</v>
      </c>
      <c r="F157" s="136">
        <f>IF('AMS-Daten'!E139="fördernd", 1, 0)</f>
        <v>0</v>
      </c>
      <c r="G157" s="134">
        <f>IF('AMS-Daten'!F139="Ja", 1, 0)</f>
        <v>0</v>
      </c>
      <c r="H157" s="135">
        <f t="shared" si="10"/>
        <v>0</v>
      </c>
      <c r="I157" s="135">
        <f t="shared" si="11"/>
        <v>0</v>
      </c>
      <c r="J157" s="136">
        <f t="shared" si="12"/>
        <v>0</v>
      </c>
      <c r="K157" s="137">
        <f>IF('AMS-Daten_Alt'!J139="Student", 1, 0)</f>
        <v>0</v>
      </c>
      <c r="L157" s="137">
        <f t="shared" si="13"/>
        <v>0</v>
      </c>
      <c r="M157" s="137">
        <f t="shared" si="14"/>
        <v>0</v>
      </c>
    </row>
    <row r="158" spans="1:13" outlineLevel="1" x14ac:dyDescent="0.2">
      <c r="A158" s="134">
        <f>IF('AMS-Daten'!D140="Ja", 1, 0)</f>
        <v>0</v>
      </c>
      <c r="B158" s="135">
        <f>IF('AMS-Daten'!E140="Ehrenmitglied", 1, 0)</f>
        <v>0</v>
      </c>
      <c r="C158" s="135">
        <f>IF('AMS-Daten'!E140="alter Herr", 1, 0)</f>
        <v>0</v>
      </c>
      <c r="D158" s="135">
        <f>IF('AMS-Daten'!E140="aktiv", 1, 0)</f>
        <v>0</v>
      </c>
      <c r="E158" s="135">
        <f>IF('AMS-Daten'!E140="vorläufig", 1, 0)</f>
        <v>0</v>
      </c>
      <c r="F158" s="136">
        <f>IF('AMS-Daten'!E140="fördernd", 1, 0)</f>
        <v>0</v>
      </c>
      <c r="G158" s="134">
        <f>IF('AMS-Daten'!F140="Ja", 1, 0)</f>
        <v>0</v>
      </c>
      <c r="H158" s="135">
        <f t="shared" si="10"/>
        <v>0</v>
      </c>
      <c r="I158" s="135">
        <f t="shared" si="11"/>
        <v>0</v>
      </c>
      <c r="J158" s="136">
        <f t="shared" si="12"/>
        <v>0</v>
      </c>
      <c r="K158" s="137">
        <f>IF('AMS-Daten_Alt'!J140="Student", 1, 0)</f>
        <v>1</v>
      </c>
      <c r="L158" s="137">
        <f t="shared" si="13"/>
        <v>0</v>
      </c>
      <c r="M158" s="137">
        <f t="shared" si="14"/>
        <v>0</v>
      </c>
    </row>
    <row r="159" spans="1:13" outlineLevel="1" x14ac:dyDescent="0.2">
      <c r="A159" s="134">
        <f>IF('AMS-Daten'!D141="Ja", 1, 0)</f>
        <v>0</v>
      </c>
      <c r="B159" s="135">
        <f>IF('AMS-Daten'!E141="Ehrenmitglied", 1, 0)</f>
        <v>0</v>
      </c>
      <c r="C159" s="135">
        <f>IF('AMS-Daten'!E141="alter Herr", 1, 0)</f>
        <v>0</v>
      </c>
      <c r="D159" s="135">
        <f>IF('AMS-Daten'!E141="aktiv", 1, 0)</f>
        <v>0</v>
      </c>
      <c r="E159" s="135">
        <f>IF('AMS-Daten'!E141="vorläufig", 1, 0)</f>
        <v>0</v>
      </c>
      <c r="F159" s="136">
        <f>IF('AMS-Daten'!E141="fördernd", 1, 0)</f>
        <v>0</v>
      </c>
      <c r="G159" s="134">
        <f>IF('AMS-Daten'!F141="Ja", 1, 0)</f>
        <v>0</v>
      </c>
      <c r="H159" s="135">
        <f t="shared" si="10"/>
        <v>0</v>
      </c>
      <c r="I159" s="135">
        <f t="shared" si="11"/>
        <v>0</v>
      </c>
      <c r="J159" s="136">
        <f t="shared" si="12"/>
        <v>0</v>
      </c>
      <c r="K159" s="137">
        <f>IF('AMS-Daten_Alt'!J141="Student", 1, 0)</f>
        <v>1</v>
      </c>
      <c r="L159" s="137">
        <f t="shared" si="13"/>
        <v>0</v>
      </c>
      <c r="M159" s="137">
        <f t="shared" si="14"/>
        <v>0</v>
      </c>
    </row>
    <row r="160" spans="1:13" outlineLevel="1" x14ac:dyDescent="0.2">
      <c r="A160" s="134">
        <f>IF('AMS-Daten'!D142="Ja", 1, 0)</f>
        <v>1</v>
      </c>
      <c r="B160" s="135">
        <f>IF('AMS-Daten'!E142="Ehrenmitglied", 1, 0)</f>
        <v>0</v>
      </c>
      <c r="C160" s="135">
        <f>IF('AMS-Daten'!E142="alter Herr", 1, 0)</f>
        <v>0</v>
      </c>
      <c r="D160" s="135">
        <f>IF('AMS-Daten'!E142="aktiv", 1, 0)</f>
        <v>1</v>
      </c>
      <c r="E160" s="135">
        <f>IF('AMS-Daten'!E142="vorläufig", 1, 0)</f>
        <v>0</v>
      </c>
      <c r="F160" s="136">
        <f>IF('AMS-Daten'!E142="fördernd", 1, 0)</f>
        <v>0</v>
      </c>
      <c r="G160" s="134">
        <f>IF('AMS-Daten'!F142="Ja", 1, 0)</f>
        <v>1</v>
      </c>
      <c r="H160" s="135">
        <f t="shared" si="10"/>
        <v>0</v>
      </c>
      <c r="I160" s="135">
        <f t="shared" si="11"/>
        <v>0</v>
      </c>
      <c r="J160" s="136">
        <f t="shared" si="12"/>
        <v>1</v>
      </c>
      <c r="K160" s="137">
        <f>IF('AMS-Daten_Alt'!J142="Student", 1, 0)</f>
        <v>0</v>
      </c>
      <c r="L160" s="137">
        <f t="shared" si="13"/>
        <v>0</v>
      </c>
      <c r="M160" s="137">
        <f t="shared" si="14"/>
        <v>0</v>
      </c>
    </row>
    <row r="161" spans="1:13" outlineLevel="1" x14ac:dyDescent="0.2">
      <c r="A161" s="134">
        <f>IF('AMS-Daten'!D143="Ja", 1, 0)</f>
        <v>1</v>
      </c>
      <c r="B161" s="135">
        <f>IF('AMS-Daten'!E143="Ehrenmitglied", 1, 0)</f>
        <v>0</v>
      </c>
      <c r="C161" s="135">
        <f>IF('AMS-Daten'!E143="alter Herr", 1, 0)</f>
        <v>0</v>
      </c>
      <c r="D161" s="135">
        <f>IF('AMS-Daten'!E143="aktiv", 1, 0)</f>
        <v>1</v>
      </c>
      <c r="E161" s="135">
        <f>IF('AMS-Daten'!E143="vorläufig", 1, 0)</f>
        <v>0</v>
      </c>
      <c r="F161" s="136">
        <f>IF('AMS-Daten'!E143="fördernd", 1, 0)</f>
        <v>0</v>
      </c>
      <c r="G161" s="134">
        <f>IF('AMS-Daten'!F143="Ja", 1, 0)</f>
        <v>0</v>
      </c>
      <c r="H161" s="135">
        <f t="shared" si="10"/>
        <v>0</v>
      </c>
      <c r="I161" s="135">
        <f t="shared" si="11"/>
        <v>0</v>
      </c>
      <c r="J161" s="136">
        <f t="shared" si="12"/>
        <v>0</v>
      </c>
      <c r="K161" s="137">
        <f>IF('AMS-Daten_Alt'!J143="Student", 1, 0)</f>
        <v>0</v>
      </c>
      <c r="L161" s="137">
        <f t="shared" si="13"/>
        <v>0</v>
      </c>
      <c r="M161" s="137">
        <f t="shared" si="14"/>
        <v>0</v>
      </c>
    </row>
    <row r="162" spans="1:13" outlineLevel="1" x14ac:dyDescent="0.2">
      <c r="A162" s="134">
        <f>IF('AMS-Daten'!D144="Ja", 1, 0)</f>
        <v>0</v>
      </c>
      <c r="B162" s="135">
        <f>IF('AMS-Daten'!E144="Ehrenmitglied", 1, 0)</f>
        <v>0</v>
      </c>
      <c r="C162" s="135">
        <f>IF('AMS-Daten'!E144="alter Herr", 1, 0)</f>
        <v>0</v>
      </c>
      <c r="D162" s="135">
        <f>IF('AMS-Daten'!E144="aktiv", 1, 0)</f>
        <v>0</v>
      </c>
      <c r="E162" s="135">
        <f>IF('AMS-Daten'!E144="vorläufig", 1, 0)</f>
        <v>0</v>
      </c>
      <c r="F162" s="136">
        <f>IF('AMS-Daten'!E144="fördernd", 1, 0)</f>
        <v>0</v>
      </c>
      <c r="G162" s="134">
        <f>IF('AMS-Daten'!F144="Ja", 1, 0)</f>
        <v>0</v>
      </c>
      <c r="H162" s="135">
        <f t="shared" si="10"/>
        <v>0</v>
      </c>
      <c r="I162" s="135">
        <f t="shared" si="11"/>
        <v>0</v>
      </c>
      <c r="J162" s="136">
        <f t="shared" si="12"/>
        <v>0</v>
      </c>
      <c r="K162" s="137">
        <f>IF('AMS-Daten_Alt'!J144="Student", 1, 0)</f>
        <v>1</v>
      </c>
      <c r="L162" s="137">
        <f t="shared" si="13"/>
        <v>0</v>
      </c>
      <c r="M162" s="137">
        <f t="shared" si="14"/>
        <v>0</v>
      </c>
    </row>
    <row r="163" spans="1:13" outlineLevel="1" x14ac:dyDescent="0.2">
      <c r="A163" s="134">
        <f>IF('AMS-Daten'!D145="Ja", 1, 0)</f>
        <v>1</v>
      </c>
      <c r="B163" s="135">
        <f>IF('AMS-Daten'!E145="Ehrenmitglied", 1, 0)</f>
        <v>0</v>
      </c>
      <c r="C163" s="135">
        <f>IF('AMS-Daten'!E145="alter Herr", 1, 0)</f>
        <v>1</v>
      </c>
      <c r="D163" s="135">
        <f>IF('AMS-Daten'!E145="aktiv", 1, 0)</f>
        <v>0</v>
      </c>
      <c r="E163" s="135">
        <f>IF('AMS-Daten'!E145="vorläufig", 1, 0)</f>
        <v>0</v>
      </c>
      <c r="F163" s="136">
        <f>IF('AMS-Daten'!E145="fördernd", 1, 0)</f>
        <v>0</v>
      </c>
      <c r="G163" s="134">
        <f>IF('AMS-Daten'!F145="Ja", 1, 0)</f>
        <v>0</v>
      </c>
      <c r="H163" s="135">
        <f t="shared" si="10"/>
        <v>0</v>
      </c>
      <c r="I163" s="135">
        <f t="shared" si="11"/>
        <v>0</v>
      </c>
      <c r="J163" s="136">
        <f t="shared" si="12"/>
        <v>0</v>
      </c>
      <c r="K163" s="137">
        <f>IF('AMS-Daten_Alt'!J145="Student", 1, 0)</f>
        <v>0</v>
      </c>
      <c r="L163" s="137">
        <f t="shared" si="13"/>
        <v>0</v>
      </c>
      <c r="M163" s="137">
        <f t="shared" si="14"/>
        <v>0</v>
      </c>
    </row>
    <row r="164" spans="1:13" outlineLevel="1" x14ac:dyDescent="0.2">
      <c r="A164" s="134">
        <f>IF('AMS-Daten'!D146="Ja", 1, 0)</f>
        <v>0</v>
      </c>
      <c r="B164" s="135">
        <f>IF('AMS-Daten'!E146="Ehrenmitglied", 1, 0)</f>
        <v>0</v>
      </c>
      <c r="C164" s="135">
        <f>IF('AMS-Daten'!E146="alter Herr", 1, 0)</f>
        <v>0</v>
      </c>
      <c r="D164" s="135">
        <f>IF('AMS-Daten'!E146="aktiv", 1, 0)</f>
        <v>0</v>
      </c>
      <c r="E164" s="135">
        <f>IF('AMS-Daten'!E146="vorläufig", 1, 0)</f>
        <v>0</v>
      </c>
      <c r="F164" s="136">
        <f>IF('AMS-Daten'!E146="fördernd", 1, 0)</f>
        <v>0</v>
      </c>
      <c r="G164" s="134">
        <f>IF('AMS-Daten'!F146="Ja", 1, 0)</f>
        <v>0</v>
      </c>
      <c r="H164" s="135">
        <f t="shared" si="10"/>
        <v>0</v>
      </c>
      <c r="I164" s="135">
        <f t="shared" si="11"/>
        <v>0</v>
      </c>
      <c r="J164" s="136">
        <f t="shared" si="12"/>
        <v>0</v>
      </c>
      <c r="K164" s="137">
        <f>IF('AMS-Daten_Alt'!J146="Student", 1, 0)</f>
        <v>0</v>
      </c>
      <c r="L164" s="137">
        <f t="shared" si="13"/>
        <v>0</v>
      </c>
      <c r="M164" s="137">
        <f t="shared" si="14"/>
        <v>0</v>
      </c>
    </row>
    <row r="165" spans="1:13" outlineLevel="1" x14ac:dyDescent="0.2">
      <c r="A165" s="134">
        <f>IF('AMS-Daten'!D147="Ja", 1, 0)</f>
        <v>0</v>
      </c>
      <c r="B165" s="135">
        <f>IF('AMS-Daten'!E147="Ehrenmitglied", 1, 0)</f>
        <v>0</v>
      </c>
      <c r="C165" s="135">
        <f>IF('AMS-Daten'!E147="alter Herr", 1, 0)</f>
        <v>0</v>
      </c>
      <c r="D165" s="135">
        <f>IF('AMS-Daten'!E147="aktiv", 1, 0)</f>
        <v>0</v>
      </c>
      <c r="E165" s="135">
        <f>IF('AMS-Daten'!E147="vorläufig", 1, 0)</f>
        <v>0</v>
      </c>
      <c r="F165" s="136">
        <f>IF('AMS-Daten'!E147="fördernd", 1, 0)</f>
        <v>0</v>
      </c>
      <c r="G165" s="134">
        <f>IF('AMS-Daten'!F147="Ja", 1, 0)</f>
        <v>0</v>
      </c>
      <c r="H165" s="135">
        <f t="shared" si="10"/>
        <v>0</v>
      </c>
      <c r="I165" s="135">
        <f t="shared" si="11"/>
        <v>0</v>
      </c>
      <c r="J165" s="136">
        <f t="shared" si="12"/>
        <v>0</v>
      </c>
      <c r="K165" s="137">
        <f>IF('AMS-Daten_Alt'!J147="Student", 1, 0)</f>
        <v>1</v>
      </c>
      <c r="L165" s="137">
        <f t="shared" si="13"/>
        <v>0</v>
      </c>
      <c r="M165" s="137">
        <f t="shared" si="14"/>
        <v>0</v>
      </c>
    </row>
    <row r="166" spans="1:13" outlineLevel="1" x14ac:dyDescent="0.2">
      <c r="A166" s="134">
        <f>IF('AMS-Daten'!D148="Ja", 1, 0)</f>
        <v>0</v>
      </c>
      <c r="B166" s="135">
        <f>IF('AMS-Daten'!E148="Ehrenmitglied", 1, 0)</f>
        <v>0</v>
      </c>
      <c r="C166" s="135">
        <f>IF('AMS-Daten'!E148="alter Herr", 1, 0)</f>
        <v>0</v>
      </c>
      <c r="D166" s="135">
        <f>IF('AMS-Daten'!E148="aktiv", 1, 0)</f>
        <v>0</v>
      </c>
      <c r="E166" s="135">
        <f>IF('AMS-Daten'!E148="vorläufig", 1, 0)</f>
        <v>0</v>
      </c>
      <c r="F166" s="136">
        <f>IF('AMS-Daten'!E148="fördernd", 1, 0)</f>
        <v>0</v>
      </c>
      <c r="G166" s="134">
        <f>IF('AMS-Daten'!F148="Ja", 1, 0)</f>
        <v>0</v>
      </c>
      <c r="H166" s="135">
        <f t="shared" si="10"/>
        <v>0</v>
      </c>
      <c r="I166" s="135">
        <f t="shared" si="11"/>
        <v>0</v>
      </c>
      <c r="J166" s="136">
        <f t="shared" si="12"/>
        <v>0</v>
      </c>
      <c r="K166" s="137">
        <f>IF('AMS-Daten_Alt'!J148="Student", 1, 0)</f>
        <v>1</v>
      </c>
      <c r="L166" s="137">
        <f t="shared" si="13"/>
        <v>0</v>
      </c>
      <c r="M166" s="137">
        <f t="shared" si="14"/>
        <v>0</v>
      </c>
    </row>
    <row r="167" spans="1:13" outlineLevel="1" x14ac:dyDescent="0.2">
      <c r="A167" s="134">
        <f>IF('AMS-Daten'!D149="Ja", 1, 0)</f>
        <v>0</v>
      </c>
      <c r="B167" s="135">
        <f>IF('AMS-Daten'!E149="Ehrenmitglied", 1, 0)</f>
        <v>0</v>
      </c>
      <c r="C167" s="135">
        <f>IF('AMS-Daten'!E149="alter Herr", 1, 0)</f>
        <v>0</v>
      </c>
      <c r="D167" s="135">
        <f>IF('AMS-Daten'!E149="aktiv", 1, 0)</f>
        <v>0</v>
      </c>
      <c r="E167" s="135">
        <f>IF('AMS-Daten'!E149="vorläufig", 1, 0)</f>
        <v>0</v>
      </c>
      <c r="F167" s="136">
        <f>IF('AMS-Daten'!E149="fördernd", 1, 0)</f>
        <v>0</v>
      </c>
      <c r="G167" s="134">
        <f>IF('AMS-Daten'!F149="Ja", 1, 0)</f>
        <v>0</v>
      </c>
      <c r="H167" s="135">
        <f t="shared" si="10"/>
        <v>0</v>
      </c>
      <c r="I167" s="135">
        <f t="shared" si="11"/>
        <v>0</v>
      </c>
      <c r="J167" s="136">
        <f t="shared" si="12"/>
        <v>0</v>
      </c>
      <c r="K167" s="137">
        <f>IF('AMS-Daten_Alt'!J149="Student", 1, 0)</f>
        <v>1</v>
      </c>
      <c r="L167" s="137">
        <f t="shared" si="13"/>
        <v>0</v>
      </c>
      <c r="M167" s="137">
        <f t="shared" si="14"/>
        <v>0</v>
      </c>
    </row>
    <row r="168" spans="1:13" outlineLevel="1" x14ac:dyDescent="0.2">
      <c r="A168" s="134">
        <f>IF('AMS-Daten'!D150="Ja", 1, 0)</f>
        <v>0</v>
      </c>
      <c r="B168" s="135">
        <f>IF('AMS-Daten'!E150="Ehrenmitglied", 1, 0)</f>
        <v>0</v>
      </c>
      <c r="C168" s="135">
        <f>IF('AMS-Daten'!E150="alter Herr", 1, 0)</f>
        <v>0</v>
      </c>
      <c r="D168" s="135">
        <f>IF('AMS-Daten'!E150="aktiv", 1, 0)</f>
        <v>0</v>
      </c>
      <c r="E168" s="135">
        <f>IF('AMS-Daten'!E150="vorläufig", 1, 0)</f>
        <v>0</v>
      </c>
      <c r="F168" s="136">
        <f>IF('AMS-Daten'!E150="fördernd", 1, 0)</f>
        <v>0</v>
      </c>
      <c r="G168" s="134">
        <f>IF('AMS-Daten'!F150="Ja", 1, 0)</f>
        <v>0</v>
      </c>
      <c r="H168" s="135">
        <f t="shared" si="10"/>
        <v>0</v>
      </c>
      <c r="I168" s="135">
        <f t="shared" si="11"/>
        <v>0</v>
      </c>
      <c r="J168" s="136">
        <f t="shared" si="12"/>
        <v>0</v>
      </c>
      <c r="K168" s="137">
        <f>IF('AMS-Daten_Alt'!J150="Student", 1, 0)</f>
        <v>1</v>
      </c>
      <c r="L168" s="137">
        <f t="shared" si="13"/>
        <v>0</v>
      </c>
      <c r="M168" s="137">
        <f t="shared" si="14"/>
        <v>0</v>
      </c>
    </row>
    <row r="169" spans="1:13" outlineLevel="1" x14ac:dyDescent="0.2">
      <c r="A169" s="134">
        <f>IF('AMS-Daten'!D151="Ja", 1, 0)</f>
        <v>0</v>
      </c>
      <c r="B169" s="135">
        <f>IF('AMS-Daten'!E151="Ehrenmitglied", 1, 0)</f>
        <v>0</v>
      </c>
      <c r="C169" s="135">
        <f>IF('AMS-Daten'!E151="alter Herr", 1, 0)</f>
        <v>0</v>
      </c>
      <c r="D169" s="135">
        <f>IF('AMS-Daten'!E151="aktiv", 1, 0)</f>
        <v>0</v>
      </c>
      <c r="E169" s="135">
        <f>IF('AMS-Daten'!E151="vorläufig", 1, 0)</f>
        <v>0</v>
      </c>
      <c r="F169" s="136">
        <f>IF('AMS-Daten'!E151="fördernd", 1, 0)</f>
        <v>0</v>
      </c>
      <c r="G169" s="134">
        <f>IF('AMS-Daten'!F151="Ja", 1, 0)</f>
        <v>0</v>
      </c>
      <c r="H169" s="135">
        <f t="shared" si="10"/>
        <v>0</v>
      </c>
      <c r="I169" s="135">
        <f t="shared" si="11"/>
        <v>0</v>
      </c>
      <c r="J169" s="136">
        <f t="shared" si="12"/>
        <v>0</v>
      </c>
      <c r="K169" s="137">
        <f>IF('AMS-Daten_Alt'!J151="Student", 1, 0)</f>
        <v>1</v>
      </c>
      <c r="L169" s="137">
        <f t="shared" si="13"/>
        <v>0</v>
      </c>
      <c r="M169" s="137">
        <f t="shared" si="14"/>
        <v>0</v>
      </c>
    </row>
    <row r="170" spans="1:13" outlineLevel="1" x14ac:dyDescent="0.2">
      <c r="A170" s="134">
        <f>IF('AMS-Daten'!D152="Ja", 1, 0)</f>
        <v>0</v>
      </c>
      <c r="B170" s="135">
        <f>IF('AMS-Daten'!E152="Ehrenmitglied", 1, 0)</f>
        <v>0</v>
      </c>
      <c r="C170" s="135">
        <f>IF('AMS-Daten'!E152="alter Herr", 1, 0)</f>
        <v>0</v>
      </c>
      <c r="D170" s="135">
        <f>IF('AMS-Daten'!E152="aktiv", 1, 0)</f>
        <v>0</v>
      </c>
      <c r="E170" s="135">
        <f>IF('AMS-Daten'!E152="vorläufig", 1, 0)</f>
        <v>0</v>
      </c>
      <c r="F170" s="136">
        <f>IF('AMS-Daten'!E152="fördernd", 1, 0)</f>
        <v>0</v>
      </c>
      <c r="G170" s="134">
        <f>IF('AMS-Daten'!F152="Ja", 1, 0)</f>
        <v>0</v>
      </c>
      <c r="H170" s="135">
        <f t="shared" si="10"/>
        <v>0</v>
      </c>
      <c r="I170" s="135">
        <f t="shared" si="11"/>
        <v>0</v>
      </c>
      <c r="J170" s="136">
        <f t="shared" si="12"/>
        <v>0</v>
      </c>
      <c r="K170" s="137">
        <f>IF('AMS-Daten_Alt'!J152="Student", 1, 0)</f>
        <v>1</v>
      </c>
      <c r="L170" s="137">
        <f t="shared" si="13"/>
        <v>0</v>
      </c>
      <c r="M170" s="137">
        <f t="shared" si="14"/>
        <v>0</v>
      </c>
    </row>
    <row r="171" spans="1:13" outlineLevel="1" x14ac:dyDescent="0.2">
      <c r="A171" s="134">
        <f>IF('AMS-Daten'!D153="Ja", 1, 0)</f>
        <v>0</v>
      </c>
      <c r="B171" s="135">
        <f>IF('AMS-Daten'!E153="Ehrenmitglied", 1, 0)</f>
        <v>0</v>
      </c>
      <c r="C171" s="135">
        <f>IF('AMS-Daten'!E153="alter Herr", 1, 0)</f>
        <v>0</v>
      </c>
      <c r="D171" s="135">
        <f>IF('AMS-Daten'!E153="aktiv", 1, 0)</f>
        <v>0</v>
      </c>
      <c r="E171" s="135">
        <f>IF('AMS-Daten'!E153="vorläufig", 1, 0)</f>
        <v>0</v>
      </c>
      <c r="F171" s="136">
        <f>IF('AMS-Daten'!E153="fördernd", 1, 0)</f>
        <v>0</v>
      </c>
      <c r="G171" s="134">
        <f>IF('AMS-Daten'!F153="Ja", 1, 0)</f>
        <v>0</v>
      </c>
      <c r="H171" s="135">
        <f t="shared" si="10"/>
        <v>0</v>
      </c>
      <c r="I171" s="135">
        <f t="shared" si="11"/>
        <v>0</v>
      </c>
      <c r="J171" s="136">
        <f t="shared" si="12"/>
        <v>0</v>
      </c>
      <c r="K171" s="137">
        <f>IF('AMS-Daten_Alt'!J153="Student", 1, 0)</f>
        <v>1</v>
      </c>
      <c r="L171" s="137">
        <f t="shared" si="13"/>
        <v>0</v>
      </c>
      <c r="M171" s="137">
        <f t="shared" si="14"/>
        <v>0</v>
      </c>
    </row>
    <row r="172" spans="1:13" outlineLevel="1" x14ac:dyDescent="0.2">
      <c r="A172" s="134">
        <f>IF('AMS-Daten'!D154="Ja", 1, 0)</f>
        <v>0</v>
      </c>
      <c r="B172" s="135">
        <f>IF('AMS-Daten'!E154="Ehrenmitglied", 1, 0)</f>
        <v>0</v>
      </c>
      <c r="C172" s="135">
        <f>IF('AMS-Daten'!E154="alter Herr", 1, 0)</f>
        <v>0</v>
      </c>
      <c r="D172" s="135">
        <f>IF('AMS-Daten'!E154="aktiv", 1, 0)</f>
        <v>0</v>
      </c>
      <c r="E172" s="135">
        <f>IF('AMS-Daten'!E154="vorläufig", 1, 0)</f>
        <v>0</v>
      </c>
      <c r="F172" s="136">
        <f>IF('AMS-Daten'!E154="fördernd", 1, 0)</f>
        <v>0</v>
      </c>
      <c r="G172" s="134">
        <f>IF('AMS-Daten'!F154="Ja", 1, 0)</f>
        <v>0</v>
      </c>
      <c r="H172" s="135">
        <f t="shared" si="10"/>
        <v>0</v>
      </c>
      <c r="I172" s="135">
        <f t="shared" si="11"/>
        <v>0</v>
      </c>
      <c r="J172" s="136">
        <f t="shared" si="12"/>
        <v>0</v>
      </c>
      <c r="K172" s="137">
        <f>IF('AMS-Daten_Alt'!J154="Student", 1, 0)</f>
        <v>0</v>
      </c>
      <c r="L172" s="137">
        <f t="shared" si="13"/>
        <v>0</v>
      </c>
      <c r="M172" s="137">
        <f t="shared" si="14"/>
        <v>0</v>
      </c>
    </row>
    <row r="173" spans="1:13" outlineLevel="1" x14ac:dyDescent="0.2">
      <c r="A173" s="134">
        <f>IF('AMS-Daten'!D155="Ja", 1, 0)</f>
        <v>0</v>
      </c>
      <c r="B173" s="135">
        <f>IF('AMS-Daten'!E155="Ehrenmitglied", 1, 0)</f>
        <v>0</v>
      </c>
      <c r="C173" s="135">
        <f>IF('AMS-Daten'!E155="alter Herr", 1, 0)</f>
        <v>0</v>
      </c>
      <c r="D173" s="135">
        <f>IF('AMS-Daten'!E155="aktiv", 1, 0)</f>
        <v>0</v>
      </c>
      <c r="E173" s="135">
        <f>IF('AMS-Daten'!E155="vorläufig", 1, 0)</f>
        <v>0</v>
      </c>
      <c r="F173" s="136">
        <f>IF('AMS-Daten'!E155="fördernd", 1, 0)</f>
        <v>0</v>
      </c>
      <c r="G173" s="134">
        <f>IF('AMS-Daten'!F155="Ja", 1, 0)</f>
        <v>0</v>
      </c>
      <c r="H173" s="135">
        <f t="shared" si="10"/>
        <v>0</v>
      </c>
      <c r="I173" s="135">
        <f t="shared" si="11"/>
        <v>0</v>
      </c>
      <c r="J173" s="136">
        <f t="shared" si="12"/>
        <v>0</v>
      </c>
      <c r="K173" s="137">
        <f>IF('AMS-Daten_Alt'!J155="Student", 1, 0)</f>
        <v>1</v>
      </c>
      <c r="L173" s="137">
        <f t="shared" si="13"/>
        <v>0</v>
      </c>
      <c r="M173" s="137">
        <f t="shared" si="14"/>
        <v>0</v>
      </c>
    </row>
    <row r="174" spans="1:13" outlineLevel="1" x14ac:dyDescent="0.2">
      <c r="A174" s="134">
        <f>IF('AMS-Daten'!D156="Ja", 1, 0)</f>
        <v>0</v>
      </c>
      <c r="B174" s="135">
        <f>IF('AMS-Daten'!E156="Ehrenmitglied", 1, 0)</f>
        <v>0</v>
      </c>
      <c r="C174" s="135">
        <f>IF('AMS-Daten'!E156="alter Herr", 1, 0)</f>
        <v>0</v>
      </c>
      <c r="D174" s="135">
        <f>IF('AMS-Daten'!E156="aktiv", 1, 0)</f>
        <v>0</v>
      </c>
      <c r="E174" s="135">
        <f>IF('AMS-Daten'!E156="vorläufig", 1, 0)</f>
        <v>0</v>
      </c>
      <c r="F174" s="136">
        <f>IF('AMS-Daten'!E156="fördernd", 1, 0)</f>
        <v>0</v>
      </c>
      <c r="G174" s="134">
        <f>IF('AMS-Daten'!F156="Ja", 1, 0)</f>
        <v>0</v>
      </c>
      <c r="H174" s="135">
        <f t="shared" si="10"/>
        <v>0</v>
      </c>
      <c r="I174" s="135">
        <f t="shared" si="11"/>
        <v>0</v>
      </c>
      <c r="J174" s="136">
        <f t="shared" si="12"/>
        <v>0</v>
      </c>
      <c r="K174" s="137">
        <f>IF('AMS-Daten_Alt'!J156="Student", 1, 0)</f>
        <v>0</v>
      </c>
      <c r="L174" s="137">
        <f t="shared" si="13"/>
        <v>0</v>
      </c>
      <c r="M174" s="137">
        <f t="shared" si="14"/>
        <v>0</v>
      </c>
    </row>
    <row r="175" spans="1:13" outlineLevel="1" x14ac:dyDescent="0.2">
      <c r="A175" s="134">
        <f>IF('AMS-Daten'!D157="Ja", 1, 0)</f>
        <v>0</v>
      </c>
      <c r="B175" s="135">
        <f>IF('AMS-Daten'!E157="Ehrenmitglied", 1, 0)</f>
        <v>0</v>
      </c>
      <c r="C175" s="135">
        <f>IF('AMS-Daten'!E157="alter Herr", 1, 0)</f>
        <v>0</v>
      </c>
      <c r="D175" s="135">
        <f>IF('AMS-Daten'!E157="aktiv", 1, 0)</f>
        <v>0</v>
      </c>
      <c r="E175" s="135">
        <f>IF('AMS-Daten'!E157="vorläufig", 1, 0)</f>
        <v>0</v>
      </c>
      <c r="F175" s="136">
        <f>IF('AMS-Daten'!E157="fördernd", 1, 0)</f>
        <v>0</v>
      </c>
      <c r="G175" s="134">
        <f>IF('AMS-Daten'!F157="Ja", 1, 0)</f>
        <v>0</v>
      </c>
      <c r="H175" s="135">
        <f t="shared" si="10"/>
        <v>0</v>
      </c>
      <c r="I175" s="135">
        <f t="shared" si="11"/>
        <v>0</v>
      </c>
      <c r="J175" s="136">
        <f t="shared" si="12"/>
        <v>0</v>
      </c>
      <c r="K175" s="137">
        <f>IF('AMS-Daten_Alt'!J157="Student", 1, 0)</f>
        <v>1</v>
      </c>
      <c r="L175" s="137">
        <f t="shared" si="13"/>
        <v>0</v>
      </c>
      <c r="M175" s="137">
        <f t="shared" si="14"/>
        <v>0</v>
      </c>
    </row>
    <row r="176" spans="1:13" outlineLevel="1" x14ac:dyDescent="0.2">
      <c r="A176" s="134">
        <f>IF('AMS-Daten'!D158="Ja", 1, 0)</f>
        <v>1</v>
      </c>
      <c r="B176" s="135">
        <f>IF('AMS-Daten'!E158="Ehrenmitglied", 1, 0)</f>
        <v>0</v>
      </c>
      <c r="C176" s="135">
        <f>IF('AMS-Daten'!E158="alter Herr", 1, 0)</f>
        <v>0</v>
      </c>
      <c r="D176" s="135">
        <f>IF('AMS-Daten'!E158="aktiv", 1, 0)</f>
        <v>1</v>
      </c>
      <c r="E176" s="135">
        <f>IF('AMS-Daten'!E158="vorläufig", 1, 0)</f>
        <v>0</v>
      </c>
      <c r="F176" s="136">
        <f>IF('AMS-Daten'!E158="fördernd", 1, 0)</f>
        <v>0</v>
      </c>
      <c r="G176" s="134">
        <f>IF('AMS-Daten'!F158="Ja", 1, 0)</f>
        <v>1</v>
      </c>
      <c r="H176" s="135">
        <f t="shared" si="10"/>
        <v>0</v>
      </c>
      <c r="I176" s="135">
        <f t="shared" si="11"/>
        <v>0</v>
      </c>
      <c r="J176" s="136">
        <f t="shared" si="12"/>
        <v>1</v>
      </c>
      <c r="K176" s="137">
        <f>IF('AMS-Daten_Alt'!J158="Student", 1, 0)</f>
        <v>1</v>
      </c>
      <c r="L176" s="137">
        <f t="shared" si="13"/>
        <v>1</v>
      </c>
      <c r="M176" s="137">
        <f t="shared" si="14"/>
        <v>1</v>
      </c>
    </row>
    <row r="177" spans="1:13" outlineLevel="1" x14ac:dyDescent="0.2">
      <c r="A177" s="134">
        <f>IF('AMS-Daten'!D159="Ja", 1, 0)</f>
        <v>0</v>
      </c>
      <c r="B177" s="135">
        <f>IF('AMS-Daten'!E159="Ehrenmitglied", 1, 0)</f>
        <v>0</v>
      </c>
      <c r="C177" s="135">
        <f>IF('AMS-Daten'!E159="alter Herr", 1, 0)</f>
        <v>0</v>
      </c>
      <c r="D177" s="135">
        <f>IF('AMS-Daten'!E159="aktiv", 1, 0)</f>
        <v>0</v>
      </c>
      <c r="E177" s="135">
        <f>IF('AMS-Daten'!E159="vorläufig", 1, 0)</f>
        <v>0</v>
      </c>
      <c r="F177" s="136">
        <f>IF('AMS-Daten'!E159="fördernd", 1, 0)</f>
        <v>0</v>
      </c>
      <c r="G177" s="134">
        <f>IF('AMS-Daten'!F159="Ja", 1, 0)</f>
        <v>0</v>
      </c>
      <c r="H177" s="135">
        <f t="shared" si="10"/>
        <v>0</v>
      </c>
      <c r="I177" s="135">
        <f t="shared" si="11"/>
        <v>0</v>
      </c>
      <c r="J177" s="136">
        <f t="shared" si="12"/>
        <v>0</v>
      </c>
      <c r="K177" s="137">
        <f>IF('AMS-Daten_Alt'!J159="Student", 1, 0)</f>
        <v>1</v>
      </c>
      <c r="L177" s="137">
        <f t="shared" si="13"/>
        <v>0</v>
      </c>
      <c r="M177" s="137">
        <f t="shared" si="14"/>
        <v>0</v>
      </c>
    </row>
    <row r="178" spans="1:13" outlineLevel="1" x14ac:dyDescent="0.2">
      <c r="A178" s="134">
        <f>IF('AMS-Daten'!D160="Ja", 1, 0)</f>
        <v>1</v>
      </c>
      <c r="B178" s="135">
        <f>IF('AMS-Daten'!E160="Ehrenmitglied", 1, 0)</f>
        <v>0</v>
      </c>
      <c r="C178" s="135">
        <f>IF('AMS-Daten'!E160="alter Herr", 1, 0)</f>
        <v>0</v>
      </c>
      <c r="D178" s="135">
        <f>IF('AMS-Daten'!E160="aktiv", 1, 0)</f>
        <v>1</v>
      </c>
      <c r="E178" s="135">
        <f>IF('AMS-Daten'!E160="vorläufig", 1, 0)</f>
        <v>0</v>
      </c>
      <c r="F178" s="136">
        <f>IF('AMS-Daten'!E160="fördernd", 1, 0)</f>
        <v>0</v>
      </c>
      <c r="G178" s="134">
        <f>IF('AMS-Daten'!F160="Ja", 1, 0)</f>
        <v>0</v>
      </c>
      <c r="H178" s="135">
        <f t="shared" si="10"/>
        <v>0</v>
      </c>
      <c r="I178" s="135">
        <f t="shared" si="11"/>
        <v>0</v>
      </c>
      <c r="J178" s="136">
        <f t="shared" si="12"/>
        <v>0</v>
      </c>
      <c r="K178" s="137">
        <f>IF('AMS-Daten_Alt'!J160="Student", 1, 0)</f>
        <v>0</v>
      </c>
      <c r="L178" s="137">
        <f t="shared" si="13"/>
        <v>0</v>
      </c>
      <c r="M178" s="137">
        <f t="shared" si="14"/>
        <v>0</v>
      </c>
    </row>
    <row r="179" spans="1:13" outlineLevel="1" x14ac:dyDescent="0.2">
      <c r="A179" s="134">
        <f>IF('AMS-Daten'!D161="Ja", 1, 0)</f>
        <v>1</v>
      </c>
      <c r="B179" s="135">
        <f>IF('AMS-Daten'!E161="Ehrenmitglied", 1, 0)</f>
        <v>0</v>
      </c>
      <c r="C179" s="135">
        <f>IF('AMS-Daten'!E161="alter Herr", 1, 0)</f>
        <v>0</v>
      </c>
      <c r="D179" s="135">
        <f>IF('AMS-Daten'!E161="aktiv", 1, 0)</f>
        <v>1</v>
      </c>
      <c r="E179" s="135">
        <f>IF('AMS-Daten'!E161="vorläufig", 1, 0)</f>
        <v>0</v>
      </c>
      <c r="F179" s="136">
        <f>IF('AMS-Daten'!E161="fördernd", 1, 0)</f>
        <v>0</v>
      </c>
      <c r="G179" s="134">
        <f>IF('AMS-Daten'!F161="Ja", 1, 0)</f>
        <v>0</v>
      </c>
      <c r="H179" s="135">
        <f t="shared" si="10"/>
        <v>0</v>
      </c>
      <c r="I179" s="135">
        <f t="shared" si="11"/>
        <v>0</v>
      </c>
      <c r="J179" s="136">
        <f t="shared" si="12"/>
        <v>0</v>
      </c>
      <c r="K179" s="137">
        <f>IF('AMS-Daten_Alt'!J161="Student", 1, 0)</f>
        <v>1</v>
      </c>
      <c r="L179" s="137">
        <f t="shared" si="13"/>
        <v>1</v>
      </c>
      <c r="M179" s="137">
        <f t="shared" si="14"/>
        <v>0</v>
      </c>
    </row>
    <row r="180" spans="1:13" outlineLevel="1" x14ac:dyDescent="0.2">
      <c r="A180" s="134">
        <f>IF('AMS-Daten'!D162="Ja", 1, 0)</f>
        <v>0</v>
      </c>
      <c r="B180" s="135">
        <f>IF('AMS-Daten'!E162="Ehrenmitglied", 1, 0)</f>
        <v>0</v>
      </c>
      <c r="C180" s="135">
        <f>IF('AMS-Daten'!E162="alter Herr", 1, 0)</f>
        <v>0</v>
      </c>
      <c r="D180" s="135">
        <f>IF('AMS-Daten'!E162="aktiv", 1, 0)</f>
        <v>0</v>
      </c>
      <c r="E180" s="135">
        <f>IF('AMS-Daten'!E162="vorläufig", 1, 0)</f>
        <v>0</v>
      </c>
      <c r="F180" s="136">
        <f>IF('AMS-Daten'!E162="fördernd", 1, 0)</f>
        <v>0</v>
      </c>
      <c r="G180" s="134">
        <f>IF('AMS-Daten'!F162="Ja", 1, 0)</f>
        <v>0</v>
      </c>
      <c r="H180" s="135">
        <f t="shared" si="10"/>
        <v>0</v>
      </c>
      <c r="I180" s="135">
        <f t="shared" si="11"/>
        <v>0</v>
      </c>
      <c r="J180" s="136">
        <f t="shared" si="12"/>
        <v>0</v>
      </c>
      <c r="K180" s="137">
        <f>IF('AMS-Daten_Alt'!J162="Student", 1, 0)</f>
        <v>1</v>
      </c>
      <c r="L180" s="137">
        <f t="shared" si="13"/>
        <v>0</v>
      </c>
      <c r="M180" s="137">
        <f t="shared" si="14"/>
        <v>0</v>
      </c>
    </row>
    <row r="181" spans="1:13" outlineLevel="1" x14ac:dyDescent="0.2">
      <c r="A181" s="134">
        <f>IF('AMS-Daten'!D163="Ja", 1, 0)</f>
        <v>0</v>
      </c>
      <c r="B181" s="135">
        <f>IF('AMS-Daten'!E163="Ehrenmitglied", 1, 0)</f>
        <v>0</v>
      </c>
      <c r="C181" s="135">
        <f>IF('AMS-Daten'!E163="alter Herr", 1, 0)</f>
        <v>0</v>
      </c>
      <c r="D181" s="135">
        <f>IF('AMS-Daten'!E163="aktiv", 1, 0)</f>
        <v>0</v>
      </c>
      <c r="E181" s="135">
        <f>IF('AMS-Daten'!E163="vorläufig", 1, 0)</f>
        <v>0</v>
      </c>
      <c r="F181" s="136">
        <f>IF('AMS-Daten'!E163="fördernd", 1, 0)</f>
        <v>0</v>
      </c>
      <c r="G181" s="134">
        <f>IF('AMS-Daten'!F163="Ja", 1, 0)</f>
        <v>0</v>
      </c>
      <c r="H181" s="135">
        <f t="shared" si="10"/>
        <v>0</v>
      </c>
      <c r="I181" s="135">
        <f t="shared" si="11"/>
        <v>0</v>
      </c>
      <c r="J181" s="136">
        <f t="shared" si="12"/>
        <v>0</v>
      </c>
      <c r="K181" s="137">
        <f>IF('AMS-Daten_Alt'!J163="Student", 1, 0)</f>
        <v>1</v>
      </c>
      <c r="L181" s="137">
        <f t="shared" si="13"/>
        <v>0</v>
      </c>
      <c r="M181" s="137">
        <f t="shared" si="14"/>
        <v>0</v>
      </c>
    </row>
    <row r="182" spans="1:13" outlineLevel="1" x14ac:dyDescent="0.2">
      <c r="A182" s="134">
        <f>IF('AMS-Daten'!D164="Ja", 1, 0)</f>
        <v>1</v>
      </c>
      <c r="B182" s="135">
        <f>IF('AMS-Daten'!E164="Ehrenmitglied", 1, 0)</f>
        <v>0</v>
      </c>
      <c r="C182" s="135">
        <f>IF('AMS-Daten'!E164="alter Herr", 1, 0)</f>
        <v>0</v>
      </c>
      <c r="D182" s="135">
        <f>IF('AMS-Daten'!E164="aktiv", 1, 0)</f>
        <v>1</v>
      </c>
      <c r="E182" s="135">
        <f>IF('AMS-Daten'!E164="vorläufig", 1, 0)</f>
        <v>0</v>
      </c>
      <c r="F182" s="136">
        <f>IF('AMS-Daten'!E164="fördernd", 1, 0)</f>
        <v>0</v>
      </c>
      <c r="G182" s="134">
        <f>IF('AMS-Daten'!F164="Ja", 1, 0)</f>
        <v>1</v>
      </c>
      <c r="H182" s="135">
        <f t="shared" si="10"/>
        <v>0</v>
      </c>
      <c r="I182" s="135">
        <f t="shared" si="11"/>
        <v>0</v>
      </c>
      <c r="J182" s="136">
        <f t="shared" si="12"/>
        <v>1</v>
      </c>
      <c r="K182" s="137">
        <f>IF('AMS-Daten_Alt'!J164="Student", 1, 0)</f>
        <v>0</v>
      </c>
      <c r="L182" s="137">
        <f t="shared" si="13"/>
        <v>0</v>
      </c>
      <c r="M182" s="137">
        <f t="shared" si="14"/>
        <v>0</v>
      </c>
    </row>
    <row r="183" spans="1:13" outlineLevel="1" x14ac:dyDescent="0.2">
      <c r="A183" s="134">
        <f>IF('AMS-Daten'!D165="Ja", 1, 0)</f>
        <v>0</v>
      </c>
      <c r="B183" s="135">
        <f>IF('AMS-Daten'!E165="Ehrenmitglied", 1, 0)</f>
        <v>0</v>
      </c>
      <c r="C183" s="135">
        <f>IF('AMS-Daten'!E165="alter Herr", 1, 0)</f>
        <v>0</v>
      </c>
      <c r="D183" s="135">
        <f>IF('AMS-Daten'!E165="aktiv", 1, 0)</f>
        <v>0</v>
      </c>
      <c r="E183" s="135">
        <f>IF('AMS-Daten'!E165="vorläufig", 1, 0)</f>
        <v>0</v>
      </c>
      <c r="F183" s="136">
        <f>IF('AMS-Daten'!E165="fördernd", 1, 0)</f>
        <v>0</v>
      </c>
      <c r="G183" s="134">
        <f>IF('AMS-Daten'!F165="Ja", 1, 0)</f>
        <v>0</v>
      </c>
      <c r="H183" s="135">
        <f t="shared" si="10"/>
        <v>0</v>
      </c>
      <c r="I183" s="135">
        <f t="shared" si="11"/>
        <v>0</v>
      </c>
      <c r="J183" s="136">
        <f t="shared" si="12"/>
        <v>0</v>
      </c>
      <c r="K183" s="137">
        <f>IF('AMS-Daten_Alt'!J165="Student", 1, 0)</f>
        <v>1</v>
      </c>
      <c r="L183" s="137">
        <f t="shared" si="13"/>
        <v>0</v>
      </c>
      <c r="M183" s="137">
        <f t="shared" si="14"/>
        <v>0</v>
      </c>
    </row>
    <row r="184" spans="1:13" outlineLevel="1" x14ac:dyDescent="0.2">
      <c r="A184" s="134">
        <f>IF('AMS-Daten'!D166="Ja", 1, 0)</f>
        <v>0</v>
      </c>
      <c r="B184" s="135">
        <f>IF('AMS-Daten'!E166="Ehrenmitglied", 1, 0)</f>
        <v>0</v>
      </c>
      <c r="C184" s="135">
        <f>IF('AMS-Daten'!E166="alter Herr", 1, 0)</f>
        <v>0</v>
      </c>
      <c r="D184" s="135">
        <f>IF('AMS-Daten'!E166="aktiv", 1, 0)</f>
        <v>0</v>
      </c>
      <c r="E184" s="135">
        <f>IF('AMS-Daten'!E166="vorläufig", 1, 0)</f>
        <v>0</v>
      </c>
      <c r="F184" s="136">
        <f>IF('AMS-Daten'!E166="fördernd", 1, 0)</f>
        <v>0</v>
      </c>
      <c r="G184" s="134">
        <f>IF('AMS-Daten'!F166="Ja", 1, 0)</f>
        <v>0</v>
      </c>
      <c r="H184" s="135">
        <f t="shared" si="10"/>
        <v>0</v>
      </c>
      <c r="I184" s="135">
        <f t="shared" si="11"/>
        <v>0</v>
      </c>
      <c r="J184" s="136">
        <f t="shared" si="12"/>
        <v>0</v>
      </c>
      <c r="K184" s="137">
        <f>IF('AMS-Daten_Alt'!J166="Student", 1, 0)</f>
        <v>1</v>
      </c>
      <c r="L184" s="137">
        <f t="shared" si="13"/>
        <v>0</v>
      </c>
      <c r="M184" s="137">
        <f t="shared" si="14"/>
        <v>0</v>
      </c>
    </row>
    <row r="185" spans="1:13" outlineLevel="1" x14ac:dyDescent="0.2">
      <c r="A185" s="134">
        <f>IF('AMS-Daten'!D167="Ja", 1, 0)</f>
        <v>0</v>
      </c>
      <c r="B185" s="135">
        <f>IF('AMS-Daten'!E167="Ehrenmitglied", 1, 0)</f>
        <v>0</v>
      </c>
      <c r="C185" s="135">
        <f>IF('AMS-Daten'!E167="alter Herr", 1, 0)</f>
        <v>0</v>
      </c>
      <c r="D185" s="135">
        <f>IF('AMS-Daten'!E167="aktiv", 1, 0)</f>
        <v>0</v>
      </c>
      <c r="E185" s="135">
        <f>IF('AMS-Daten'!E167="vorläufig", 1, 0)</f>
        <v>0</v>
      </c>
      <c r="F185" s="136">
        <f>IF('AMS-Daten'!E167="fördernd", 1, 0)</f>
        <v>0</v>
      </c>
      <c r="G185" s="134">
        <f>IF('AMS-Daten'!F167="Ja", 1, 0)</f>
        <v>0</v>
      </c>
      <c r="H185" s="135">
        <f t="shared" si="10"/>
        <v>0</v>
      </c>
      <c r="I185" s="135">
        <f t="shared" si="11"/>
        <v>0</v>
      </c>
      <c r="J185" s="136">
        <f t="shared" si="12"/>
        <v>0</v>
      </c>
      <c r="K185" s="137">
        <f>IF('AMS-Daten_Alt'!J167="Student", 1, 0)</f>
        <v>0</v>
      </c>
      <c r="L185" s="137">
        <f t="shared" si="13"/>
        <v>0</v>
      </c>
      <c r="M185" s="137">
        <f t="shared" si="14"/>
        <v>0</v>
      </c>
    </row>
    <row r="186" spans="1:13" outlineLevel="1" x14ac:dyDescent="0.2">
      <c r="A186" s="134">
        <f>IF('AMS-Daten'!D168="Ja", 1, 0)</f>
        <v>1</v>
      </c>
      <c r="B186" s="135">
        <f>IF('AMS-Daten'!E168="Ehrenmitglied", 1, 0)</f>
        <v>0</v>
      </c>
      <c r="C186" s="135">
        <f>IF('AMS-Daten'!E168="alter Herr", 1, 0)</f>
        <v>0</v>
      </c>
      <c r="D186" s="135">
        <f>IF('AMS-Daten'!E168="aktiv", 1, 0)</f>
        <v>1</v>
      </c>
      <c r="E186" s="135">
        <f>IF('AMS-Daten'!E168="vorläufig", 1, 0)</f>
        <v>0</v>
      </c>
      <c r="F186" s="136">
        <f>IF('AMS-Daten'!E168="fördernd", 1, 0)</f>
        <v>0</v>
      </c>
      <c r="G186" s="134">
        <f>IF('AMS-Daten'!F168="Ja", 1, 0)</f>
        <v>0</v>
      </c>
      <c r="H186" s="135">
        <f t="shared" si="10"/>
        <v>0</v>
      </c>
      <c r="I186" s="135">
        <f t="shared" si="11"/>
        <v>0</v>
      </c>
      <c r="J186" s="136">
        <f t="shared" si="12"/>
        <v>0</v>
      </c>
      <c r="K186" s="137">
        <f>IF('AMS-Daten_Alt'!J168="Student", 1, 0)</f>
        <v>0</v>
      </c>
      <c r="L186" s="137">
        <f t="shared" si="13"/>
        <v>0</v>
      </c>
      <c r="M186" s="137">
        <f t="shared" si="14"/>
        <v>0</v>
      </c>
    </row>
    <row r="187" spans="1:13" outlineLevel="1" x14ac:dyDescent="0.2">
      <c r="A187" s="134">
        <f>IF('AMS-Daten'!D169="Ja", 1, 0)</f>
        <v>0</v>
      </c>
      <c r="B187" s="135">
        <f>IF('AMS-Daten'!E169="Ehrenmitglied", 1, 0)</f>
        <v>0</v>
      </c>
      <c r="C187" s="135">
        <f>IF('AMS-Daten'!E169="alter Herr", 1, 0)</f>
        <v>0</v>
      </c>
      <c r="D187" s="135">
        <f>IF('AMS-Daten'!E169="aktiv", 1, 0)</f>
        <v>0</v>
      </c>
      <c r="E187" s="135">
        <f>IF('AMS-Daten'!E169="vorläufig", 1, 0)</f>
        <v>0</v>
      </c>
      <c r="F187" s="136">
        <f>IF('AMS-Daten'!E169="fördernd", 1, 0)</f>
        <v>0</v>
      </c>
      <c r="G187" s="134">
        <f>IF('AMS-Daten'!F169="Ja", 1, 0)</f>
        <v>0</v>
      </c>
      <c r="H187" s="135">
        <f t="shared" si="10"/>
        <v>0</v>
      </c>
      <c r="I187" s="135">
        <f t="shared" si="11"/>
        <v>0</v>
      </c>
      <c r="J187" s="136">
        <f t="shared" si="12"/>
        <v>0</v>
      </c>
      <c r="K187" s="137">
        <f>IF('AMS-Daten_Alt'!J169="Student", 1, 0)</f>
        <v>0</v>
      </c>
      <c r="L187" s="137">
        <f t="shared" si="13"/>
        <v>0</v>
      </c>
      <c r="M187" s="137">
        <f t="shared" si="14"/>
        <v>0</v>
      </c>
    </row>
    <row r="188" spans="1:13" outlineLevel="1" x14ac:dyDescent="0.2">
      <c r="A188" s="134">
        <f>IF('AMS-Daten'!D170="Ja", 1, 0)</f>
        <v>0</v>
      </c>
      <c r="B188" s="135">
        <f>IF('AMS-Daten'!E170="Ehrenmitglied", 1, 0)</f>
        <v>0</v>
      </c>
      <c r="C188" s="135">
        <f>IF('AMS-Daten'!E170="alter Herr", 1, 0)</f>
        <v>0</v>
      </c>
      <c r="D188" s="135">
        <f>IF('AMS-Daten'!E170="aktiv", 1, 0)</f>
        <v>0</v>
      </c>
      <c r="E188" s="135">
        <f>IF('AMS-Daten'!E170="vorläufig", 1, 0)</f>
        <v>0</v>
      </c>
      <c r="F188" s="136">
        <f>IF('AMS-Daten'!E170="fördernd", 1, 0)</f>
        <v>0</v>
      </c>
      <c r="G188" s="134">
        <f>IF('AMS-Daten'!F170="Ja", 1, 0)</f>
        <v>0</v>
      </c>
      <c r="H188" s="135">
        <f t="shared" si="10"/>
        <v>0</v>
      </c>
      <c r="I188" s="135">
        <f t="shared" si="11"/>
        <v>0</v>
      </c>
      <c r="J188" s="136">
        <f t="shared" si="12"/>
        <v>0</v>
      </c>
      <c r="K188" s="137">
        <f>IF('AMS-Daten_Alt'!J170="Student", 1, 0)</f>
        <v>1</v>
      </c>
      <c r="L188" s="137">
        <f t="shared" si="13"/>
        <v>0</v>
      </c>
      <c r="M188" s="137">
        <f t="shared" si="14"/>
        <v>0</v>
      </c>
    </row>
    <row r="189" spans="1:13" outlineLevel="1" x14ac:dyDescent="0.2">
      <c r="A189" s="134">
        <f>IF('AMS-Daten'!D171="Ja", 1, 0)</f>
        <v>0</v>
      </c>
      <c r="B189" s="135">
        <f>IF('AMS-Daten'!E171="Ehrenmitglied", 1, 0)</f>
        <v>0</v>
      </c>
      <c r="C189" s="135">
        <f>IF('AMS-Daten'!E171="alter Herr", 1, 0)</f>
        <v>0</v>
      </c>
      <c r="D189" s="135">
        <f>IF('AMS-Daten'!E171="aktiv", 1, 0)</f>
        <v>0</v>
      </c>
      <c r="E189" s="135">
        <f>IF('AMS-Daten'!E171="vorläufig", 1, 0)</f>
        <v>0</v>
      </c>
      <c r="F189" s="136">
        <f>IF('AMS-Daten'!E171="fördernd", 1, 0)</f>
        <v>0</v>
      </c>
      <c r="G189" s="134">
        <f>IF('AMS-Daten'!F171="Ja", 1, 0)</f>
        <v>0</v>
      </c>
      <c r="H189" s="135">
        <f t="shared" si="10"/>
        <v>0</v>
      </c>
      <c r="I189" s="135">
        <f t="shared" si="11"/>
        <v>0</v>
      </c>
      <c r="J189" s="136">
        <f t="shared" si="12"/>
        <v>0</v>
      </c>
      <c r="K189" s="137">
        <f>IF('AMS-Daten_Alt'!J171="Student", 1, 0)</f>
        <v>0</v>
      </c>
      <c r="L189" s="137">
        <f t="shared" si="13"/>
        <v>0</v>
      </c>
      <c r="M189" s="137">
        <f t="shared" si="14"/>
        <v>0</v>
      </c>
    </row>
    <row r="190" spans="1:13" outlineLevel="1" x14ac:dyDescent="0.2">
      <c r="A190" s="134">
        <f>IF('AMS-Daten'!D172="Ja", 1, 0)</f>
        <v>1</v>
      </c>
      <c r="B190" s="135">
        <f>IF('AMS-Daten'!E172="Ehrenmitglied", 1, 0)</f>
        <v>0</v>
      </c>
      <c r="C190" s="135">
        <f>IF('AMS-Daten'!E172="alter Herr", 1, 0)</f>
        <v>0</v>
      </c>
      <c r="D190" s="135">
        <f>IF('AMS-Daten'!E172="aktiv", 1, 0)</f>
        <v>1</v>
      </c>
      <c r="E190" s="135">
        <f>IF('AMS-Daten'!E172="vorläufig", 1, 0)</f>
        <v>0</v>
      </c>
      <c r="F190" s="136">
        <f>IF('AMS-Daten'!E172="fördernd", 1, 0)</f>
        <v>0</v>
      </c>
      <c r="G190" s="134">
        <f>IF('AMS-Daten'!F172="Ja", 1, 0)</f>
        <v>0</v>
      </c>
      <c r="H190" s="135">
        <f t="shared" si="10"/>
        <v>0</v>
      </c>
      <c r="I190" s="135">
        <f t="shared" si="11"/>
        <v>0</v>
      </c>
      <c r="J190" s="136">
        <f t="shared" si="12"/>
        <v>0</v>
      </c>
      <c r="K190" s="137">
        <f>IF('AMS-Daten_Alt'!J172="Student", 1, 0)</f>
        <v>1</v>
      </c>
      <c r="L190" s="137">
        <f t="shared" si="13"/>
        <v>1</v>
      </c>
      <c r="M190" s="137">
        <f t="shared" si="14"/>
        <v>0</v>
      </c>
    </row>
    <row r="191" spans="1:13" outlineLevel="1" x14ac:dyDescent="0.2">
      <c r="A191" s="134">
        <f>IF('AMS-Daten'!D173="Ja", 1, 0)</f>
        <v>1</v>
      </c>
      <c r="B191" s="135">
        <f>IF('AMS-Daten'!E173="Ehrenmitglied", 1, 0)</f>
        <v>0</v>
      </c>
      <c r="C191" s="135">
        <f>IF('AMS-Daten'!E173="alter Herr", 1, 0)</f>
        <v>0</v>
      </c>
      <c r="D191" s="135">
        <f>IF('AMS-Daten'!E173="aktiv", 1, 0)</f>
        <v>1</v>
      </c>
      <c r="E191" s="135">
        <f>IF('AMS-Daten'!E173="vorläufig", 1, 0)</f>
        <v>0</v>
      </c>
      <c r="F191" s="136">
        <f>IF('AMS-Daten'!E173="fördernd", 1, 0)</f>
        <v>0</v>
      </c>
      <c r="G191" s="134">
        <f>IF('AMS-Daten'!F173="Ja", 1, 0)</f>
        <v>0</v>
      </c>
      <c r="H191" s="135">
        <f t="shared" si="10"/>
        <v>0</v>
      </c>
      <c r="I191" s="135">
        <f t="shared" si="11"/>
        <v>0</v>
      </c>
      <c r="J191" s="136">
        <f t="shared" si="12"/>
        <v>0</v>
      </c>
      <c r="K191" s="137">
        <f>IF('AMS-Daten_Alt'!J173="Student", 1, 0)</f>
        <v>0</v>
      </c>
      <c r="L191" s="137">
        <f t="shared" si="13"/>
        <v>0</v>
      </c>
      <c r="M191" s="137">
        <f t="shared" si="14"/>
        <v>0</v>
      </c>
    </row>
    <row r="192" spans="1:13" outlineLevel="1" x14ac:dyDescent="0.2">
      <c r="A192" s="134">
        <f>IF('AMS-Daten'!D174="Ja", 1, 0)</f>
        <v>1</v>
      </c>
      <c r="B192" s="135">
        <f>IF('AMS-Daten'!E174="Ehrenmitglied", 1, 0)</f>
        <v>0</v>
      </c>
      <c r="C192" s="135">
        <f>IF('AMS-Daten'!E174="alter Herr", 1, 0)</f>
        <v>0</v>
      </c>
      <c r="D192" s="135">
        <f>IF('AMS-Daten'!E174="aktiv", 1, 0)</f>
        <v>1</v>
      </c>
      <c r="E192" s="135">
        <f>IF('AMS-Daten'!E174="vorläufig", 1, 0)</f>
        <v>0</v>
      </c>
      <c r="F192" s="136">
        <f>IF('AMS-Daten'!E174="fördernd", 1, 0)</f>
        <v>0</v>
      </c>
      <c r="G192" s="134">
        <f>IF('AMS-Daten'!F174="Ja", 1, 0)</f>
        <v>0</v>
      </c>
      <c r="H192" s="135">
        <f t="shared" si="10"/>
        <v>0</v>
      </c>
      <c r="I192" s="135">
        <f t="shared" si="11"/>
        <v>0</v>
      </c>
      <c r="J192" s="136">
        <f t="shared" si="12"/>
        <v>0</v>
      </c>
      <c r="K192" s="137">
        <f>IF('AMS-Daten_Alt'!J174="Student", 1, 0)</f>
        <v>1</v>
      </c>
      <c r="L192" s="137">
        <f t="shared" si="13"/>
        <v>1</v>
      </c>
      <c r="M192" s="137">
        <f t="shared" si="14"/>
        <v>0</v>
      </c>
    </row>
    <row r="193" spans="1:13" outlineLevel="1" x14ac:dyDescent="0.2">
      <c r="A193" s="134">
        <f>IF('AMS-Daten'!D175="Ja", 1, 0)</f>
        <v>1</v>
      </c>
      <c r="B193" s="135">
        <f>IF('AMS-Daten'!E175="Ehrenmitglied", 1, 0)</f>
        <v>0</v>
      </c>
      <c r="C193" s="135">
        <f>IF('AMS-Daten'!E175="alter Herr", 1, 0)</f>
        <v>0</v>
      </c>
      <c r="D193" s="135">
        <f>IF('AMS-Daten'!E175="aktiv", 1, 0)</f>
        <v>1</v>
      </c>
      <c r="E193" s="135">
        <f>IF('AMS-Daten'!E175="vorläufig", 1, 0)</f>
        <v>0</v>
      </c>
      <c r="F193" s="136">
        <f>IF('AMS-Daten'!E175="fördernd", 1, 0)</f>
        <v>0</v>
      </c>
      <c r="G193" s="134">
        <f>IF('AMS-Daten'!F175="Ja", 1, 0)</f>
        <v>0</v>
      </c>
      <c r="H193" s="135">
        <f t="shared" si="10"/>
        <v>0</v>
      </c>
      <c r="I193" s="135">
        <f t="shared" si="11"/>
        <v>0</v>
      </c>
      <c r="J193" s="136">
        <f t="shared" si="12"/>
        <v>0</v>
      </c>
      <c r="K193" s="137">
        <f>IF('AMS-Daten_Alt'!J175="Student", 1, 0)</f>
        <v>1</v>
      </c>
      <c r="L193" s="137">
        <f t="shared" si="13"/>
        <v>1</v>
      </c>
      <c r="M193" s="137">
        <f t="shared" si="14"/>
        <v>0</v>
      </c>
    </row>
    <row r="194" spans="1:13" outlineLevel="1" x14ac:dyDescent="0.2">
      <c r="A194" s="134">
        <f>IF('AMS-Daten'!D176="Ja", 1, 0)</f>
        <v>0</v>
      </c>
      <c r="B194" s="135">
        <f>IF('AMS-Daten'!E176="Ehrenmitglied", 1, 0)</f>
        <v>0</v>
      </c>
      <c r="C194" s="135">
        <f>IF('AMS-Daten'!E176="alter Herr", 1, 0)</f>
        <v>0</v>
      </c>
      <c r="D194" s="135">
        <f>IF('AMS-Daten'!E176="aktiv", 1, 0)</f>
        <v>0</v>
      </c>
      <c r="E194" s="135">
        <f>IF('AMS-Daten'!E176="vorläufig", 1, 0)</f>
        <v>0</v>
      </c>
      <c r="F194" s="136">
        <f>IF('AMS-Daten'!E176="fördernd", 1, 0)</f>
        <v>0</v>
      </c>
      <c r="G194" s="134">
        <f>IF('AMS-Daten'!F176="Ja", 1, 0)</f>
        <v>0</v>
      </c>
      <c r="H194" s="135">
        <f t="shared" si="10"/>
        <v>0</v>
      </c>
      <c r="I194" s="135">
        <f t="shared" si="11"/>
        <v>0</v>
      </c>
      <c r="J194" s="136">
        <f t="shared" si="12"/>
        <v>0</v>
      </c>
      <c r="K194" s="137">
        <f>IF('AMS-Daten_Alt'!J176="Student", 1, 0)</f>
        <v>1</v>
      </c>
      <c r="L194" s="137">
        <f t="shared" si="13"/>
        <v>0</v>
      </c>
      <c r="M194" s="137">
        <f t="shared" si="14"/>
        <v>0</v>
      </c>
    </row>
    <row r="195" spans="1:13" outlineLevel="1" x14ac:dyDescent="0.2">
      <c r="A195" s="134">
        <f>IF('AMS-Daten'!D177="Ja", 1, 0)</f>
        <v>0</v>
      </c>
      <c r="B195" s="135">
        <f>IF('AMS-Daten'!E177="Ehrenmitglied", 1, 0)</f>
        <v>0</v>
      </c>
      <c r="C195" s="135">
        <f>IF('AMS-Daten'!E177="alter Herr", 1, 0)</f>
        <v>0</v>
      </c>
      <c r="D195" s="135">
        <f>IF('AMS-Daten'!E177="aktiv", 1, 0)</f>
        <v>0</v>
      </c>
      <c r="E195" s="135">
        <f>IF('AMS-Daten'!E177="vorläufig", 1, 0)</f>
        <v>0</v>
      </c>
      <c r="F195" s="136">
        <f>IF('AMS-Daten'!E177="fördernd", 1, 0)</f>
        <v>0</v>
      </c>
      <c r="G195" s="134">
        <f>IF('AMS-Daten'!F177="Ja", 1, 0)</f>
        <v>0</v>
      </c>
      <c r="H195" s="135">
        <f t="shared" si="10"/>
        <v>0</v>
      </c>
      <c r="I195" s="135">
        <f t="shared" si="11"/>
        <v>0</v>
      </c>
      <c r="J195" s="136">
        <f t="shared" si="12"/>
        <v>0</v>
      </c>
      <c r="K195" s="137">
        <f>IF('AMS-Daten_Alt'!J177="Student", 1, 0)</f>
        <v>1</v>
      </c>
      <c r="L195" s="137">
        <f t="shared" si="13"/>
        <v>0</v>
      </c>
      <c r="M195" s="137">
        <f t="shared" si="14"/>
        <v>0</v>
      </c>
    </row>
    <row r="196" spans="1:13" outlineLevel="1" x14ac:dyDescent="0.2">
      <c r="A196" s="134">
        <f>IF('AMS-Daten'!D178="Ja", 1, 0)</f>
        <v>0</v>
      </c>
      <c r="B196" s="135">
        <f>IF('AMS-Daten'!E178="Ehrenmitglied", 1, 0)</f>
        <v>0</v>
      </c>
      <c r="C196" s="135">
        <f>IF('AMS-Daten'!E178="alter Herr", 1, 0)</f>
        <v>0</v>
      </c>
      <c r="D196" s="135">
        <f>IF('AMS-Daten'!E178="aktiv", 1, 0)</f>
        <v>0</v>
      </c>
      <c r="E196" s="135">
        <f>IF('AMS-Daten'!E178="vorläufig", 1, 0)</f>
        <v>0</v>
      </c>
      <c r="F196" s="136">
        <f>IF('AMS-Daten'!E178="fördernd", 1, 0)</f>
        <v>0</v>
      </c>
      <c r="G196" s="134">
        <f>IF('AMS-Daten'!F178="Ja", 1, 0)</f>
        <v>0</v>
      </c>
      <c r="H196" s="135">
        <f t="shared" si="10"/>
        <v>0</v>
      </c>
      <c r="I196" s="135">
        <f t="shared" si="11"/>
        <v>0</v>
      </c>
      <c r="J196" s="136">
        <f t="shared" si="12"/>
        <v>0</v>
      </c>
      <c r="K196" s="137">
        <f>IF('AMS-Daten_Alt'!J178="Student", 1, 0)</f>
        <v>1</v>
      </c>
      <c r="L196" s="137">
        <f t="shared" si="13"/>
        <v>0</v>
      </c>
      <c r="M196" s="137">
        <f t="shared" si="14"/>
        <v>0</v>
      </c>
    </row>
    <row r="197" spans="1:13" outlineLevel="1" x14ac:dyDescent="0.2">
      <c r="A197" s="134">
        <f>IF('AMS-Daten'!D179="Ja", 1, 0)</f>
        <v>1</v>
      </c>
      <c r="B197" s="135">
        <f>IF('AMS-Daten'!E179="Ehrenmitglied", 1, 0)</f>
        <v>0</v>
      </c>
      <c r="C197" s="135">
        <f>IF('AMS-Daten'!E179="alter Herr", 1, 0)</f>
        <v>0</v>
      </c>
      <c r="D197" s="135">
        <f>IF('AMS-Daten'!E179="aktiv", 1, 0)</f>
        <v>1</v>
      </c>
      <c r="E197" s="135">
        <f>IF('AMS-Daten'!E179="vorläufig", 1, 0)</f>
        <v>0</v>
      </c>
      <c r="F197" s="136">
        <f>IF('AMS-Daten'!E179="fördernd", 1, 0)</f>
        <v>0</v>
      </c>
      <c r="G197" s="134">
        <f>IF('AMS-Daten'!F179="Ja", 1, 0)</f>
        <v>0</v>
      </c>
      <c r="H197" s="135">
        <f t="shared" si="10"/>
        <v>0</v>
      </c>
      <c r="I197" s="135">
        <f t="shared" si="11"/>
        <v>0</v>
      </c>
      <c r="J197" s="136">
        <f t="shared" si="12"/>
        <v>0</v>
      </c>
      <c r="K197" s="137">
        <f>IF('AMS-Daten_Alt'!J179="Student", 1, 0)</f>
        <v>0</v>
      </c>
      <c r="L197" s="137">
        <f t="shared" si="13"/>
        <v>0</v>
      </c>
      <c r="M197" s="137">
        <f t="shared" si="14"/>
        <v>0</v>
      </c>
    </row>
    <row r="198" spans="1:13" outlineLevel="1" x14ac:dyDescent="0.2">
      <c r="A198" s="134">
        <f>IF('AMS-Daten'!D180="Ja", 1, 0)</f>
        <v>0</v>
      </c>
      <c r="B198" s="135">
        <f>IF('AMS-Daten'!E180="Ehrenmitglied", 1, 0)</f>
        <v>0</v>
      </c>
      <c r="C198" s="135">
        <f>IF('AMS-Daten'!E180="alter Herr", 1, 0)</f>
        <v>0</v>
      </c>
      <c r="D198" s="135">
        <f>IF('AMS-Daten'!E180="aktiv", 1, 0)</f>
        <v>0</v>
      </c>
      <c r="E198" s="135">
        <f>IF('AMS-Daten'!E180="vorläufig", 1, 0)</f>
        <v>0</v>
      </c>
      <c r="F198" s="136">
        <f>IF('AMS-Daten'!E180="fördernd", 1, 0)</f>
        <v>0</v>
      </c>
      <c r="G198" s="134">
        <f>IF('AMS-Daten'!F180="Ja", 1, 0)</f>
        <v>0</v>
      </c>
      <c r="H198" s="135">
        <f t="shared" si="10"/>
        <v>0</v>
      </c>
      <c r="I198" s="135">
        <f t="shared" si="11"/>
        <v>0</v>
      </c>
      <c r="J198" s="136">
        <f t="shared" si="12"/>
        <v>0</v>
      </c>
      <c r="K198" s="137">
        <f>IF('AMS-Daten_Alt'!J180="Student", 1, 0)</f>
        <v>0</v>
      </c>
      <c r="L198" s="137">
        <f t="shared" si="13"/>
        <v>0</v>
      </c>
      <c r="M198" s="137">
        <f t="shared" si="14"/>
        <v>0</v>
      </c>
    </row>
    <row r="199" spans="1:13" outlineLevel="1" x14ac:dyDescent="0.2">
      <c r="A199" s="134">
        <f>IF('AMS-Daten'!D181="Ja", 1, 0)</f>
        <v>0</v>
      </c>
      <c r="B199" s="135">
        <f>IF('AMS-Daten'!E181="Ehrenmitglied", 1, 0)</f>
        <v>0</v>
      </c>
      <c r="C199" s="135">
        <f>IF('AMS-Daten'!E181="alter Herr", 1, 0)</f>
        <v>0</v>
      </c>
      <c r="D199" s="135">
        <f>IF('AMS-Daten'!E181="aktiv", 1, 0)</f>
        <v>0</v>
      </c>
      <c r="E199" s="135">
        <f>IF('AMS-Daten'!E181="vorläufig", 1, 0)</f>
        <v>0</v>
      </c>
      <c r="F199" s="136">
        <f>IF('AMS-Daten'!E181="fördernd", 1, 0)</f>
        <v>0</v>
      </c>
      <c r="G199" s="134">
        <f>IF('AMS-Daten'!F181="Ja", 1, 0)</f>
        <v>0</v>
      </c>
      <c r="H199" s="135">
        <f t="shared" si="10"/>
        <v>0</v>
      </c>
      <c r="I199" s="135">
        <f t="shared" si="11"/>
        <v>0</v>
      </c>
      <c r="J199" s="136">
        <f t="shared" si="12"/>
        <v>0</v>
      </c>
      <c r="K199" s="137">
        <f>IF('AMS-Daten_Alt'!J181="Student", 1, 0)</f>
        <v>1</v>
      </c>
      <c r="L199" s="137">
        <f t="shared" si="13"/>
        <v>0</v>
      </c>
      <c r="M199" s="137">
        <f t="shared" si="14"/>
        <v>0</v>
      </c>
    </row>
    <row r="200" spans="1:13" outlineLevel="1" x14ac:dyDescent="0.2">
      <c r="A200" s="134">
        <f>IF('AMS-Daten'!D182="Ja", 1, 0)</f>
        <v>1</v>
      </c>
      <c r="B200" s="135">
        <f>IF('AMS-Daten'!E182="Ehrenmitglied", 1, 0)</f>
        <v>0</v>
      </c>
      <c r="C200" s="135">
        <f>IF('AMS-Daten'!E182="alter Herr", 1, 0)</f>
        <v>0</v>
      </c>
      <c r="D200" s="135">
        <f>IF('AMS-Daten'!E182="aktiv", 1, 0)</f>
        <v>1</v>
      </c>
      <c r="E200" s="135">
        <f>IF('AMS-Daten'!E182="vorläufig", 1, 0)</f>
        <v>0</v>
      </c>
      <c r="F200" s="136">
        <f>IF('AMS-Daten'!E182="fördernd", 1, 0)</f>
        <v>0</v>
      </c>
      <c r="G200" s="134">
        <f>IF('AMS-Daten'!F182="Ja", 1, 0)</f>
        <v>0</v>
      </c>
      <c r="H200" s="135">
        <f t="shared" si="10"/>
        <v>0</v>
      </c>
      <c r="I200" s="135">
        <f t="shared" si="11"/>
        <v>0</v>
      </c>
      <c r="J200" s="136">
        <f t="shared" si="12"/>
        <v>0</v>
      </c>
      <c r="K200" s="137">
        <f>IF('AMS-Daten_Alt'!J182="Student", 1, 0)</f>
        <v>1</v>
      </c>
      <c r="L200" s="137">
        <f t="shared" si="13"/>
        <v>1</v>
      </c>
      <c r="M200" s="137">
        <f t="shared" si="14"/>
        <v>0</v>
      </c>
    </row>
    <row r="201" spans="1:13" outlineLevel="1" x14ac:dyDescent="0.2">
      <c r="A201" s="134">
        <f>IF('AMS-Daten'!D183="Ja", 1, 0)</f>
        <v>0</v>
      </c>
      <c r="B201" s="135">
        <f>IF('AMS-Daten'!E183="Ehrenmitglied", 1, 0)</f>
        <v>0</v>
      </c>
      <c r="C201" s="135">
        <f>IF('AMS-Daten'!E183="alter Herr", 1, 0)</f>
        <v>0</v>
      </c>
      <c r="D201" s="135">
        <f>IF('AMS-Daten'!E183="aktiv", 1, 0)</f>
        <v>0</v>
      </c>
      <c r="E201" s="135">
        <f>IF('AMS-Daten'!E183="vorläufig", 1, 0)</f>
        <v>0</v>
      </c>
      <c r="F201" s="136">
        <f>IF('AMS-Daten'!E183="fördernd", 1, 0)</f>
        <v>0</v>
      </c>
      <c r="G201" s="134">
        <f>IF('AMS-Daten'!F183="Ja", 1, 0)</f>
        <v>0</v>
      </c>
      <c r="H201" s="135">
        <f t="shared" si="10"/>
        <v>0</v>
      </c>
      <c r="I201" s="135">
        <f t="shared" si="11"/>
        <v>0</v>
      </c>
      <c r="J201" s="136">
        <f t="shared" si="12"/>
        <v>0</v>
      </c>
      <c r="K201" s="137">
        <f>IF('AMS-Daten_Alt'!J183="Student", 1, 0)</f>
        <v>0</v>
      </c>
      <c r="L201" s="137">
        <f t="shared" si="13"/>
        <v>0</v>
      </c>
      <c r="M201" s="137">
        <f t="shared" si="14"/>
        <v>0</v>
      </c>
    </row>
    <row r="202" spans="1:13" outlineLevel="1" x14ac:dyDescent="0.2">
      <c r="A202" s="134">
        <f>IF('AMS-Daten'!D184="Ja", 1, 0)</f>
        <v>0</v>
      </c>
      <c r="B202" s="135">
        <f>IF('AMS-Daten'!E184="Ehrenmitglied", 1, 0)</f>
        <v>0</v>
      </c>
      <c r="C202" s="135">
        <f>IF('AMS-Daten'!E184="alter Herr", 1, 0)</f>
        <v>0</v>
      </c>
      <c r="D202" s="135">
        <f>IF('AMS-Daten'!E184="aktiv", 1, 0)</f>
        <v>0</v>
      </c>
      <c r="E202" s="135">
        <f>IF('AMS-Daten'!E184="vorläufig", 1, 0)</f>
        <v>0</v>
      </c>
      <c r="F202" s="136">
        <f>IF('AMS-Daten'!E184="fördernd", 1, 0)</f>
        <v>0</v>
      </c>
      <c r="G202" s="134">
        <f>IF('AMS-Daten'!F184="Ja", 1, 0)</f>
        <v>0</v>
      </c>
      <c r="H202" s="135">
        <f t="shared" si="10"/>
        <v>0</v>
      </c>
      <c r="I202" s="135">
        <f t="shared" si="11"/>
        <v>0</v>
      </c>
      <c r="J202" s="136">
        <f t="shared" si="12"/>
        <v>0</v>
      </c>
      <c r="K202" s="137">
        <f>IF('AMS-Daten_Alt'!J184="Student", 1, 0)</f>
        <v>0</v>
      </c>
      <c r="L202" s="137">
        <f t="shared" si="13"/>
        <v>0</v>
      </c>
      <c r="M202" s="137">
        <f t="shared" si="14"/>
        <v>0</v>
      </c>
    </row>
    <row r="203" spans="1:13" outlineLevel="1" x14ac:dyDescent="0.2">
      <c r="A203" s="134">
        <f>IF('AMS-Daten'!D185="Ja", 1, 0)</f>
        <v>1</v>
      </c>
      <c r="B203" s="135">
        <f>IF('AMS-Daten'!E185="Ehrenmitglied", 1, 0)</f>
        <v>0</v>
      </c>
      <c r="C203" s="135">
        <f>IF('AMS-Daten'!E185="alter Herr", 1, 0)</f>
        <v>0</v>
      </c>
      <c r="D203" s="135">
        <f>IF('AMS-Daten'!E185="aktiv", 1, 0)</f>
        <v>1</v>
      </c>
      <c r="E203" s="135">
        <f>IF('AMS-Daten'!E185="vorläufig", 1, 0)</f>
        <v>0</v>
      </c>
      <c r="F203" s="136">
        <f>IF('AMS-Daten'!E185="fördernd", 1, 0)</f>
        <v>0</v>
      </c>
      <c r="G203" s="134">
        <f>IF('AMS-Daten'!F185="Ja", 1, 0)</f>
        <v>1</v>
      </c>
      <c r="H203" s="135">
        <f t="shared" si="10"/>
        <v>0</v>
      </c>
      <c r="I203" s="135">
        <f t="shared" si="11"/>
        <v>0</v>
      </c>
      <c r="J203" s="136">
        <f t="shared" si="12"/>
        <v>1</v>
      </c>
      <c r="K203" s="137">
        <f>IF('AMS-Daten_Alt'!J185="Student", 1, 0)</f>
        <v>1</v>
      </c>
      <c r="L203" s="137">
        <f t="shared" si="13"/>
        <v>1</v>
      </c>
      <c r="M203" s="137">
        <f t="shared" si="14"/>
        <v>1</v>
      </c>
    </row>
    <row r="204" spans="1:13" outlineLevel="1" x14ac:dyDescent="0.2">
      <c r="A204" s="134">
        <f>IF('AMS-Daten'!D186="Ja", 1, 0)</f>
        <v>1</v>
      </c>
      <c r="B204" s="135">
        <f>IF('AMS-Daten'!E186="Ehrenmitglied", 1, 0)</f>
        <v>0</v>
      </c>
      <c r="C204" s="135">
        <f>IF('AMS-Daten'!E186="alter Herr", 1, 0)</f>
        <v>0</v>
      </c>
      <c r="D204" s="135">
        <f>IF('AMS-Daten'!E186="aktiv", 1, 0)</f>
        <v>1</v>
      </c>
      <c r="E204" s="135">
        <f>IF('AMS-Daten'!E186="vorläufig", 1, 0)</f>
        <v>0</v>
      </c>
      <c r="F204" s="136">
        <f>IF('AMS-Daten'!E186="fördernd", 1, 0)</f>
        <v>0</v>
      </c>
      <c r="G204" s="134">
        <f>IF('AMS-Daten'!F186="Ja", 1, 0)</f>
        <v>0</v>
      </c>
      <c r="H204" s="135">
        <f t="shared" si="10"/>
        <v>0</v>
      </c>
      <c r="I204" s="135">
        <f t="shared" si="11"/>
        <v>0</v>
      </c>
      <c r="J204" s="136">
        <f t="shared" si="12"/>
        <v>0</v>
      </c>
      <c r="K204" s="137">
        <f>IF('AMS-Daten_Alt'!J186="Student", 1, 0)</f>
        <v>1</v>
      </c>
      <c r="L204" s="137">
        <f t="shared" si="13"/>
        <v>1</v>
      </c>
      <c r="M204" s="137">
        <f t="shared" si="14"/>
        <v>0</v>
      </c>
    </row>
    <row r="205" spans="1:13" outlineLevel="1" x14ac:dyDescent="0.2">
      <c r="A205" s="134">
        <f>IF('AMS-Daten'!D187="Ja", 1, 0)</f>
        <v>1</v>
      </c>
      <c r="B205" s="135">
        <f>IF('AMS-Daten'!E187="Ehrenmitglied", 1, 0)</f>
        <v>0</v>
      </c>
      <c r="C205" s="135">
        <f>IF('AMS-Daten'!E187="alter Herr", 1, 0)</f>
        <v>0</v>
      </c>
      <c r="D205" s="135">
        <f>IF('AMS-Daten'!E187="aktiv", 1, 0)</f>
        <v>0</v>
      </c>
      <c r="E205" s="135">
        <f>IF('AMS-Daten'!E187="vorläufig", 1, 0)</f>
        <v>0</v>
      </c>
      <c r="F205" s="136">
        <f>IF('AMS-Daten'!E187="fördernd", 1, 0)</f>
        <v>0</v>
      </c>
      <c r="G205" s="134">
        <f>IF('AMS-Daten'!F187="Ja", 1, 0)</f>
        <v>0</v>
      </c>
      <c r="H205" s="135">
        <f t="shared" si="10"/>
        <v>0</v>
      </c>
      <c r="I205" s="135">
        <f t="shared" si="11"/>
        <v>0</v>
      </c>
      <c r="J205" s="136">
        <f t="shared" si="12"/>
        <v>0</v>
      </c>
      <c r="K205" s="137">
        <f>IF('AMS-Daten_Alt'!J187="Student", 1, 0)</f>
        <v>1</v>
      </c>
      <c r="L205" s="137">
        <f t="shared" si="13"/>
        <v>0</v>
      </c>
      <c r="M205" s="137">
        <f t="shared" si="14"/>
        <v>0</v>
      </c>
    </row>
    <row r="206" spans="1:13" outlineLevel="1" x14ac:dyDescent="0.2">
      <c r="A206" s="134">
        <f>IF('AMS-Daten'!D188="Ja", 1, 0)</f>
        <v>0</v>
      </c>
      <c r="B206" s="135">
        <f>IF('AMS-Daten'!E188="Ehrenmitglied", 1, 0)</f>
        <v>0</v>
      </c>
      <c r="C206" s="135">
        <f>IF('AMS-Daten'!E188="alter Herr", 1, 0)</f>
        <v>0</v>
      </c>
      <c r="D206" s="135">
        <f>IF('AMS-Daten'!E188="aktiv", 1, 0)</f>
        <v>0</v>
      </c>
      <c r="E206" s="135">
        <f>IF('AMS-Daten'!E188="vorläufig", 1, 0)</f>
        <v>0</v>
      </c>
      <c r="F206" s="136">
        <f>IF('AMS-Daten'!E188="fördernd", 1, 0)</f>
        <v>0</v>
      </c>
      <c r="G206" s="134">
        <f>IF('AMS-Daten'!F188="Ja", 1, 0)</f>
        <v>0</v>
      </c>
      <c r="H206" s="135">
        <f t="shared" si="10"/>
        <v>0</v>
      </c>
      <c r="I206" s="135">
        <f t="shared" si="11"/>
        <v>0</v>
      </c>
      <c r="J206" s="136">
        <f t="shared" si="12"/>
        <v>0</v>
      </c>
      <c r="K206" s="137">
        <f>IF('AMS-Daten_Alt'!J188="Student", 1, 0)</f>
        <v>0</v>
      </c>
      <c r="L206" s="137">
        <f t="shared" si="13"/>
        <v>0</v>
      </c>
      <c r="M206" s="137">
        <f t="shared" si="14"/>
        <v>0</v>
      </c>
    </row>
    <row r="207" spans="1:13" outlineLevel="1" x14ac:dyDescent="0.2">
      <c r="A207" s="134">
        <f>IF('AMS-Daten'!D189="Ja", 1, 0)</f>
        <v>1</v>
      </c>
      <c r="B207" s="135">
        <f>IF('AMS-Daten'!E189="Ehrenmitglied", 1, 0)</f>
        <v>0</v>
      </c>
      <c r="C207" s="135">
        <f>IF('AMS-Daten'!E189="alter Herr", 1, 0)</f>
        <v>0</v>
      </c>
      <c r="D207" s="135">
        <f>IF('AMS-Daten'!E189="aktiv", 1, 0)</f>
        <v>1</v>
      </c>
      <c r="E207" s="135">
        <f>IF('AMS-Daten'!E189="vorläufig", 1, 0)</f>
        <v>0</v>
      </c>
      <c r="F207" s="136">
        <f>IF('AMS-Daten'!E189="fördernd", 1, 0)</f>
        <v>0</v>
      </c>
      <c r="G207" s="134">
        <f>IF('AMS-Daten'!F189="Ja", 1, 0)</f>
        <v>0</v>
      </c>
      <c r="H207" s="135">
        <f t="shared" si="10"/>
        <v>0</v>
      </c>
      <c r="I207" s="135">
        <f t="shared" si="11"/>
        <v>0</v>
      </c>
      <c r="J207" s="136">
        <f t="shared" si="12"/>
        <v>0</v>
      </c>
      <c r="K207" s="137">
        <f>IF('AMS-Daten_Alt'!J189="Student", 1, 0)</f>
        <v>1</v>
      </c>
      <c r="L207" s="137">
        <f t="shared" si="13"/>
        <v>1</v>
      </c>
      <c r="M207" s="137">
        <f t="shared" si="14"/>
        <v>0</v>
      </c>
    </row>
    <row r="208" spans="1:13" outlineLevel="1" x14ac:dyDescent="0.2">
      <c r="A208" s="134">
        <f>IF('AMS-Daten'!D190="Ja", 1, 0)</f>
        <v>0</v>
      </c>
      <c r="B208" s="135">
        <f>IF('AMS-Daten'!E190="Ehrenmitglied", 1, 0)</f>
        <v>0</v>
      </c>
      <c r="C208" s="135">
        <f>IF('AMS-Daten'!E190="alter Herr", 1, 0)</f>
        <v>0</v>
      </c>
      <c r="D208" s="135">
        <f>IF('AMS-Daten'!E190="aktiv", 1, 0)</f>
        <v>0</v>
      </c>
      <c r="E208" s="135">
        <f>IF('AMS-Daten'!E190="vorläufig", 1, 0)</f>
        <v>0</v>
      </c>
      <c r="F208" s="136">
        <f>IF('AMS-Daten'!E190="fördernd", 1, 0)</f>
        <v>0</v>
      </c>
      <c r="G208" s="134">
        <f>IF('AMS-Daten'!F190="Ja", 1, 0)</f>
        <v>0</v>
      </c>
      <c r="H208" s="135">
        <f t="shared" si="10"/>
        <v>0</v>
      </c>
      <c r="I208" s="135">
        <f t="shared" si="11"/>
        <v>0</v>
      </c>
      <c r="J208" s="136">
        <f t="shared" si="12"/>
        <v>0</v>
      </c>
      <c r="K208" s="137">
        <f>IF('AMS-Daten_Alt'!J190="Student", 1, 0)</f>
        <v>0</v>
      </c>
      <c r="L208" s="137">
        <f t="shared" si="13"/>
        <v>0</v>
      </c>
      <c r="M208" s="137">
        <f t="shared" si="14"/>
        <v>0</v>
      </c>
    </row>
    <row r="209" spans="1:13" outlineLevel="1" x14ac:dyDescent="0.2">
      <c r="A209" s="134">
        <f>IF('AMS-Daten'!D191="Ja", 1, 0)</f>
        <v>0</v>
      </c>
      <c r="B209" s="135">
        <f>IF('AMS-Daten'!E191="Ehrenmitglied", 1, 0)</f>
        <v>0</v>
      </c>
      <c r="C209" s="135">
        <f>IF('AMS-Daten'!E191="alter Herr", 1, 0)</f>
        <v>0</v>
      </c>
      <c r="D209" s="135">
        <f>IF('AMS-Daten'!E191="aktiv", 1, 0)</f>
        <v>0</v>
      </c>
      <c r="E209" s="135">
        <f>IF('AMS-Daten'!E191="vorläufig", 1, 0)</f>
        <v>0</v>
      </c>
      <c r="F209" s="136">
        <f>IF('AMS-Daten'!E191="fördernd", 1, 0)</f>
        <v>0</v>
      </c>
      <c r="G209" s="134">
        <f>IF('AMS-Daten'!F191="Ja", 1, 0)</f>
        <v>0</v>
      </c>
      <c r="H209" s="135">
        <f t="shared" si="10"/>
        <v>0</v>
      </c>
      <c r="I209" s="135">
        <f t="shared" si="11"/>
        <v>0</v>
      </c>
      <c r="J209" s="136">
        <f t="shared" si="12"/>
        <v>0</v>
      </c>
      <c r="K209" s="137">
        <f>IF('AMS-Daten_Alt'!J191="Student", 1, 0)</f>
        <v>1</v>
      </c>
      <c r="L209" s="137">
        <f t="shared" si="13"/>
        <v>0</v>
      </c>
      <c r="M209" s="137">
        <f t="shared" si="14"/>
        <v>0</v>
      </c>
    </row>
    <row r="210" spans="1:13" outlineLevel="1" x14ac:dyDescent="0.2">
      <c r="A210" s="134">
        <f>IF('AMS-Daten'!D192="Ja", 1, 0)</f>
        <v>1</v>
      </c>
      <c r="B210" s="135">
        <f>IF('AMS-Daten'!E192="Ehrenmitglied", 1, 0)</f>
        <v>0</v>
      </c>
      <c r="C210" s="135">
        <f>IF('AMS-Daten'!E192="alter Herr", 1, 0)</f>
        <v>0</v>
      </c>
      <c r="D210" s="135">
        <f>IF('AMS-Daten'!E192="aktiv", 1, 0)</f>
        <v>0</v>
      </c>
      <c r="E210" s="135">
        <f>IF('AMS-Daten'!E192="vorläufig", 1, 0)</f>
        <v>0</v>
      </c>
      <c r="F210" s="136">
        <f>IF('AMS-Daten'!E192="fördernd", 1, 0)</f>
        <v>0</v>
      </c>
      <c r="G210" s="134">
        <f>IF('AMS-Daten'!F192="Ja", 1, 0)</f>
        <v>0</v>
      </c>
      <c r="H210" s="135">
        <f t="shared" si="10"/>
        <v>0</v>
      </c>
      <c r="I210" s="135">
        <f t="shared" si="11"/>
        <v>0</v>
      </c>
      <c r="J210" s="136">
        <f t="shared" si="12"/>
        <v>0</v>
      </c>
      <c r="K210" s="137">
        <f>IF('AMS-Daten_Alt'!J192="Student", 1, 0)</f>
        <v>1</v>
      </c>
      <c r="L210" s="137">
        <f t="shared" si="13"/>
        <v>0</v>
      </c>
      <c r="M210" s="137">
        <f t="shared" si="14"/>
        <v>0</v>
      </c>
    </row>
    <row r="211" spans="1:13" outlineLevel="1" x14ac:dyDescent="0.2">
      <c r="A211" s="134">
        <f>IF('AMS-Daten'!D193="Ja", 1, 0)</f>
        <v>1</v>
      </c>
      <c r="B211" s="135">
        <f>IF('AMS-Daten'!E193="Ehrenmitglied", 1, 0)</f>
        <v>0</v>
      </c>
      <c r="C211" s="135">
        <f>IF('AMS-Daten'!E193="alter Herr", 1, 0)</f>
        <v>0</v>
      </c>
      <c r="D211" s="135">
        <f>IF('AMS-Daten'!E193="aktiv", 1, 0)</f>
        <v>1</v>
      </c>
      <c r="E211" s="135">
        <f>IF('AMS-Daten'!E193="vorläufig", 1, 0)</f>
        <v>0</v>
      </c>
      <c r="F211" s="136">
        <f>IF('AMS-Daten'!E193="fördernd", 1, 0)</f>
        <v>0</v>
      </c>
      <c r="G211" s="134">
        <f>IF('AMS-Daten'!F193="Ja", 1, 0)</f>
        <v>0</v>
      </c>
      <c r="H211" s="135">
        <f t="shared" si="10"/>
        <v>0</v>
      </c>
      <c r="I211" s="135">
        <f t="shared" si="11"/>
        <v>0</v>
      </c>
      <c r="J211" s="136">
        <f t="shared" si="12"/>
        <v>0</v>
      </c>
      <c r="K211" s="137">
        <f>IF('AMS-Daten_Alt'!J193="Student", 1, 0)</f>
        <v>1</v>
      </c>
      <c r="L211" s="137">
        <f t="shared" si="13"/>
        <v>1</v>
      </c>
      <c r="M211" s="137">
        <f t="shared" si="14"/>
        <v>0</v>
      </c>
    </row>
    <row r="212" spans="1:13" outlineLevel="1" x14ac:dyDescent="0.2">
      <c r="A212" s="134">
        <f>IF('AMS-Daten'!D194="Ja", 1, 0)</f>
        <v>0</v>
      </c>
      <c r="B212" s="135">
        <f>IF('AMS-Daten'!E194="Ehrenmitglied", 1, 0)</f>
        <v>0</v>
      </c>
      <c r="C212" s="135">
        <f>IF('AMS-Daten'!E194="alter Herr", 1, 0)</f>
        <v>0</v>
      </c>
      <c r="D212" s="135">
        <f>IF('AMS-Daten'!E194="aktiv", 1, 0)</f>
        <v>0</v>
      </c>
      <c r="E212" s="135">
        <f>IF('AMS-Daten'!E194="vorläufig", 1, 0)</f>
        <v>0</v>
      </c>
      <c r="F212" s="136">
        <f>IF('AMS-Daten'!E194="fördernd", 1, 0)</f>
        <v>0</v>
      </c>
      <c r="G212" s="134">
        <f>IF('AMS-Daten'!F194="Ja", 1, 0)</f>
        <v>0</v>
      </c>
      <c r="H212" s="135">
        <f t="shared" ref="H212:H275" si="15">IF(B212+G212=2,1,0)</f>
        <v>0</v>
      </c>
      <c r="I212" s="135">
        <f t="shared" ref="I212:I275" si="16">IF(C212+G212=2,1,0)</f>
        <v>0</v>
      </c>
      <c r="J212" s="136">
        <f t="shared" ref="J212:J275" si="17">IF(D212+G212=2,1,0)</f>
        <v>0</v>
      </c>
      <c r="K212" s="137">
        <f>IF('AMS-Daten_Alt'!J194="Student", 1, 0)</f>
        <v>1</v>
      </c>
      <c r="L212" s="137">
        <f t="shared" ref="L212:L275" si="18">IF(D212+K212=2,1,0)</f>
        <v>0</v>
      </c>
      <c r="M212" s="137">
        <f t="shared" ref="M212:M275" si="19">IF(L212+G212=2,1,0)</f>
        <v>0</v>
      </c>
    </row>
    <row r="213" spans="1:13" outlineLevel="1" x14ac:dyDescent="0.2">
      <c r="A213" s="134">
        <f>IF('AMS-Daten'!D195="Ja", 1, 0)</f>
        <v>1</v>
      </c>
      <c r="B213" s="135">
        <f>IF('AMS-Daten'!E195="Ehrenmitglied", 1, 0)</f>
        <v>0</v>
      </c>
      <c r="C213" s="135">
        <f>IF('AMS-Daten'!E195="alter Herr", 1, 0)</f>
        <v>0</v>
      </c>
      <c r="D213" s="135">
        <f>IF('AMS-Daten'!E195="aktiv", 1, 0)</f>
        <v>1</v>
      </c>
      <c r="E213" s="135">
        <f>IF('AMS-Daten'!E195="vorläufig", 1, 0)</f>
        <v>0</v>
      </c>
      <c r="F213" s="136">
        <f>IF('AMS-Daten'!E195="fördernd", 1, 0)</f>
        <v>0</v>
      </c>
      <c r="G213" s="134">
        <f>IF('AMS-Daten'!F195="Ja", 1, 0)</f>
        <v>0</v>
      </c>
      <c r="H213" s="135">
        <f t="shared" si="15"/>
        <v>0</v>
      </c>
      <c r="I213" s="135">
        <f t="shared" si="16"/>
        <v>0</v>
      </c>
      <c r="J213" s="136">
        <f t="shared" si="17"/>
        <v>0</v>
      </c>
      <c r="K213" s="137">
        <f>IF('AMS-Daten_Alt'!J195="Student", 1, 0)</f>
        <v>1</v>
      </c>
      <c r="L213" s="137">
        <f t="shared" si="18"/>
        <v>1</v>
      </c>
      <c r="M213" s="137">
        <f t="shared" si="19"/>
        <v>0</v>
      </c>
    </row>
    <row r="214" spans="1:13" outlineLevel="1" x14ac:dyDescent="0.2">
      <c r="A214" s="134">
        <f>IF('AMS-Daten'!D196="Ja", 1, 0)</f>
        <v>0</v>
      </c>
      <c r="B214" s="135">
        <f>IF('AMS-Daten'!E196="Ehrenmitglied", 1, 0)</f>
        <v>0</v>
      </c>
      <c r="C214" s="135">
        <f>IF('AMS-Daten'!E196="alter Herr", 1, 0)</f>
        <v>0</v>
      </c>
      <c r="D214" s="135">
        <f>IF('AMS-Daten'!E196="aktiv", 1, 0)</f>
        <v>0</v>
      </c>
      <c r="E214" s="135">
        <f>IF('AMS-Daten'!E196="vorläufig", 1, 0)</f>
        <v>0</v>
      </c>
      <c r="F214" s="136">
        <f>IF('AMS-Daten'!E196="fördernd", 1, 0)</f>
        <v>0</v>
      </c>
      <c r="G214" s="134">
        <f>IF('AMS-Daten'!F196="Ja", 1, 0)</f>
        <v>0</v>
      </c>
      <c r="H214" s="135">
        <f t="shared" si="15"/>
        <v>0</v>
      </c>
      <c r="I214" s="135">
        <f t="shared" si="16"/>
        <v>0</v>
      </c>
      <c r="J214" s="136">
        <f t="shared" si="17"/>
        <v>0</v>
      </c>
      <c r="K214" s="137">
        <f>IF('AMS-Daten_Alt'!J196="Student", 1, 0)</f>
        <v>1</v>
      </c>
      <c r="L214" s="137">
        <f t="shared" si="18"/>
        <v>0</v>
      </c>
      <c r="M214" s="137">
        <f t="shared" si="19"/>
        <v>0</v>
      </c>
    </row>
    <row r="215" spans="1:13" outlineLevel="1" x14ac:dyDescent="0.2">
      <c r="A215" s="134">
        <f>IF('AMS-Daten'!D197="Ja", 1, 0)</f>
        <v>1</v>
      </c>
      <c r="B215" s="135">
        <f>IF('AMS-Daten'!E197="Ehrenmitglied", 1, 0)</f>
        <v>0</v>
      </c>
      <c r="C215" s="135">
        <f>IF('AMS-Daten'!E197="alter Herr", 1, 0)</f>
        <v>0</v>
      </c>
      <c r="D215" s="135">
        <f>IF('AMS-Daten'!E197="aktiv", 1, 0)</f>
        <v>1</v>
      </c>
      <c r="E215" s="135">
        <f>IF('AMS-Daten'!E197="vorläufig", 1, 0)</f>
        <v>0</v>
      </c>
      <c r="F215" s="136">
        <f>IF('AMS-Daten'!E197="fördernd", 1, 0)</f>
        <v>0</v>
      </c>
      <c r="G215" s="134">
        <f>IF('AMS-Daten'!F197="Ja", 1, 0)</f>
        <v>0</v>
      </c>
      <c r="H215" s="135">
        <f t="shared" si="15"/>
        <v>0</v>
      </c>
      <c r="I215" s="135">
        <f t="shared" si="16"/>
        <v>0</v>
      </c>
      <c r="J215" s="136">
        <f t="shared" si="17"/>
        <v>0</v>
      </c>
      <c r="K215" s="137">
        <f>IF('AMS-Daten_Alt'!J197="Student", 1, 0)</f>
        <v>1</v>
      </c>
      <c r="L215" s="137">
        <f t="shared" si="18"/>
        <v>1</v>
      </c>
      <c r="M215" s="137">
        <f t="shared" si="19"/>
        <v>0</v>
      </c>
    </row>
    <row r="216" spans="1:13" outlineLevel="1" x14ac:dyDescent="0.2">
      <c r="A216" s="134">
        <f>IF('AMS-Daten'!D198="Ja", 1, 0)</f>
        <v>1</v>
      </c>
      <c r="B216" s="135">
        <f>IF('AMS-Daten'!E198="Ehrenmitglied", 1, 0)</f>
        <v>0</v>
      </c>
      <c r="C216" s="135">
        <f>IF('AMS-Daten'!E198="alter Herr", 1, 0)</f>
        <v>0</v>
      </c>
      <c r="D216" s="135">
        <f>IF('AMS-Daten'!E198="aktiv", 1, 0)</f>
        <v>1</v>
      </c>
      <c r="E216" s="135">
        <f>IF('AMS-Daten'!E198="vorläufig", 1, 0)</f>
        <v>0</v>
      </c>
      <c r="F216" s="136">
        <f>IF('AMS-Daten'!E198="fördernd", 1, 0)</f>
        <v>0</v>
      </c>
      <c r="G216" s="134">
        <f>IF('AMS-Daten'!F198="Ja", 1, 0)</f>
        <v>0</v>
      </c>
      <c r="H216" s="135">
        <f t="shared" si="15"/>
        <v>0</v>
      </c>
      <c r="I216" s="135">
        <f t="shared" si="16"/>
        <v>0</v>
      </c>
      <c r="J216" s="136">
        <f t="shared" si="17"/>
        <v>0</v>
      </c>
      <c r="K216" s="137">
        <f>IF('AMS-Daten_Alt'!J198="Student", 1, 0)</f>
        <v>1</v>
      </c>
      <c r="L216" s="137">
        <f t="shared" si="18"/>
        <v>1</v>
      </c>
      <c r="M216" s="137">
        <f t="shared" si="19"/>
        <v>0</v>
      </c>
    </row>
    <row r="217" spans="1:13" outlineLevel="1" x14ac:dyDescent="0.2">
      <c r="A217" s="134">
        <f>IF('AMS-Daten'!D199="Ja", 1, 0)</f>
        <v>0</v>
      </c>
      <c r="B217" s="135">
        <f>IF('AMS-Daten'!E199="Ehrenmitglied", 1, 0)</f>
        <v>0</v>
      </c>
      <c r="C217" s="135">
        <f>IF('AMS-Daten'!E199="alter Herr", 1, 0)</f>
        <v>0</v>
      </c>
      <c r="D217" s="135">
        <f>IF('AMS-Daten'!E199="aktiv", 1, 0)</f>
        <v>0</v>
      </c>
      <c r="E217" s="135">
        <f>IF('AMS-Daten'!E199="vorläufig", 1, 0)</f>
        <v>0</v>
      </c>
      <c r="F217" s="136">
        <f>IF('AMS-Daten'!E199="fördernd", 1, 0)</f>
        <v>0</v>
      </c>
      <c r="G217" s="134">
        <f>IF('AMS-Daten'!F199="Ja", 1, 0)</f>
        <v>0</v>
      </c>
      <c r="H217" s="135">
        <f t="shared" si="15"/>
        <v>0</v>
      </c>
      <c r="I217" s="135">
        <f t="shared" si="16"/>
        <v>0</v>
      </c>
      <c r="J217" s="136">
        <f t="shared" si="17"/>
        <v>0</v>
      </c>
      <c r="K217" s="137">
        <f>IF('AMS-Daten_Alt'!J199="Student", 1, 0)</f>
        <v>0</v>
      </c>
      <c r="L217" s="137">
        <f t="shared" si="18"/>
        <v>0</v>
      </c>
      <c r="M217" s="137">
        <f t="shared" si="19"/>
        <v>0</v>
      </c>
    </row>
    <row r="218" spans="1:13" outlineLevel="1" x14ac:dyDescent="0.2">
      <c r="A218" s="134">
        <f>IF('AMS-Daten'!D200="Ja", 1, 0)</f>
        <v>1</v>
      </c>
      <c r="B218" s="135">
        <f>IF('AMS-Daten'!E200="Ehrenmitglied", 1, 0)</f>
        <v>0</v>
      </c>
      <c r="C218" s="135">
        <f>IF('AMS-Daten'!E200="alter Herr", 1, 0)</f>
        <v>0</v>
      </c>
      <c r="D218" s="135">
        <f>IF('AMS-Daten'!E200="aktiv", 1, 0)</f>
        <v>1</v>
      </c>
      <c r="E218" s="135">
        <f>IF('AMS-Daten'!E200="vorläufig", 1, 0)</f>
        <v>0</v>
      </c>
      <c r="F218" s="136">
        <f>IF('AMS-Daten'!E200="fördernd", 1, 0)</f>
        <v>0</v>
      </c>
      <c r="G218" s="134">
        <f>IF('AMS-Daten'!F200="Ja", 1, 0)</f>
        <v>0</v>
      </c>
      <c r="H218" s="135">
        <f t="shared" si="15"/>
        <v>0</v>
      </c>
      <c r="I218" s="135">
        <f t="shared" si="16"/>
        <v>0</v>
      </c>
      <c r="J218" s="136">
        <f t="shared" si="17"/>
        <v>0</v>
      </c>
      <c r="K218" s="137">
        <f>IF('AMS-Daten_Alt'!J200="Student", 1, 0)</f>
        <v>1</v>
      </c>
      <c r="L218" s="137">
        <f t="shared" si="18"/>
        <v>1</v>
      </c>
      <c r="M218" s="137">
        <f t="shared" si="19"/>
        <v>0</v>
      </c>
    </row>
    <row r="219" spans="1:13" outlineLevel="1" x14ac:dyDescent="0.2">
      <c r="A219" s="134">
        <f>IF('AMS-Daten'!D201="Ja", 1, 0)</f>
        <v>1</v>
      </c>
      <c r="B219" s="135">
        <f>IF('AMS-Daten'!E201="Ehrenmitglied", 1, 0)</f>
        <v>0</v>
      </c>
      <c r="C219" s="135">
        <f>IF('AMS-Daten'!E201="alter Herr", 1, 0)</f>
        <v>0</v>
      </c>
      <c r="D219" s="135">
        <f>IF('AMS-Daten'!E201="aktiv", 1, 0)</f>
        <v>1</v>
      </c>
      <c r="E219" s="135">
        <f>IF('AMS-Daten'!E201="vorläufig", 1, 0)</f>
        <v>0</v>
      </c>
      <c r="F219" s="136">
        <f>IF('AMS-Daten'!E201="fördernd", 1, 0)</f>
        <v>0</v>
      </c>
      <c r="G219" s="134">
        <f>IF('AMS-Daten'!F201="Ja", 1, 0)</f>
        <v>0</v>
      </c>
      <c r="H219" s="135">
        <f t="shared" si="15"/>
        <v>0</v>
      </c>
      <c r="I219" s="135">
        <f t="shared" si="16"/>
        <v>0</v>
      </c>
      <c r="J219" s="136">
        <f t="shared" si="17"/>
        <v>0</v>
      </c>
      <c r="K219" s="137">
        <f>IF('AMS-Daten_Alt'!J201="Student", 1, 0)</f>
        <v>1</v>
      </c>
      <c r="L219" s="137">
        <f t="shared" si="18"/>
        <v>1</v>
      </c>
      <c r="M219" s="137">
        <f t="shared" si="19"/>
        <v>0</v>
      </c>
    </row>
    <row r="220" spans="1:13" outlineLevel="1" x14ac:dyDescent="0.2">
      <c r="A220" s="134">
        <f>IF('AMS-Daten'!D202="Ja", 1, 0)</f>
        <v>1</v>
      </c>
      <c r="B220" s="135">
        <f>IF('AMS-Daten'!E202="Ehrenmitglied", 1, 0)</f>
        <v>0</v>
      </c>
      <c r="C220" s="135">
        <f>IF('AMS-Daten'!E202="alter Herr", 1, 0)</f>
        <v>0</v>
      </c>
      <c r="D220" s="135">
        <f>IF('AMS-Daten'!E202="aktiv", 1, 0)</f>
        <v>1</v>
      </c>
      <c r="E220" s="135">
        <f>IF('AMS-Daten'!E202="vorläufig", 1, 0)</f>
        <v>0</v>
      </c>
      <c r="F220" s="136">
        <f>IF('AMS-Daten'!E202="fördernd", 1, 0)</f>
        <v>0</v>
      </c>
      <c r="G220" s="134">
        <f>IF('AMS-Daten'!F202="Ja", 1, 0)</f>
        <v>0</v>
      </c>
      <c r="H220" s="135">
        <f t="shared" si="15"/>
        <v>0</v>
      </c>
      <c r="I220" s="135">
        <f t="shared" si="16"/>
        <v>0</v>
      </c>
      <c r="J220" s="136">
        <f t="shared" si="17"/>
        <v>0</v>
      </c>
      <c r="K220" s="137">
        <f>IF('AMS-Daten_Alt'!J202="Student", 1, 0)</f>
        <v>1</v>
      </c>
      <c r="L220" s="137">
        <f t="shared" si="18"/>
        <v>1</v>
      </c>
      <c r="M220" s="137">
        <f t="shared" si="19"/>
        <v>0</v>
      </c>
    </row>
    <row r="221" spans="1:13" outlineLevel="1" x14ac:dyDescent="0.2">
      <c r="A221" s="134">
        <f>IF('AMS-Daten'!D203="Ja", 1, 0)</f>
        <v>0</v>
      </c>
      <c r="B221" s="135">
        <f>IF('AMS-Daten'!E203="Ehrenmitglied", 1, 0)</f>
        <v>0</v>
      </c>
      <c r="C221" s="135">
        <f>IF('AMS-Daten'!E203="alter Herr", 1, 0)</f>
        <v>0</v>
      </c>
      <c r="D221" s="135">
        <f>IF('AMS-Daten'!E203="aktiv", 1, 0)</f>
        <v>0</v>
      </c>
      <c r="E221" s="135">
        <f>IF('AMS-Daten'!E203="vorläufig", 1, 0)</f>
        <v>0</v>
      </c>
      <c r="F221" s="136">
        <f>IF('AMS-Daten'!E203="fördernd", 1, 0)</f>
        <v>0</v>
      </c>
      <c r="G221" s="134">
        <f>IF('AMS-Daten'!F203="Ja", 1, 0)</f>
        <v>0</v>
      </c>
      <c r="H221" s="135">
        <f t="shared" si="15"/>
        <v>0</v>
      </c>
      <c r="I221" s="135">
        <f t="shared" si="16"/>
        <v>0</v>
      </c>
      <c r="J221" s="136">
        <f t="shared" si="17"/>
        <v>0</v>
      </c>
      <c r="K221" s="137">
        <f>IF('AMS-Daten_Alt'!J203="Student", 1, 0)</f>
        <v>1</v>
      </c>
      <c r="L221" s="137">
        <f t="shared" si="18"/>
        <v>0</v>
      </c>
      <c r="M221" s="137">
        <f t="shared" si="19"/>
        <v>0</v>
      </c>
    </row>
    <row r="222" spans="1:13" outlineLevel="1" x14ac:dyDescent="0.2">
      <c r="A222" s="134">
        <f>IF('AMS-Daten'!D204="Ja", 1, 0)</f>
        <v>1</v>
      </c>
      <c r="B222" s="135">
        <f>IF('AMS-Daten'!E204="Ehrenmitglied", 1, 0)</f>
        <v>0</v>
      </c>
      <c r="C222" s="135">
        <f>IF('AMS-Daten'!E204="alter Herr", 1, 0)</f>
        <v>0</v>
      </c>
      <c r="D222" s="135">
        <f>IF('AMS-Daten'!E204="aktiv", 1, 0)</f>
        <v>1</v>
      </c>
      <c r="E222" s="135">
        <f>IF('AMS-Daten'!E204="vorläufig", 1, 0)</f>
        <v>0</v>
      </c>
      <c r="F222" s="136">
        <f>IF('AMS-Daten'!E204="fördernd", 1, 0)</f>
        <v>0</v>
      </c>
      <c r="G222" s="134">
        <f>IF('AMS-Daten'!F204="Ja", 1, 0)</f>
        <v>0</v>
      </c>
      <c r="H222" s="135">
        <f t="shared" si="15"/>
        <v>0</v>
      </c>
      <c r="I222" s="135">
        <f t="shared" si="16"/>
        <v>0</v>
      </c>
      <c r="J222" s="136">
        <f t="shared" si="17"/>
        <v>0</v>
      </c>
      <c r="K222" s="137">
        <f>IF('AMS-Daten_Alt'!J204="Student", 1, 0)</f>
        <v>1</v>
      </c>
      <c r="L222" s="137">
        <f t="shared" si="18"/>
        <v>1</v>
      </c>
      <c r="M222" s="137">
        <f t="shared" si="19"/>
        <v>0</v>
      </c>
    </row>
    <row r="223" spans="1:13" outlineLevel="1" x14ac:dyDescent="0.2">
      <c r="A223" s="134">
        <f>IF('AMS-Daten'!D205="Ja", 1, 0)</f>
        <v>1</v>
      </c>
      <c r="B223" s="135">
        <f>IF('AMS-Daten'!E205="Ehrenmitglied", 1, 0)</f>
        <v>0</v>
      </c>
      <c r="C223" s="135">
        <f>IF('AMS-Daten'!E205="alter Herr", 1, 0)</f>
        <v>0</v>
      </c>
      <c r="D223" s="135">
        <f>IF('AMS-Daten'!E205="aktiv", 1, 0)</f>
        <v>1</v>
      </c>
      <c r="E223" s="135">
        <f>IF('AMS-Daten'!E205="vorläufig", 1, 0)</f>
        <v>0</v>
      </c>
      <c r="F223" s="136">
        <f>IF('AMS-Daten'!E205="fördernd", 1, 0)</f>
        <v>0</v>
      </c>
      <c r="G223" s="134">
        <f>IF('AMS-Daten'!F205="Ja", 1, 0)</f>
        <v>0</v>
      </c>
      <c r="H223" s="135">
        <f t="shared" si="15"/>
        <v>0</v>
      </c>
      <c r="I223" s="135">
        <f t="shared" si="16"/>
        <v>0</v>
      </c>
      <c r="J223" s="136">
        <f t="shared" si="17"/>
        <v>0</v>
      </c>
      <c r="K223" s="137">
        <f>IF('AMS-Daten_Alt'!J205="Student", 1, 0)</f>
        <v>0</v>
      </c>
      <c r="L223" s="137">
        <f t="shared" si="18"/>
        <v>0</v>
      </c>
      <c r="M223" s="137">
        <f t="shared" si="19"/>
        <v>0</v>
      </c>
    </row>
    <row r="224" spans="1:13" outlineLevel="1" x14ac:dyDescent="0.2">
      <c r="A224" s="134">
        <f>IF('AMS-Daten'!D206="Ja", 1, 0)</f>
        <v>0</v>
      </c>
      <c r="B224" s="135">
        <f>IF('AMS-Daten'!E206="Ehrenmitglied", 1, 0)</f>
        <v>0</v>
      </c>
      <c r="C224" s="135">
        <f>IF('AMS-Daten'!E206="alter Herr", 1, 0)</f>
        <v>0</v>
      </c>
      <c r="D224" s="135">
        <f>IF('AMS-Daten'!E206="aktiv", 1, 0)</f>
        <v>0</v>
      </c>
      <c r="E224" s="135">
        <f>IF('AMS-Daten'!E206="vorläufig", 1, 0)</f>
        <v>0</v>
      </c>
      <c r="F224" s="136">
        <f>IF('AMS-Daten'!E206="fördernd", 1, 0)</f>
        <v>0</v>
      </c>
      <c r="G224" s="134">
        <f>IF('AMS-Daten'!F206="Ja", 1, 0)</f>
        <v>0</v>
      </c>
      <c r="H224" s="135">
        <f t="shared" si="15"/>
        <v>0</v>
      </c>
      <c r="I224" s="135">
        <f t="shared" si="16"/>
        <v>0</v>
      </c>
      <c r="J224" s="136">
        <f t="shared" si="17"/>
        <v>0</v>
      </c>
      <c r="K224" s="137">
        <f>IF('AMS-Daten_Alt'!J206="Student", 1, 0)</f>
        <v>1</v>
      </c>
      <c r="L224" s="137">
        <f t="shared" si="18"/>
        <v>0</v>
      </c>
      <c r="M224" s="137">
        <f t="shared" si="19"/>
        <v>0</v>
      </c>
    </row>
    <row r="225" spans="1:13" outlineLevel="1" x14ac:dyDescent="0.2">
      <c r="A225" s="134">
        <f>IF('AMS-Daten'!D207="Ja", 1, 0)</f>
        <v>1</v>
      </c>
      <c r="B225" s="135">
        <f>IF('AMS-Daten'!E207="Ehrenmitglied", 1, 0)</f>
        <v>0</v>
      </c>
      <c r="C225" s="135">
        <f>IF('AMS-Daten'!E207="alter Herr", 1, 0)</f>
        <v>0</v>
      </c>
      <c r="D225" s="135">
        <f>IF('AMS-Daten'!E207="aktiv", 1, 0)</f>
        <v>1</v>
      </c>
      <c r="E225" s="135">
        <f>IF('AMS-Daten'!E207="vorläufig", 1, 0)</f>
        <v>0</v>
      </c>
      <c r="F225" s="136">
        <f>IF('AMS-Daten'!E207="fördernd", 1, 0)</f>
        <v>0</v>
      </c>
      <c r="G225" s="134">
        <f>IF('AMS-Daten'!F207="Ja", 1, 0)</f>
        <v>0</v>
      </c>
      <c r="H225" s="135">
        <f t="shared" si="15"/>
        <v>0</v>
      </c>
      <c r="I225" s="135">
        <f t="shared" si="16"/>
        <v>0</v>
      </c>
      <c r="J225" s="136">
        <f t="shared" si="17"/>
        <v>0</v>
      </c>
      <c r="K225" s="137">
        <f>IF('AMS-Daten_Alt'!J207="Student", 1, 0)</f>
        <v>1</v>
      </c>
      <c r="L225" s="137">
        <f t="shared" si="18"/>
        <v>1</v>
      </c>
      <c r="M225" s="137">
        <f t="shared" si="19"/>
        <v>0</v>
      </c>
    </row>
    <row r="226" spans="1:13" outlineLevel="1" x14ac:dyDescent="0.2">
      <c r="A226" s="134">
        <f>IF('AMS-Daten'!D208="Ja", 1, 0)</f>
        <v>0</v>
      </c>
      <c r="B226" s="135">
        <f>IF('AMS-Daten'!E208="Ehrenmitglied", 1, 0)</f>
        <v>0</v>
      </c>
      <c r="C226" s="135">
        <f>IF('AMS-Daten'!E208="alter Herr", 1, 0)</f>
        <v>0</v>
      </c>
      <c r="D226" s="135">
        <f>IF('AMS-Daten'!E208="aktiv", 1, 0)</f>
        <v>0</v>
      </c>
      <c r="E226" s="135">
        <f>IF('AMS-Daten'!E208="vorläufig", 1, 0)</f>
        <v>0</v>
      </c>
      <c r="F226" s="136">
        <f>IF('AMS-Daten'!E208="fördernd", 1, 0)</f>
        <v>0</v>
      </c>
      <c r="G226" s="134">
        <f>IF('AMS-Daten'!F208="Ja", 1, 0)</f>
        <v>0</v>
      </c>
      <c r="H226" s="135">
        <f t="shared" si="15"/>
        <v>0</v>
      </c>
      <c r="I226" s="135">
        <f t="shared" si="16"/>
        <v>0</v>
      </c>
      <c r="J226" s="136">
        <f t="shared" si="17"/>
        <v>0</v>
      </c>
      <c r="K226" s="137">
        <f>IF('AMS-Daten_Alt'!J208="Student", 1, 0)</f>
        <v>1</v>
      </c>
      <c r="L226" s="137">
        <f t="shared" si="18"/>
        <v>0</v>
      </c>
      <c r="M226" s="137">
        <f t="shared" si="19"/>
        <v>0</v>
      </c>
    </row>
    <row r="227" spans="1:13" outlineLevel="1" x14ac:dyDescent="0.2">
      <c r="A227" s="134">
        <f>IF('AMS-Daten'!D209="Ja", 1, 0)</f>
        <v>0</v>
      </c>
      <c r="B227" s="135">
        <f>IF('AMS-Daten'!E209="Ehrenmitglied", 1, 0)</f>
        <v>0</v>
      </c>
      <c r="C227" s="135">
        <f>IF('AMS-Daten'!E209="alter Herr", 1, 0)</f>
        <v>0</v>
      </c>
      <c r="D227" s="135">
        <f>IF('AMS-Daten'!E209="aktiv", 1, 0)</f>
        <v>0</v>
      </c>
      <c r="E227" s="135">
        <f>IF('AMS-Daten'!E209="vorläufig", 1, 0)</f>
        <v>0</v>
      </c>
      <c r="F227" s="136">
        <f>IF('AMS-Daten'!E209="fördernd", 1, 0)</f>
        <v>0</v>
      </c>
      <c r="G227" s="134">
        <f>IF('AMS-Daten'!F209="Ja", 1, 0)</f>
        <v>0</v>
      </c>
      <c r="H227" s="135">
        <f t="shared" si="15"/>
        <v>0</v>
      </c>
      <c r="I227" s="135">
        <f t="shared" si="16"/>
        <v>0</v>
      </c>
      <c r="J227" s="136">
        <f t="shared" si="17"/>
        <v>0</v>
      </c>
      <c r="K227" s="137">
        <f>IF('AMS-Daten_Alt'!J209="Student", 1, 0)</f>
        <v>0</v>
      </c>
      <c r="L227" s="137">
        <f t="shared" si="18"/>
        <v>0</v>
      </c>
      <c r="M227" s="137">
        <f t="shared" si="19"/>
        <v>0</v>
      </c>
    </row>
    <row r="228" spans="1:13" outlineLevel="1" x14ac:dyDescent="0.2">
      <c r="A228" s="134">
        <f>IF('AMS-Daten'!D210="Ja", 1, 0)</f>
        <v>1</v>
      </c>
      <c r="B228" s="135">
        <f>IF('AMS-Daten'!E210="Ehrenmitglied", 1, 0)</f>
        <v>0</v>
      </c>
      <c r="C228" s="135">
        <f>IF('AMS-Daten'!E210="alter Herr", 1, 0)</f>
        <v>0</v>
      </c>
      <c r="D228" s="135">
        <f>IF('AMS-Daten'!E210="aktiv", 1, 0)</f>
        <v>0</v>
      </c>
      <c r="E228" s="135">
        <f>IF('AMS-Daten'!E210="vorläufig", 1, 0)</f>
        <v>1</v>
      </c>
      <c r="F228" s="136">
        <f>IF('AMS-Daten'!E210="fördernd", 1, 0)</f>
        <v>0</v>
      </c>
      <c r="G228" s="134">
        <f>IF('AMS-Daten'!F210="Ja", 1, 0)</f>
        <v>0</v>
      </c>
      <c r="H228" s="135">
        <f t="shared" si="15"/>
        <v>0</v>
      </c>
      <c r="I228" s="135">
        <f t="shared" si="16"/>
        <v>0</v>
      </c>
      <c r="J228" s="136">
        <f t="shared" si="17"/>
        <v>0</v>
      </c>
      <c r="K228" s="137">
        <f>IF('AMS-Daten_Alt'!J210="Student", 1, 0)</f>
        <v>0</v>
      </c>
      <c r="L228" s="137">
        <f t="shared" si="18"/>
        <v>0</v>
      </c>
      <c r="M228" s="137">
        <f t="shared" si="19"/>
        <v>0</v>
      </c>
    </row>
    <row r="229" spans="1:13" outlineLevel="1" x14ac:dyDescent="0.2">
      <c r="A229" s="134">
        <f>IF('AMS-Daten'!D211="Ja", 1, 0)</f>
        <v>1</v>
      </c>
      <c r="B229" s="135">
        <f>IF('AMS-Daten'!E211="Ehrenmitglied", 1, 0)</f>
        <v>0</v>
      </c>
      <c r="C229" s="135">
        <f>IF('AMS-Daten'!E211="alter Herr", 1, 0)</f>
        <v>0</v>
      </c>
      <c r="D229" s="135">
        <f>IF('AMS-Daten'!E211="aktiv", 1, 0)</f>
        <v>0</v>
      </c>
      <c r="E229" s="135">
        <f>IF('AMS-Daten'!E211="vorläufig", 1, 0)</f>
        <v>1</v>
      </c>
      <c r="F229" s="136">
        <f>IF('AMS-Daten'!E211="fördernd", 1, 0)</f>
        <v>0</v>
      </c>
      <c r="G229" s="134">
        <f>IF('AMS-Daten'!F211="Ja", 1, 0)</f>
        <v>0</v>
      </c>
      <c r="H229" s="135">
        <f t="shared" si="15"/>
        <v>0</v>
      </c>
      <c r="I229" s="135">
        <f t="shared" si="16"/>
        <v>0</v>
      </c>
      <c r="J229" s="136">
        <f t="shared" si="17"/>
        <v>0</v>
      </c>
      <c r="K229" s="137">
        <f>IF('AMS-Daten_Alt'!J211="Student", 1, 0)</f>
        <v>0</v>
      </c>
      <c r="L229" s="137">
        <f t="shared" si="18"/>
        <v>0</v>
      </c>
      <c r="M229" s="137">
        <f t="shared" si="19"/>
        <v>0</v>
      </c>
    </row>
    <row r="230" spans="1:13" outlineLevel="1" x14ac:dyDescent="0.2">
      <c r="A230" s="134">
        <f>IF('AMS-Daten'!D212="Ja", 1, 0)</f>
        <v>1</v>
      </c>
      <c r="B230" s="135">
        <f>IF('AMS-Daten'!E212="Ehrenmitglied", 1, 0)</f>
        <v>0</v>
      </c>
      <c r="C230" s="135">
        <f>IF('AMS-Daten'!E212="alter Herr", 1, 0)</f>
        <v>0</v>
      </c>
      <c r="D230" s="135">
        <f>IF('AMS-Daten'!E212="aktiv", 1, 0)</f>
        <v>1</v>
      </c>
      <c r="E230" s="135">
        <f>IF('AMS-Daten'!E212="vorläufig", 1, 0)</f>
        <v>0</v>
      </c>
      <c r="F230" s="136">
        <f>IF('AMS-Daten'!E212="fördernd", 1, 0)</f>
        <v>0</v>
      </c>
      <c r="G230" s="134">
        <f>IF('AMS-Daten'!F212="Ja", 1, 0)</f>
        <v>0</v>
      </c>
      <c r="H230" s="135">
        <f t="shared" si="15"/>
        <v>0</v>
      </c>
      <c r="I230" s="135">
        <f t="shared" si="16"/>
        <v>0</v>
      </c>
      <c r="J230" s="136">
        <f t="shared" si="17"/>
        <v>0</v>
      </c>
      <c r="K230" s="137">
        <f>IF('AMS-Daten_Alt'!J212="Student", 1, 0)</f>
        <v>0</v>
      </c>
      <c r="L230" s="137">
        <f t="shared" si="18"/>
        <v>0</v>
      </c>
      <c r="M230" s="137">
        <f t="shared" si="19"/>
        <v>0</v>
      </c>
    </row>
    <row r="231" spans="1:13" outlineLevel="1" x14ac:dyDescent="0.2">
      <c r="A231" s="134">
        <f>IF('AMS-Daten'!D213="Ja", 1, 0)</f>
        <v>1</v>
      </c>
      <c r="B231" s="135">
        <f>IF('AMS-Daten'!E213="Ehrenmitglied", 1, 0)</f>
        <v>0</v>
      </c>
      <c r="C231" s="135">
        <f>IF('AMS-Daten'!E213="alter Herr", 1, 0)</f>
        <v>0</v>
      </c>
      <c r="D231" s="135">
        <f>IF('AMS-Daten'!E213="aktiv", 1, 0)</f>
        <v>1</v>
      </c>
      <c r="E231" s="135">
        <f>IF('AMS-Daten'!E213="vorläufig", 1, 0)</f>
        <v>0</v>
      </c>
      <c r="F231" s="136">
        <f>IF('AMS-Daten'!E213="fördernd", 1, 0)</f>
        <v>0</v>
      </c>
      <c r="G231" s="134">
        <f>IF('AMS-Daten'!F213="Ja", 1, 0)</f>
        <v>0</v>
      </c>
      <c r="H231" s="135">
        <f t="shared" si="15"/>
        <v>0</v>
      </c>
      <c r="I231" s="135">
        <f t="shared" si="16"/>
        <v>0</v>
      </c>
      <c r="J231" s="136">
        <f t="shared" si="17"/>
        <v>0</v>
      </c>
      <c r="K231" s="137">
        <f>IF('AMS-Daten_Alt'!J213="Student", 1, 0)</f>
        <v>0</v>
      </c>
      <c r="L231" s="137">
        <f t="shared" si="18"/>
        <v>0</v>
      </c>
      <c r="M231" s="137">
        <f t="shared" si="19"/>
        <v>0</v>
      </c>
    </row>
    <row r="232" spans="1:13" outlineLevel="1" x14ac:dyDescent="0.2">
      <c r="A232" s="134">
        <f>IF('AMS-Daten'!D214="Ja", 1, 0)</f>
        <v>1</v>
      </c>
      <c r="B232" s="135">
        <f>IF('AMS-Daten'!E214="Ehrenmitglied", 1, 0)</f>
        <v>0</v>
      </c>
      <c r="C232" s="135">
        <f>IF('AMS-Daten'!E214="alter Herr", 1, 0)</f>
        <v>0</v>
      </c>
      <c r="D232" s="135">
        <f>IF('AMS-Daten'!E214="aktiv", 1, 0)</f>
        <v>1</v>
      </c>
      <c r="E232" s="135">
        <f>IF('AMS-Daten'!E214="vorläufig", 1, 0)</f>
        <v>0</v>
      </c>
      <c r="F232" s="136">
        <f>IF('AMS-Daten'!E214="fördernd", 1, 0)</f>
        <v>0</v>
      </c>
      <c r="G232" s="134">
        <f>IF('AMS-Daten'!F214="Ja", 1, 0)</f>
        <v>0</v>
      </c>
      <c r="H232" s="135">
        <f t="shared" si="15"/>
        <v>0</v>
      </c>
      <c r="I232" s="135">
        <f t="shared" si="16"/>
        <v>0</v>
      </c>
      <c r="J232" s="136">
        <f t="shared" si="17"/>
        <v>0</v>
      </c>
      <c r="K232" s="137">
        <f>IF('AMS-Daten_Alt'!J214="Student", 1, 0)</f>
        <v>0</v>
      </c>
      <c r="L232" s="137">
        <f t="shared" si="18"/>
        <v>0</v>
      </c>
      <c r="M232" s="137">
        <f t="shared" si="19"/>
        <v>0</v>
      </c>
    </row>
    <row r="233" spans="1:13" outlineLevel="1" x14ac:dyDescent="0.2">
      <c r="A233" s="134">
        <f>IF('AMS-Daten'!D215="Ja", 1, 0)</f>
        <v>1</v>
      </c>
      <c r="B233" s="135" t="e">
        <f>IF('AMS-Daten'!E215="Ehrenmitglied", 1, 0)</f>
        <v>#REF!</v>
      </c>
      <c r="C233" s="135" t="e">
        <f>IF('AMS-Daten'!E215="alter Herr", 1, 0)</f>
        <v>#REF!</v>
      </c>
      <c r="D233" s="135" t="e">
        <f>IF('AMS-Daten'!E215="aktiv", 1, 0)</f>
        <v>#REF!</v>
      </c>
      <c r="E233" s="135" t="e">
        <f>IF('AMS-Daten'!E215="vorläufig", 1, 0)</f>
        <v>#REF!</v>
      </c>
      <c r="F233" s="136" t="e">
        <f>IF('AMS-Daten'!E215="fördernd", 1, 0)</f>
        <v>#REF!</v>
      </c>
      <c r="G233" s="134">
        <f>IF('AMS-Daten'!F215="Ja", 1, 0)</f>
        <v>0</v>
      </c>
      <c r="H233" s="135" t="e">
        <f t="shared" si="15"/>
        <v>#REF!</v>
      </c>
      <c r="I233" s="135" t="e">
        <f t="shared" si="16"/>
        <v>#REF!</v>
      </c>
      <c r="J233" s="136" t="e">
        <f t="shared" si="17"/>
        <v>#REF!</v>
      </c>
      <c r="K233" s="137">
        <f>IF('AMS-Daten_Alt'!J215="Student", 1, 0)</f>
        <v>0</v>
      </c>
      <c r="L233" s="137" t="e">
        <f t="shared" si="18"/>
        <v>#REF!</v>
      </c>
      <c r="M233" s="137" t="e">
        <f t="shared" si="19"/>
        <v>#REF!</v>
      </c>
    </row>
    <row r="234" spans="1:13" outlineLevel="1" x14ac:dyDescent="0.2">
      <c r="A234" s="134">
        <f>IF('AMS-Daten'!D216="Ja", 1, 0)</f>
        <v>0</v>
      </c>
      <c r="B234" s="135" t="e">
        <f>IF('AMS-Daten'!E216="Ehrenmitglied", 1, 0)</f>
        <v>#REF!</v>
      </c>
      <c r="C234" s="135" t="e">
        <f>IF('AMS-Daten'!E216="alter Herr", 1, 0)</f>
        <v>#REF!</v>
      </c>
      <c r="D234" s="135" t="e">
        <f>IF('AMS-Daten'!E216="aktiv", 1, 0)</f>
        <v>#REF!</v>
      </c>
      <c r="E234" s="135" t="e">
        <f>IF('AMS-Daten'!E216="vorläufig", 1, 0)</f>
        <v>#REF!</v>
      </c>
      <c r="F234" s="136" t="e">
        <f>IF('AMS-Daten'!E216="fördernd", 1, 0)</f>
        <v>#REF!</v>
      </c>
      <c r="G234" s="134">
        <f>IF('AMS-Daten'!F216="Ja", 1, 0)</f>
        <v>0</v>
      </c>
      <c r="H234" s="135" t="e">
        <f t="shared" si="15"/>
        <v>#REF!</v>
      </c>
      <c r="I234" s="135" t="e">
        <f t="shared" si="16"/>
        <v>#REF!</v>
      </c>
      <c r="J234" s="136" t="e">
        <f t="shared" si="17"/>
        <v>#REF!</v>
      </c>
      <c r="K234" s="137">
        <f>IF('AMS-Daten_Alt'!J216="Student", 1, 0)</f>
        <v>0</v>
      </c>
      <c r="L234" s="137" t="e">
        <f t="shared" si="18"/>
        <v>#REF!</v>
      </c>
      <c r="M234" s="137" t="e">
        <f t="shared" si="19"/>
        <v>#REF!</v>
      </c>
    </row>
    <row r="235" spans="1:13" outlineLevel="1" x14ac:dyDescent="0.2">
      <c r="A235" s="134">
        <f>IF('AMS-Daten'!D217="Ja", 1, 0)</f>
        <v>1</v>
      </c>
      <c r="B235" s="135">
        <f>IF('AMS-Daten'!E217="Ehrenmitglied", 1, 0)</f>
        <v>0</v>
      </c>
      <c r="C235" s="135">
        <f>IF('AMS-Daten'!E217="alter Herr", 1, 0)</f>
        <v>0</v>
      </c>
      <c r="D235" s="135">
        <f>IF('AMS-Daten'!E217="aktiv", 1, 0)</f>
        <v>1</v>
      </c>
      <c r="E235" s="135">
        <f>IF('AMS-Daten'!E217="vorläufig", 1, 0)</f>
        <v>0</v>
      </c>
      <c r="F235" s="136">
        <f>IF('AMS-Daten'!E217="fördernd", 1, 0)</f>
        <v>0</v>
      </c>
      <c r="G235" s="134">
        <f>IF('AMS-Daten'!F217="Ja", 1, 0)</f>
        <v>0</v>
      </c>
      <c r="H235" s="135">
        <f t="shared" si="15"/>
        <v>0</v>
      </c>
      <c r="I235" s="135">
        <f t="shared" si="16"/>
        <v>0</v>
      </c>
      <c r="J235" s="136">
        <f t="shared" si="17"/>
        <v>0</v>
      </c>
      <c r="K235" s="137">
        <f>IF('AMS-Daten_Alt'!J217="Student", 1, 0)</f>
        <v>0</v>
      </c>
      <c r="L235" s="137">
        <f t="shared" si="18"/>
        <v>0</v>
      </c>
      <c r="M235" s="137">
        <f t="shared" si="19"/>
        <v>0</v>
      </c>
    </row>
    <row r="236" spans="1:13" outlineLevel="1" x14ac:dyDescent="0.2">
      <c r="A236" s="134">
        <f>IF('AMS-Daten'!D218="Ja", 1, 0)</f>
        <v>0</v>
      </c>
      <c r="B236" s="135">
        <f>IF('AMS-Daten'!E218="Ehrenmitglied", 1, 0)</f>
        <v>0</v>
      </c>
      <c r="C236" s="135">
        <f>IF('AMS-Daten'!E218="alter Herr", 1, 0)</f>
        <v>0</v>
      </c>
      <c r="D236" s="135">
        <f>IF('AMS-Daten'!E218="aktiv", 1, 0)</f>
        <v>0</v>
      </c>
      <c r="E236" s="135">
        <f>IF('AMS-Daten'!E218="vorläufig", 1, 0)</f>
        <v>0</v>
      </c>
      <c r="F236" s="136">
        <f>IF('AMS-Daten'!E218="fördernd", 1, 0)</f>
        <v>0</v>
      </c>
      <c r="G236" s="134">
        <f>IF('AMS-Daten'!F218="Ja", 1, 0)</f>
        <v>0</v>
      </c>
      <c r="H236" s="135">
        <f t="shared" si="15"/>
        <v>0</v>
      </c>
      <c r="I236" s="135">
        <f t="shared" si="16"/>
        <v>0</v>
      </c>
      <c r="J236" s="136">
        <f t="shared" si="17"/>
        <v>0</v>
      </c>
      <c r="K236" s="137">
        <f>IF('AMS-Daten_Alt'!J218="Student", 1, 0)</f>
        <v>0</v>
      </c>
      <c r="L236" s="137">
        <f t="shared" si="18"/>
        <v>0</v>
      </c>
      <c r="M236" s="137">
        <f t="shared" si="19"/>
        <v>0</v>
      </c>
    </row>
    <row r="237" spans="1:13" outlineLevel="1" x14ac:dyDescent="0.2">
      <c r="A237" s="134">
        <f>IF('AMS-Daten'!D219="Ja", 1, 0)</f>
        <v>1</v>
      </c>
      <c r="B237" s="135">
        <f>IF('AMS-Daten'!E219="Ehrenmitglied", 1, 0)</f>
        <v>0</v>
      </c>
      <c r="C237" s="135">
        <f>IF('AMS-Daten'!E219="alter Herr", 1, 0)</f>
        <v>0</v>
      </c>
      <c r="D237" s="135">
        <f>IF('AMS-Daten'!E219="aktiv", 1, 0)</f>
        <v>1</v>
      </c>
      <c r="E237" s="135">
        <f>IF('AMS-Daten'!E219="vorläufig", 1, 0)</f>
        <v>0</v>
      </c>
      <c r="F237" s="136">
        <f>IF('AMS-Daten'!E219="fördernd", 1, 0)</f>
        <v>0</v>
      </c>
      <c r="G237" s="134">
        <f>IF('AMS-Daten'!F219="Ja", 1, 0)</f>
        <v>0</v>
      </c>
      <c r="H237" s="135">
        <f t="shared" si="15"/>
        <v>0</v>
      </c>
      <c r="I237" s="135">
        <f t="shared" si="16"/>
        <v>0</v>
      </c>
      <c r="J237" s="136">
        <f t="shared" si="17"/>
        <v>0</v>
      </c>
      <c r="K237" s="137">
        <f>IF('AMS-Daten_Alt'!J219="Student", 1, 0)</f>
        <v>0</v>
      </c>
      <c r="L237" s="137">
        <f t="shared" si="18"/>
        <v>0</v>
      </c>
      <c r="M237" s="137">
        <f t="shared" si="19"/>
        <v>0</v>
      </c>
    </row>
    <row r="238" spans="1:13" outlineLevel="1" x14ac:dyDescent="0.2">
      <c r="A238" s="134">
        <f>IF('AMS-Daten'!D220="Ja", 1, 0)</f>
        <v>1</v>
      </c>
      <c r="B238" s="135">
        <f>IF('AMS-Daten'!E220="Ehrenmitglied", 1, 0)</f>
        <v>0</v>
      </c>
      <c r="C238" s="135">
        <f>IF('AMS-Daten'!E220="alter Herr", 1, 0)</f>
        <v>0</v>
      </c>
      <c r="D238" s="135">
        <f>IF('AMS-Daten'!E220="aktiv", 1, 0)</f>
        <v>0</v>
      </c>
      <c r="E238" s="135">
        <f>IF('AMS-Daten'!E220="vorläufig", 1, 0)</f>
        <v>1</v>
      </c>
      <c r="F238" s="136">
        <f>IF('AMS-Daten'!E220="fördernd", 1, 0)</f>
        <v>0</v>
      </c>
      <c r="G238" s="134">
        <f>IF('AMS-Daten'!F220="Ja", 1, 0)</f>
        <v>0</v>
      </c>
      <c r="H238" s="135">
        <f t="shared" si="15"/>
        <v>0</v>
      </c>
      <c r="I238" s="135">
        <f t="shared" si="16"/>
        <v>0</v>
      </c>
      <c r="J238" s="136">
        <f t="shared" si="17"/>
        <v>0</v>
      </c>
      <c r="K238" s="137">
        <f>IF('AMS-Daten_Alt'!J220="Student", 1, 0)</f>
        <v>0</v>
      </c>
      <c r="L238" s="137">
        <f t="shared" si="18"/>
        <v>0</v>
      </c>
      <c r="M238" s="137">
        <f t="shared" si="19"/>
        <v>0</v>
      </c>
    </row>
    <row r="239" spans="1:13" outlineLevel="1" x14ac:dyDescent="0.2">
      <c r="A239" s="134">
        <f>IF('AMS-Daten'!D221="Ja", 1, 0)</f>
        <v>1</v>
      </c>
      <c r="B239" s="135">
        <f>IF('AMS-Daten'!E221="Ehrenmitglied", 1, 0)</f>
        <v>0</v>
      </c>
      <c r="C239" s="135">
        <f>IF('AMS-Daten'!E221="alter Herr", 1, 0)</f>
        <v>0</v>
      </c>
      <c r="D239" s="135">
        <f>IF('AMS-Daten'!E221="aktiv", 1, 0)</f>
        <v>0</v>
      </c>
      <c r="E239" s="135">
        <f>IF('AMS-Daten'!E221="vorläufig", 1, 0)</f>
        <v>1</v>
      </c>
      <c r="F239" s="136">
        <f>IF('AMS-Daten'!E221="fördernd", 1, 0)</f>
        <v>0</v>
      </c>
      <c r="G239" s="134">
        <f>IF('AMS-Daten'!F221="Ja", 1, 0)</f>
        <v>0</v>
      </c>
      <c r="H239" s="135">
        <f t="shared" si="15"/>
        <v>0</v>
      </c>
      <c r="I239" s="135">
        <f t="shared" si="16"/>
        <v>0</v>
      </c>
      <c r="J239" s="136">
        <f t="shared" si="17"/>
        <v>0</v>
      </c>
      <c r="K239" s="137">
        <f>IF('AMS-Daten_Alt'!J221="Student", 1, 0)</f>
        <v>0</v>
      </c>
      <c r="L239" s="137">
        <f t="shared" si="18"/>
        <v>0</v>
      </c>
      <c r="M239" s="137">
        <f t="shared" si="19"/>
        <v>0</v>
      </c>
    </row>
    <row r="240" spans="1:13" outlineLevel="1" x14ac:dyDescent="0.2">
      <c r="A240" s="134">
        <f>IF('AMS-Daten'!D222="Ja", 1, 0)</f>
        <v>1</v>
      </c>
      <c r="B240" s="135">
        <f>IF('AMS-Daten'!E222="Ehrenmitglied", 1, 0)</f>
        <v>0</v>
      </c>
      <c r="C240" s="135">
        <f>IF('AMS-Daten'!E222="alter Herr", 1, 0)</f>
        <v>0</v>
      </c>
      <c r="D240" s="135">
        <f>IF('AMS-Daten'!E222="aktiv", 1, 0)</f>
        <v>0</v>
      </c>
      <c r="E240" s="135">
        <f>IF('AMS-Daten'!E222="vorläufig", 1, 0)</f>
        <v>1</v>
      </c>
      <c r="F240" s="136">
        <f>IF('AMS-Daten'!E222="fördernd", 1, 0)</f>
        <v>0</v>
      </c>
      <c r="G240" s="134">
        <f>IF('AMS-Daten'!F222="Ja", 1, 0)</f>
        <v>0</v>
      </c>
      <c r="H240" s="135">
        <f t="shared" si="15"/>
        <v>0</v>
      </c>
      <c r="I240" s="135">
        <f t="shared" si="16"/>
        <v>0</v>
      </c>
      <c r="J240" s="136">
        <f t="shared" si="17"/>
        <v>0</v>
      </c>
      <c r="K240" s="137">
        <f>IF('AMS-Daten_Alt'!J222="Student", 1, 0)</f>
        <v>0</v>
      </c>
      <c r="L240" s="137">
        <f t="shared" si="18"/>
        <v>0</v>
      </c>
      <c r="M240" s="137">
        <f t="shared" si="19"/>
        <v>0</v>
      </c>
    </row>
    <row r="241" spans="1:13" outlineLevel="1" x14ac:dyDescent="0.2">
      <c r="A241" s="134" t="e">
        <f>IF('AMS-Daten'!#REF!="Ja", 1, 0)</f>
        <v>#REF!</v>
      </c>
      <c r="B241" s="135" t="e">
        <f>IF('AMS-Daten'!#REF!="Ehrenmitglied", 1, 0)</f>
        <v>#REF!</v>
      </c>
      <c r="C241" s="135" t="e">
        <f>IF('AMS-Daten'!#REF!="alter Herr", 1, 0)</f>
        <v>#REF!</v>
      </c>
      <c r="D241" s="135" t="e">
        <f>IF('AMS-Daten'!#REF!="aktiv", 1, 0)</f>
        <v>#REF!</v>
      </c>
      <c r="E241" s="135" t="e">
        <f>IF('AMS-Daten'!#REF!="vorläufig", 1, 0)</f>
        <v>#REF!</v>
      </c>
      <c r="F241" s="136" t="e">
        <f>IF('AMS-Daten'!#REF!="fördernd", 1, 0)</f>
        <v>#REF!</v>
      </c>
      <c r="G241" s="134" t="e">
        <f>IF('AMS-Daten'!#REF!="Ja", 1, 0)</f>
        <v>#REF!</v>
      </c>
      <c r="H241" s="135" t="e">
        <f t="shared" si="15"/>
        <v>#REF!</v>
      </c>
      <c r="I241" s="135" t="e">
        <f t="shared" si="16"/>
        <v>#REF!</v>
      </c>
      <c r="J241" s="136" t="e">
        <f t="shared" si="17"/>
        <v>#REF!</v>
      </c>
      <c r="K241" s="137">
        <f>IF('AMS-Daten_Alt'!J223="Student", 1, 0)</f>
        <v>0</v>
      </c>
      <c r="L241" s="137" t="e">
        <f t="shared" si="18"/>
        <v>#REF!</v>
      </c>
      <c r="M241" s="137" t="e">
        <f t="shared" si="19"/>
        <v>#REF!</v>
      </c>
    </row>
    <row r="242" spans="1:13" outlineLevel="1" x14ac:dyDescent="0.2">
      <c r="A242" s="134" t="e">
        <f>IF('AMS-Daten'!#REF!="Ja", 1, 0)</f>
        <v>#REF!</v>
      </c>
      <c r="B242" s="135" t="e">
        <f>IF('AMS-Daten'!#REF!="Ehrenmitglied", 1, 0)</f>
        <v>#REF!</v>
      </c>
      <c r="C242" s="135" t="e">
        <f>IF('AMS-Daten'!#REF!="alter Herr", 1, 0)</f>
        <v>#REF!</v>
      </c>
      <c r="D242" s="135" t="e">
        <f>IF('AMS-Daten'!#REF!="aktiv", 1, 0)</f>
        <v>#REF!</v>
      </c>
      <c r="E242" s="135" t="e">
        <f>IF('AMS-Daten'!#REF!="vorläufig", 1, 0)</f>
        <v>#REF!</v>
      </c>
      <c r="F242" s="136" t="e">
        <f>IF('AMS-Daten'!#REF!="fördernd", 1, 0)</f>
        <v>#REF!</v>
      </c>
      <c r="G242" s="134" t="e">
        <f>IF('AMS-Daten'!#REF!="Ja", 1, 0)</f>
        <v>#REF!</v>
      </c>
      <c r="H242" s="135" t="e">
        <f t="shared" si="15"/>
        <v>#REF!</v>
      </c>
      <c r="I242" s="135" t="e">
        <f t="shared" si="16"/>
        <v>#REF!</v>
      </c>
      <c r="J242" s="136" t="e">
        <f t="shared" si="17"/>
        <v>#REF!</v>
      </c>
      <c r="K242" s="137">
        <f>IF('AMS-Daten_Alt'!J224="Student", 1, 0)</f>
        <v>0</v>
      </c>
      <c r="L242" s="137" t="e">
        <f t="shared" si="18"/>
        <v>#REF!</v>
      </c>
      <c r="M242" s="137" t="e">
        <f t="shared" si="19"/>
        <v>#REF!</v>
      </c>
    </row>
    <row r="243" spans="1:13" outlineLevel="1" x14ac:dyDescent="0.2">
      <c r="A243" s="134" t="e">
        <f>IF('AMS-Daten'!#REF!="Ja", 1, 0)</f>
        <v>#REF!</v>
      </c>
      <c r="B243" s="135" t="e">
        <f>IF('AMS-Daten'!#REF!="Ehrenmitglied", 1, 0)</f>
        <v>#REF!</v>
      </c>
      <c r="C243" s="135" t="e">
        <f>IF('AMS-Daten'!#REF!="alter Herr", 1, 0)</f>
        <v>#REF!</v>
      </c>
      <c r="D243" s="135" t="e">
        <f>IF('AMS-Daten'!#REF!="aktiv", 1, 0)</f>
        <v>#REF!</v>
      </c>
      <c r="E243" s="135" t="e">
        <f>IF('AMS-Daten'!#REF!="vorläufig", 1, 0)</f>
        <v>#REF!</v>
      </c>
      <c r="F243" s="136" t="e">
        <f>IF('AMS-Daten'!#REF!="fördernd", 1, 0)</f>
        <v>#REF!</v>
      </c>
      <c r="G243" s="134" t="e">
        <f>IF('AMS-Daten'!#REF!="Ja", 1, 0)</f>
        <v>#REF!</v>
      </c>
      <c r="H243" s="135" t="e">
        <f t="shared" si="15"/>
        <v>#REF!</v>
      </c>
      <c r="I243" s="135" t="e">
        <f t="shared" si="16"/>
        <v>#REF!</v>
      </c>
      <c r="J243" s="136" t="e">
        <f t="shared" si="17"/>
        <v>#REF!</v>
      </c>
      <c r="K243" s="137">
        <f>IF('AMS-Daten_Alt'!J225="Student", 1, 0)</f>
        <v>0</v>
      </c>
      <c r="L243" s="137" t="e">
        <f t="shared" si="18"/>
        <v>#REF!</v>
      </c>
      <c r="M243" s="137" t="e">
        <f t="shared" si="19"/>
        <v>#REF!</v>
      </c>
    </row>
    <row r="244" spans="1:13" outlineLevel="1" x14ac:dyDescent="0.2">
      <c r="A244" s="134" t="e">
        <f>IF('AMS-Daten'!#REF!="Ja", 1, 0)</f>
        <v>#REF!</v>
      </c>
      <c r="B244" s="135" t="e">
        <f>IF('AMS-Daten'!#REF!="Ehrenmitglied", 1, 0)</f>
        <v>#REF!</v>
      </c>
      <c r="C244" s="135" t="e">
        <f>IF('AMS-Daten'!#REF!="alter Herr", 1, 0)</f>
        <v>#REF!</v>
      </c>
      <c r="D244" s="135" t="e">
        <f>IF('AMS-Daten'!#REF!="aktiv", 1, 0)</f>
        <v>#REF!</v>
      </c>
      <c r="E244" s="135" t="e">
        <f>IF('AMS-Daten'!#REF!="vorläufig", 1, 0)</f>
        <v>#REF!</v>
      </c>
      <c r="F244" s="136" t="e">
        <f>IF('AMS-Daten'!#REF!="fördernd", 1, 0)</f>
        <v>#REF!</v>
      </c>
      <c r="G244" s="134" t="e">
        <f>IF('AMS-Daten'!#REF!="Ja", 1, 0)</f>
        <v>#REF!</v>
      </c>
      <c r="H244" s="135" t="e">
        <f t="shared" si="15"/>
        <v>#REF!</v>
      </c>
      <c r="I244" s="135" t="e">
        <f t="shared" si="16"/>
        <v>#REF!</v>
      </c>
      <c r="J244" s="136" t="e">
        <f t="shared" si="17"/>
        <v>#REF!</v>
      </c>
      <c r="K244" s="137">
        <f>IF('AMS-Daten_Alt'!J226="Student", 1, 0)</f>
        <v>0</v>
      </c>
      <c r="L244" s="137" t="e">
        <f t="shared" si="18"/>
        <v>#REF!</v>
      </c>
      <c r="M244" s="137" t="e">
        <f t="shared" si="19"/>
        <v>#REF!</v>
      </c>
    </row>
    <row r="245" spans="1:13" outlineLevel="1" x14ac:dyDescent="0.2">
      <c r="A245" s="134" t="e">
        <f>IF('AMS-Daten'!#REF!="Ja", 1, 0)</f>
        <v>#REF!</v>
      </c>
      <c r="B245" s="135" t="e">
        <f>IF('AMS-Daten'!#REF!="Ehrenmitglied", 1, 0)</f>
        <v>#REF!</v>
      </c>
      <c r="C245" s="135" t="e">
        <f>IF('AMS-Daten'!#REF!="alter Herr", 1, 0)</f>
        <v>#REF!</v>
      </c>
      <c r="D245" s="135" t="e">
        <f>IF('AMS-Daten'!#REF!="aktiv", 1, 0)</f>
        <v>#REF!</v>
      </c>
      <c r="E245" s="135" t="e">
        <f>IF('AMS-Daten'!#REF!="vorläufig", 1, 0)</f>
        <v>#REF!</v>
      </c>
      <c r="F245" s="136" t="e">
        <f>IF('AMS-Daten'!#REF!="fördernd", 1, 0)</f>
        <v>#REF!</v>
      </c>
      <c r="G245" s="134" t="e">
        <f>IF('AMS-Daten'!#REF!="Ja", 1, 0)</f>
        <v>#REF!</v>
      </c>
      <c r="H245" s="135" t="e">
        <f t="shared" si="15"/>
        <v>#REF!</v>
      </c>
      <c r="I245" s="135" t="e">
        <f t="shared" si="16"/>
        <v>#REF!</v>
      </c>
      <c r="J245" s="136" t="e">
        <f t="shared" si="17"/>
        <v>#REF!</v>
      </c>
      <c r="K245" s="137">
        <f>IF('AMS-Daten_Alt'!J227="Student", 1, 0)</f>
        <v>0</v>
      </c>
      <c r="L245" s="137" t="e">
        <f t="shared" si="18"/>
        <v>#REF!</v>
      </c>
      <c r="M245" s="137" t="e">
        <f t="shared" si="19"/>
        <v>#REF!</v>
      </c>
    </row>
    <row r="246" spans="1:13" outlineLevel="1" x14ac:dyDescent="0.2">
      <c r="A246" s="134" t="e">
        <f>IF('AMS-Daten'!#REF!="Ja", 1, 0)</f>
        <v>#REF!</v>
      </c>
      <c r="B246" s="135" t="e">
        <f>IF('AMS-Daten'!#REF!="Ehrenmitglied", 1, 0)</f>
        <v>#REF!</v>
      </c>
      <c r="C246" s="135" t="e">
        <f>IF('AMS-Daten'!#REF!="alter Herr", 1, 0)</f>
        <v>#REF!</v>
      </c>
      <c r="D246" s="135" t="e">
        <f>IF('AMS-Daten'!#REF!="aktiv", 1, 0)</f>
        <v>#REF!</v>
      </c>
      <c r="E246" s="135" t="e">
        <f>IF('AMS-Daten'!#REF!="vorläufig", 1, 0)</f>
        <v>#REF!</v>
      </c>
      <c r="F246" s="136" t="e">
        <f>IF('AMS-Daten'!#REF!="fördernd", 1, 0)</f>
        <v>#REF!</v>
      </c>
      <c r="G246" s="134" t="e">
        <f>IF('AMS-Daten'!#REF!="Ja", 1, 0)</f>
        <v>#REF!</v>
      </c>
      <c r="H246" s="135" t="e">
        <f t="shared" si="15"/>
        <v>#REF!</v>
      </c>
      <c r="I246" s="135" t="e">
        <f t="shared" si="16"/>
        <v>#REF!</v>
      </c>
      <c r="J246" s="136" t="e">
        <f t="shared" si="17"/>
        <v>#REF!</v>
      </c>
      <c r="K246" s="137">
        <f>IF('AMS-Daten_Alt'!J228="Student", 1, 0)</f>
        <v>0</v>
      </c>
      <c r="L246" s="137" t="e">
        <f t="shared" si="18"/>
        <v>#REF!</v>
      </c>
      <c r="M246" s="137" t="e">
        <f t="shared" si="19"/>
        <v>#REF!</v>
      </c>
    </row>
    <row r="247" spans="1:13" outlineLevel="1" x14ac:dyDescent="0.2">
      <c r="A247" s="134" t="e">
        <f>IF('AMS-Daten'!#REF!="Ja", 1, 0)</f>
        <v>#REF!</v>
      </c>
      <c r="B247" s="135" t="e">
        <f>IF('AMS-Daten'!#REF!="Ehrenmitglied", 1, 0)</f>
        <v>#REF!</v>
      </c>
      <c r="C247" s="135" t="e">
        <f>IF('AMS-Daten'!#REF!="alter Herr", 1, 0)</f>
        <v>#REF!</v>
      </c>
      <c r="D247" s="135" t="e">
        <f>IF('AMS-Daten'!#REF!="aktiv", 1, 0)</f>
        <v>#REF!</v>
      </c>
      <c r="E247" s="135" t="e">
        <f>IF('AMS-Daten'!#REF!="vorläufig", 1, 0)</f>
        <v>#REF!</v>
      </c>
      <c r="F247" s="136" t="e">
        <f>IF('AMS-Daten'!#REF!="fördernd", 1, 0)</f>
        <v>#REF!</v>
      </c>
      <c r="G247" s="134" t="e">
        <f>IF('AMS-Daten'!#REF!="Ja", 1, 0)</f>
        <v>#REF!</v>
      </c>
      <c r="H247" s="135" t="e">
        <f t="shared" si="15"/>
        <v>#REF!</v>
      </c>
      <c r="I247" s="135" t="e">
        <f t="shared" si="16"/>
        <v>#REF!</v>
      </c>
      <c r="J247" s="136" t="e">
        <f t="shared" si="17"/>
        <v>#REF!</v>
      </c>
      <c r="K247" s="137">
        <f>IF('AMS-Daten_Alt'!J229="Student", 1, 0)</f>
        <v>0</v>
      </c>
      <c r="L247" s="137" t="e">
        <f t="shared" si="18"/>
        <v>#REF!</v>
      </c>
      <c r="M247" s="137" t="e">
        <f t="shared" si="19"/>
        <v>#REF!</v>
      </c>
    </row>
    <row r="248" spans="1:13" outlineLevel="1" x14ac:dyDescent="0.2">
      <c r="A248" s="134" t="e">
        <f>IF('AMS-Daten'!#REF!="Ja", 1, 0)</f>
        <v>#REF!</v>
      </c>
      <c r="B248" s="135" t="e">
        <f>IF('AMS-Daten'!#REF!="Ehrenmitglied", 1, 0)</f>
        <v>#REF!</v>
      </c>
      <c r="C248" s="135" t="e">
        <f>IF('AMS-Daten'!#REF!="alter Herr", 1, 0)</f>
        <v>#REF!</v>
      </c>
      <c r="D248" s="135" t="e">
        <f>IF('AMS-Daten'!#REF!="aktiv", 1, 0)</f>
        <v>#REF!</v>
      </c>
      <c r="E248" s="135" t="e">
        <f>IF('AMS-Daten'!#REF!="vorläufig", 1, 0)</f>
        <v>#REF!</v>
      </c>
      <c r="F248" s="136" t="e">
        <f>IF('AMS-Daten'!#REF!="fördernd", 1, 0)</f>
        <v>#REF!</v>
      </c>
      <c r="G248" s="134" t="e">
        <f>IF('AMS-Daten'!#REF!="Ja", 1, 0)</f>
        <v>#REF!</v>
      </c>
      <c r="H248" s="135" t="e">
        <f t="shared" si="15"/>
        <v>#REF!</v>
      </c>
      <c r="I248" s="135" t="e">
        <f t="shared" si="16"/>
        <v>#REF!</v>
      </c>
      <c r="J248" s="136" t="e">
        <f t="shared" si="17"/>
        <v>#REF!</v>
      </c>
      <c r="K248" s="137">
        <f>IF('AMS-Daten_Alt'!J230="Student", 1, 0)</f>
        <v>0</v>
      </c>
      <c r="L248" s="137" t="e">
        <f t="shared" si="18"/>
        <v>#REF!</v>
      </c>
      <c r="M248" s="137" t="e">
        <f t="shared" si="19"/>
        <v>#REF!</v>
      </c>
    </row>
    <row r="249" spans="1:13" outlineLevel="1" x14ac:dyDescent="0.2">
      <c r="A249" s="134" t="e">
        <f>IF('AMS-Daten'!#REF!="Ja", 1, 0)</f>
        <v>#REF!</v>
      </c>
      <c r="B249" s="135" t="e">
        <f>IF('AMS-Daten'!#REF!="Ehrenmitglied", 1, 0)</f>
        <v>#REF!</v>
      </c>
      <c r="C249" s="135" t="e">
        <f>IF('AMS-Daten'!#REF!="alter Herr", 1, 0)</f>
        <v>#REF!</v>
      </c>
      <c r="D249" s="135" t="e">
        <f>IF('AMS-Daten'!#REF!="aktiv", 1, 0)</f>
        <v>#REF!</v>
      </c>
      <c r="E249" s="135" t="e">
        <f>IF('AMS-Daten'!#REF!="vorläufig", 1, 0)</f>
        <v>#REF!</v>
      </c>
      <c r="F249" s="136" t="e">
        <f>IF('AMS-Daten'!#REF!="fördernd", 1, 0)</f>
        <v>#REF!</v>
      </c>
      <c r="G249" s="134" t="e">
        <f>IF('AMS-Daten'!#REF!="Ja", 1, 0)</f>
        <v>#REF!</v>
      </c>
      <c r="H249" s="135" t="e">
        <f t="shared" si="15"/>
        <v>#REF!</v>
      </c>
      <c r="I249" s="135" t="e">
        <f t="shared" si="16"/>
        <v>#REF!</v>
      </c>
      <c r="J249" s="136" t="e">
        <f t="shared" si="17"/>
        <v>#REF!</v>
      </c>
      <c r="K249" s="137">
        <f>IF('AMS-Daten_Alt'!J231="Student", 1, 0)</f>
        <v>0</v>
      </c>
      <c r="L249" s="137" t="e">
        <f t="shared" si="18"/>
        <v>#REF!</v>
      </c>
      <c r="M249" s="137" t="e">
        <f t="shared" si="19"/>
        <v>#REF!</v>
      </c>
    </row>
    <row r="250" spans="1:13" outlineLevel="1" x14ac:dyDescent="0.2">
      <c r="A250" s="134" t="e">
        <f>IF('AMS-Daten'!#REF!="Ja", 1, 0)</f>
        <v>#REF!</v>
      </c>
      <c r="B250" s="135" t="e">
        <f>IF('AMS-Daten'!#REF!="Ehrenmitglied", 1, 0)</f>
        <v>#REF!</v>
      </c>
      <c r="C250" s="135" t="e">
        <f>IF('AMS-Daten'!#REF!="alter Herr", 1, 0)</f>
        <v>#REF!</v>
      </c>
      <c r="D250" s="135" t="e">
        <f>IF('AMS-Daten'!#REF!="aktiv", 1, 0)</f>
        <v>#REF!</v>
      </c>
      <c r="E250" s="135" t="e">
        <f>IF('AMS-Daten'!#REF!="vorläufig", 1, 0)</f>
        <v>#REF!</v>
      </c>
      <c r="F250" s="136" t="e">
        <f>IF('AMS-Daten'!#REF!="fördernd", 1, 0)</f>
        <v>#REF!</v>
      </c>
      <c r="G250" s="134" t="e">
        <f>IF('AMS-Daten'!#REF!="Ja", 1, 0)</f>
        <v>#REF!</v>
      </c>
      <c r="H250" s="135" t="e">
        <f t="shared" si="15"/>
        <v>#REF!</v>
      </c>
      <c r="I250" s="135" t="e">
        <f t="shared" si="16"/>
        <v>#REF!</v>
      </c>
      <c r="J250" s="136" t="e">
        <f t="shared" si="17"/>
        <v>#REF!</v>
      </c>
      <c r="K250" s="137">
        <f>IF('AMS-Daten_Alt'!J232="Student", 1, 0)</f>
        <v>0</v>
      </c>
      <c r="L250" s="137" t="e">
        <f t="shared" si="18"/>
        <v>#REF!</v>
      </c>
      <c r="M250" s="137" t="e">
        <f t="shared" si="19"/>
        <v>#REF!</v>
      </c>
    </row>
    <row r="251" spans="1:13" outlineLevel="1" x14ac:dyDescent="0.2">
      <c r="A251" s="134" t="e">
        <f>IF('AMS-Daten'!#REF!="Ja", 1, 0)</f>
        <v>#REF!</v>
      </c>
      <c r="B251" s="135" t="e">
        <f>IF('AMS-Daten'!#REF!="Ehrenmitglied", 1, 0)</f>
        <v>#REF!</v>
      </c>
      <c r="C251" s="135" t="e">
        <f>IF('AMS-Daten'!#REF!="alter Herr", 1, 0)</f>
        <v>#REF!</v>
      </c>
      <c r="D251" s="135" t="e">
        <f>IF('AMS-Daten'!#REF!="aktiv", 1, 0)</f>
        <v>#REF!</v>
      </c>
      <c r="E251" s="135" t="e">
        <f>IF('AMS-Daten'!#REF!="vorläufig", 1, 0)</f>
        <v>#REF!</v>
      </c>
      <c r="F251" s="136" t="e">
        <f>IF('AMS-Daten'!#REF!="fördernd", 1, 0)</f>
        <v>#REF!</v>
      </c>
      <c r="G251" s="134" t="e">
        <f>IF('AMS-Daten'!#REF!="Ja", 1, 0)</f>
        <v>#REF!</v>
      </c>
      <c r="H251" s="135" t="e">
        <f t="shared" si="15"/>
        <v>#REF!</v>
      </c>
      <c r="I251" s="135" t="e">
        <f t="shared" si="16"/>
        <v>#REF!</v>
      </c>
      <c r="J251" s="136" t="e">
        <f t="shared" si="17"/>
        <v>#REF!</v>
      </c>
      <c r="K251" s="137">
        <f>IF('AMS-Daten_Alt'!J233="Student", 1, 0)</f>
        <v>0</v>
      </c>
      <c r="L251" s="137" t="e">
        <f t="shared" si="18"/>
        <v>#REF!</v>
      </c>
      <c r="M251" s="137" t="e">
        <f t="shared" si="19"/>
        <v>#REF!</v>
      </c>
    </row>
    <row r="252" spans="1:13" outlineLevel="1" x14ac:dyDescent="0.2">
      <c r="A252" s="134" t="e">
        <f>IF('AMS-Daten'!#REF!="Ja", 1, 0)</f>
        <v>#REF!</v>
      </c>
      <c r="B252" s="135" t="e">
        <f>IF('AMS-Daten'!#REF!="Ehrenmitglied", 1, 0)</f>
        <v>#REF!</v>
      </c>
      <c r="C252" s="135" t="e">
        <f>IF('AMS-Daten'!#REF!="alter Herr", 1, 0)</f>
        <v>#REF!</v>
      </c>
      <c r="D252" s="135" t="e">
        <f>IF('AMS-Daten'!#REF!="aktiv", 1, 0)</f>
        <v>#REF!</v>
      </c>
      <c r="E252" s="135" t="e">
        <f>IF('AMS-Daten'!#REF!="vorläufig", 1, 0)</f>
        <v>#REF!</v>
      </c>
      <c r="F252" s="136" t="e">
        <f>IF('AMS-Daten'!#REF!="fördernd", 1, 0)</f>
        <v>#REF!</v>
      </c>
      <c r="G252" s="134" t="e">
        <f>IF('AMS-Daten'!#REF!="Ja", 1, 0)</f>
        <v>#REF!</v>
      </c>
      <c r="H252" s="135" t="e">
        <f t="shared" si="15"/>
        <v>#REF!</v>
      </c>
      <c r="I252" s="135" t="e">
        <f t="shared" si="16"/>
        <v>#REF!</v>
      </c>
      <c r="J252" s="136" t="e">
        <f t="shared" si="17"/>
        <v>#REF!</v>
      </c>
      <c r="K252" s="137">
        <f>IF('AMS-Daten_Alt'!J234="Student", 1, 0)</f>
        <v>0</v>
      </c>
      <c r="L252" s="137" t="e">
        <f t="shared" si="18"/>
        <v>#REF!</v>
      </c>
      <c r="M252" s="137" t="e">
        <f t="shared" si="19"/>
        <v>#REF!</v>
      </c>
    </row>
    <row r="253" spans="1:13" outlineLevel="1" x14ac:dyDescent="0.2">
      <c r="A253" s="134" t="e">
        <f>IF('AMS-Daten'!#REF!="Ja", 1, 0)</f>
        <v>#REF!</v>
      </c>
      <c r="B253" s="135" t="e">
        <f>IF('AMS-Daten'!#REF!="Ehrenmitglied", 1, 0)</f>
        <v>#REF!</v>
      </c>
      <c r="C253" s="135" t="e">
        <f>IF('AMS-Daten'!#REF!="alter Herr", 1, 0)</f>
        <v>#REF!</v>
      </c>
      <c r="D253" s="135" t="e">
        <f>IF('AMS-Daten'!#REF!="aktiv", 1, 0)</f>
        <v>#REF!</v>
      </c>
      <c r="E253" s="135" t="e">
        <f>IF('AMS-Daten'!#REF!="vorläufig", 1, 0)</f>
        <v>#REF!</v>
      </c>
      <c r="F253" s="136" t="e">
        <f>IF('AMS-Daten'!#REF!="fördernd", 1, 0)</f>
        <v>#REF!</v>
      </c>
      <c r="G253" s="134" t="e">
        <f>IF('AMS-Daten'!#REF!="Ja", 1, 0)</f>
        <v>#REF!</v>
      </c>
      <c r="H253" s="135" t="e">
        <f t="shared" si="15"/>
        <v>#REF!</v>
      </c>
      <c r="I253" s="135" t="e">
        <f t="shared" si="16"/>
        <v>#REF!</v>
      </c>
      <c r="J253" s="136" t="e">
        <f t="shared" si="17"/>
        <v>#REF!</v>
      </c>
      <c r="K253" s="137">
        <f>IF('AMS-Daten_Alt'!J235="Student", 1, 0)</f>
        <v>0</v>
      </c>
      <c r="L253" s="137" t="e">
        <f t="shared" si="18"/>
        <v>#REF!</v>
      </c>
      <c r="M253" s="137" t="e">
        <f t="shared" si="19"/>
        <v>#REF!</v>
      </c>
    </row>
    <row r="254" spans="1:13" outlineLevel="1" x14ac:dyDescent="0.2">
      <c r="A254" s="134" t="e">
        <f>IF('AMS-Daten'!#REF!="Ja", 1, 0)</f>
        <v>#REF!</v>
      </c>
      <c r="B254" s="135" t="e">
        <f>IF('AMS-Daten'!#REF!="Ehrenmitglied", 1, 0)</f>
        <v>#REF!</v>
      </c>
      <c r="C254" s="135" t="e">
        <f>IF('AMS-Daten'!#REF!="alter Herr", 1, 0)</f>
        <v>#REF!</v>
      </c>
      <c r="D254" s="135" t="e">
        <f>IF('AMS-Daten'!#REF!="aktiv", 1, 0)</f>
        <v>#REF!</v>
      </c>
      <c r="E254" s="135" t="e">
        <f>IF('AMS-Daten'!#REF!="vorläufig", 1, 0)</f>
        <v>#REF!</v>
      </c>
      <c r="F254" s="136" t="e">
        <f>IF('AMS-Daten'!#REF!="fördernd", 1, 0)</f>
        <v>#REF!</v>
      </c>
      <c r="G254" s="134" t="e">
        <f>IF('AMS-Daten'!#REF!="Ja", 1, 0)</f>
        <v>#REF!</v>
      </c>
      <c r="H254" s="135" t="e">
        <f t="shared" si="15"/>
        <v>#REF!</v>
      </c>
      <c r="I254" s="135" t="e">
        <f t="shared" si="16"/>
        <v>#REF!</v>
      </c>
      <c r="J254" s="136" t="e">
        <f t="shared" si="17"/>
        <v>#REF!</v>
      </c>
      <c r="K254" s="137">
        <f>IF('AMS-Daten_Alt'!J236="Student", 1, 0)</f>
        <v>0</v>
      </c>
      <c r="L254" s="137" t="e">
        <f t="shared" si="18"/>
        <v>#REF!</v>
      </c>
      <c r="M254" s="137" t="e">
        <f t="shared" si="19"/>
        <v>#REF!</v>
      </c>
    </row>
    <row r="255" spans="1:13" outlineLevel="1" x14ac:dyDescent="0.2">
      <c r="A255" s="134" t="e">
        <f>IF('AMS-Daten'!#REF!="Ja", 1, 0)</f>
        <v>#REF!</v>
      </c>
      <c r="B255" s="135" t="e">
        <f>IF('AMS-Daten'!#REF!="Ehrenmitglied", 1, 0)</f>
        <v>#REF!</v>
      </c>
      <c r="C255" s="135" t="e">
        <f>IF('AMS-Daten'!#REF!="alter Herr", 1, 0)</f>
        <v>#REF!</v>
      </c>
      <c r="D255" s="135" t="e">
        <f>IF('AMS-Daten'!#REF!="aktiv", 1, 0)</f>
        <v>#REF!</v>
      </c>
      <c r="E255" s="135" t="e">
        <f>IF('AMS-Daten'!#REF!="vorläufig", 1, 0)</f>
        <v>#REF!</v>
      </c>
      <c r="F255" s="136" t="e">
        <f>IF('AMS-Daten'!#REF!="fördernd", 1, 0)</f>
        <v>#REF!</v>
      </c>
      <c r="G255" s="134" t="e">
        <f>IF('AMS-Daten'!#REF!="Ja", 1, 0)</f>
        <v>#REF!</v>
      </c>
      <c r="H255" s="135" t="e">
        <f t="shared" si="15"/>
        <v>#REF!</v>
      </c>
      <c r="I255" s="135" t="e">
        <f t="shared" si="16"/>
        <v>#REF!</v>
      </c>
      <c r="J255" s="136" t="e">
        <f t="shared" si="17"/>
        <v>#REF!</v>
      </c>
      <c r="K255" s="137">
        <f>IF('AMS-Daten_Alt'!J237="Student", 1, 0)</f>
        <v>0</v>
      </c>
      <c r="L255" s="137" t="e">
        <f t="shared" si="18"/>
        <v>#REF!</v>
      </c>
      <c r="M255" s="137" t="e">
        <f t="shared" si="19"/>
        <v>#REF!</v>
      </c>
    </row>
    <row r="256" spans="1:13" outlineLevel="1" x14ac:dyDescent="0.2">
      <c r="A256" s="134" t="e">
        <f>IF('AMS-Daten'!#REF!="Ja", 1, 0)</f>
        <v>#REF!</v>
      </c>
      <c r="B256" s="135" t="e">
        <f>IF('AMS-Daten'!#REF!="Ehrenmitglied", 1, 0)</f>
        <v>#REF!</v>
      </c>
      <c r="C256" s="135" t="e">
        <f>IF('AMS-Daten'!#REF!="alter Herr", 1, 0)</f>
        <v>#REF!</v>
      </c>
      <c r="D256" s="135" t="e">
        <f>IF('AMS-Daten'!#REF!="aktiv", 1, 0)</f>
        <v>#REF!</v>
      </c>
      <c r="E256" s="135" t="e">
        <f>IF('AMS-Daten'!#REF!="vorläufig", 1, 0)</f>
        <v>#REF!</v>
      </c>
      <c r="F256" s="136" t="e">
        <f>IF('AMS-Daten'!#REF!="fördernd", 1, 0)</f>
        <v>#REF!</v>
      </c>
      <c r="G256" s="134" t="e">
        <f>IF('AMS-Daten'!#REF!="Ja", 1, 0)</f>
        <v>#REF!</v>
      </c>
      <c r="H256" s="135" t="e">
        <f t="shared" si="15"/>
        <v>#REF!</v>
      </c>
      <c r="I256" s="135" t="e">
        <f t="shared" si="16"/>
        <v>#REF!</v>
      </c>
      <c r="J256" s="136" t="e">
        <f t="shared" si="17"/>
        <v>#REF!</v>
      </c>
      <c r="K256" s="137">
        <f>IF('AMS-Daten_Alt'!J238="Student", 1, 0)</f>
        <v>0</v>
      </c>
      <c r="L256" s="137" t="e">
        <f t="shared" si="18"/>
        <v>#REF!</v>
      </c>
      <c r="M256" s="137" t="e">
        <f t="shared" si="19"/>
        <v>#REF!</v>
      </c>
    </row>
    <row r="257" spans="1:13" outlineLevel="1" x14ac:dyDescent="0.2">
      <c r="A257" s="134" t="e">
        <f>IF('AMS-Daten'!#REF!="Ja", 1, 0)</f>
        <v>#REF!</v>
      </c>
      <c r="B257" s="135" t="e">
        <f>IF('AMS-Daten'!#REF!="Ehrenmitglied", 1, 0)</f>
        <v>#REF!</v>
      </c>
      <c r="C257" s="135" t="e">
        <f>IF('AMS-Daten'!#REF!="alter Herr", 1, 0)</f>
        <v>#REF!</v>
      </c>
      <c r="D257" s="135" t="e">
        <f>IF('AMS-Daten'!#REF!="aktiv", 1, 0)</f>
        <v>#REF!</v>
      </c>
      <c r="E257" s="135" t="e">
        <f>IF('AMS-Daten'!#REF!="vorläufig", 1, 0)</f>
        <v>#REF!</v>
      </c>
      <c r="F257" s="136" t="e">
        <f>IF('AMS-Daten'!#REF!="fördernd", 1, 0)</f>
        <v>#REF!</v>
      </c>
      <c r="G257" s="134" t="e">
        <f>IF('AMS-Daten'!#REF!="Ja", 1, 0)</f>
        <v>#REF!</v>
      </c>
      <c r="H257" s="135" t="e">
        <f t="shared" si="15"/>
        <v>#REF!</v>
      </c>
      <c r="I257" s="135" t="e">
        <f t="shared" si="16"/>
        <v>#REF!</v>
      </c>
      <c r="J257" s="136" t="e">
        <f t="shared" si="17"/>
        <v>#REF!</v>
      </c>
      <c r="K257" s="137">
        <f>IF('AMS-Daten_Alt'!J239="Student", 1, 0)</f>
        <v>0</v>
      </c>
      <c r="L257" s="137" t="e">
        <f t="shared" si="18"/>
        <v>#REF!</v>
      </c>
      <c r="M257" s="137" t="e">
        <f t="shared" si="19"/>
        <v>#REF!</v>
      </c>
    </row>
    <row r="258" spans="1:13" outlineLevel="1" x14ac:dyDescent="0.2">
      <c r="A258" s="134" t="e">
        <f>IF('AMS-Daten'!#REF!="Ja", 1, 0)</f>
        <v>#REF!</v>
      </c>
      <c r="B258" s="135" t="e">
        <f>IF('AMS-Daten'!#REF!="Ehrenmitglied", 1, 0)</f>
        <v>#REF!</v>
      </c>
      <c r="C258" s="135" t="e">
        <f>IF('AMS-Daten'!#REF!="alter Herr", 1, 0)</f>
        <v>#REF!</v>
      </c>
      <c r="D258" s="135" t="e">
        <f>IF('AMS-Daten'!#REF!="aktiv", 1, 0)</f>
        <v>#REF!</v>
      </c>
      <c r="E258" s="135" t="e">
        <f>IF('AMS-Daten'!#REF!="vorläufig", 1, 0)</f>
        <v>#REF!</v>
      </c>
      <c r="F258" s="136" t="e">
        <f>IF('AMS-Daten'!#REF!="fördernd", 1, 0)</f>
        <v>#REF!</v>
      </c>
      <c r="G258" s="134" t="e">
        <f>IF('AMS-Daten'!#REF!="Ja", 1, 0)</f>
        <v>#REF!</v>
      </c>
      <c r="H258" s="135" t="e">
        <f t="shared" si="15"/>
        <v>#REF!</v>
      </c>
      <c r="I258" s="135" t="e">
        <f t="shared" si="16"/>
        <v>#REF!</v>
      </c>
      <c r="J258" s="136" t="e">
        <f t="shared" si="17"/>
        <v>#REF!</v>
      </c>
      <c r="K258" s="137">
        <f>IF('AMS-Daten_Alt'!J240="Student", 1, 0)</f>
        <v>0</v>
      </c>
      <c r="L258" s="137" t="e">
        <f t="shared" si="18"/>
        <v>#REF!</v>
      </c>
      <c r="M258" s="137" t="e">
        <f t="shared" si="19"/>
        <v>#REF!</v>
      </c>
    </row>
    <row r="259" spans="1:13" outlineLevel="1" x14ac:dyDescent="0.2">
      <c r="A259" s="134" t="e">
        <f>IF('AMS-Daten'!#REF!="Ja", 1, 0)</f>
        <v>#REF!</v>
      </c>
      <c r="B259" s="135" t="e">
        <f>IF('AMS-Daten'!#REF!="Ehrenmitglied", 1, 0)</f>
        <v>#REF!</v>
      </c>
      <c r="C259" s="135" t="e">
        <f>IF('AMS-Daten'!#REF!="alter Herr", 1, 0)</f>
        <v>#REF!</v>
      </c>
      <c r="D259" s="135" t="e">
        <f>IF('AMS-Daten'!#REF!="aktiv", 1, 0)</f>
        <v>#REF!</v>
      </c>
      <c r="E259" s="135" t="e">
        <f>IF('AMS-Daten'!#REF!="vorläufig", 1, 0)</f>
        <v>#REF!</v>
      </c>
      <c r="F259" s="136" t="e">
        <f>IF('AMS-Daten'!#REF!="fördernd", 1, 0)</f>
        <v>#REF!</v>
      </c>
      <c r="G259" s="134" t="e">
        <f>IF('AMS-Daten'!#REF!="Ja", 1, 0)</f>
        <v>#REF!</v>
      </c>
      <c r="H259" s="135" t="e">
        <f t="shared" si="15"/>
        <v>#REF!</v>
      </c>
      <c r="I259" s="135" t="e">
        <f t="shared" si="16"/>
        <v>#REF!</v>
      </c>
      <c r="J259" s="136" t="e">
        <f t="shared" si="17"/>
        <v>#REF!</v>
      </c>
      <c r="K259" s="137">
        <f>IF('AMS-Daten_Alt'!J241="Student", 1, 0)</f>
        <v>0</v>
      </c>
      <c r="L259" s="137" t="e">
        <f t="shared" si="18"/>
        <v>#REF!</v>
      </c>
      <c r="M259" s="137" t="e">
        <f t="shared" si="19"/>
        <v>#REF!</v>
      </c>
    </row>
    <row r="260" spans="1:13" outlineLevel="1" x14ac:dyDescent="0.2">
      <c r="A260" s="134" t="e">
        <f>IF('AMS-Daten'!#REF!="Ja", 1, 0)</f>
        <v>#REF!</v>
      </c>
      <c r="B260" s="135" t="e">
        <f>IF('AMS-Daten'!#REF!="Ehrenmitglied", 1, 0)</f>
        <v>#REF!</v>
      </c>
      <c r="C260" s="135" t="e">
        <f>IF('AMS-Daten'!#REF!="alter Herr", 1, 0)</f>
        <v>#REF!</v>
      </c>
      <c r="D260" s="135" t="e">
        <f>IF('AMS-Daten'!#REF!="aktiv", 1, 0)</f>
        <v>#REF!</v>
      </c>
      <c r="E260" s="135" t="e">
        <f>IF('AMS-Daten'!#REF!="vorläufig", 1, 0)</f>
        <v>#REF!</v>
      </c>
      <c r="F260" s="136" t="e">
        <f>IF('AMS-Daten'!#REF!="fördernd", 1, 0)</f>
        <v>#REF!</v>
      </c>
      <c r="G260" s="134" t="e">
        <f>IF('AMS-Daten'!#REF!="Ja", 1, 0)</f>
        <v>#REF!</v>
      </c>
      <c r="H260" s="135" t="e">
        <f t="shared" si="15"/>
        <v>#REF!</v>
      </c>
      <c r="I260" s="135" t="e">
        <f t="shared" si="16"/>
        <v>#REF!</v>
      </c>
      <c r="J260" s="136" t="e">
        <f t="shared" si="17"/>
        <v>#REF!</v>
      </c>
      <c r="K260" s="137">
        <f>IF('AMS-Daten_Alt'!J242="Student", 1, 0)</f>
        <v>0</v>
      </c>
      <c r="L260" s="137" t="e">
        <f t="shared" si="18"/>
        <v>#REF!</v>
      </c>
      <c r="M260" s="137" t="e">
        <f t="shared" si="19"/>
        <v>#REF!</v>
      </c>
    </row>
    <row r="261" spans="1:13" outlineLevel="1" x14ac:dyDescent="0.2">
      <c r="A261" s="134" t="e">
        <f>IF('AMS-Daten'!#REF!="Ja", 1, 0)</f>
        <v>#REF!</v>
      </c>
      <c r="B261" s="135" t="e">
        <f>IF('AMS-Daten'!#REF!="Ehrenmitglied", 1, 0)</f>
        <v>#REF!</v>
      </c>
      <c r="C261" s="135" t="e">
        <f>IF('AMS-Daten'!#REF!="alter Herr", 1, 0)</f>
        <v>#REF!</v>
      </c>
      <c r="D261" s="135" t="e">
        <f>IF('AMS-Daten'!#REF!="aktiv", 1, 0)</f>
        <v>#REF!</v>
      </c>
      <c r="E261" s="135" t="e">
        <f>IF('AMS-Daten'!#REF!="vorläufig", 1, 0)</f>
        <v>#REF!</v>
      </c>
      <c r="F261" s="136" t="e">
        <f>IF('AMS-Daten'!#REF!="fördernd", 1, 0)</f>
        <v>#REF!</v>
      </c>
      <c r="G261" s="134" t="e">
        <f>IF('AMS-Daten'!#REF!="Ja", 1, 0)</f>
        <v>#REF!</v>
      </c>
      <c r="H261" s="135" t="e">
        <f t="shared" si="15"/>
        <v>#REF!</v>
      </c>
      <c r="I261" s="135" t="e">
        <f t="shared" si="16"/>
        <v>#REF!</v>
      </c>
      <c r="J261" s="136" t="e">
        <f t="shared" si="17"/>
        <v>#REF!</v>
      </c>
      <c r="K261" s="137">
        <f>IF('AMS-Daten_Alt'!J243="Student", 1, 0)</f>
        <v>0</v>
      </c>
      <c r="L261" s="137" t="e">
        <f t="shared" si="18"/>
        <v>#REF!</v>
      </c>
      <c r="M261" s="137" t="e">
        <f t="shared" si="19"/>
        <v>#REF!</v>
      </c>
    </row>
    <row r="262" spans="1:13" outlineLevel="1" x14ac:dyDescent="0.2">
      <c r="A262" s="134" t="e">
        <f>IF('AMS-Daten'!#REF!="Ja", 1, 0)</f>
        <v>#REF!</v>
      </c>
      <c r="B262" s="135" t="e">
        <f>IF('AMS-Daten'!#REF!="Ehrenmitglied", 1, 0)</f>
        <v>#REF!</v>
      </c>
      <c r="C262" s="135" t="e">
        <f>IF('AMS-Daten'!#REF!="alter Herr", 1, 0)</f>
        <v>#REF!</v>
      </c>
      <c r="D262" s="135" t="e">
        <f>IF('AMS-Daten'!#REF!="aktiv", 1, 0)</f>
        <v>#REF!</v>
      </c>
      <c r="E262" s="135" t="e">
        <f>IF('AMS-Daten'!#REF!="vorläufig", 1, 0)</f>
        <v>#REF!</v>
      </c>
      <c r="F262" s="136" t="e">
        <f>IF('AMS-Daten'!#REF!="fördernd", 1, 0)</f>
        <v>#REF!</v>
      </c>
      <c r="G262" s="134" t="e">
        <f>IF('AMS-Daten'!#REF!="Ja", 1, 0)</f>
        <v>#REF!</v>
      </c>
      <c r="H262" s="135" t="e">
        <f t="shared" si="15"/>
        <v>#REF!</v>
      </c>
      <c r="I262" s="135" t="e">
        <f t="shared" si="16"/>
        <v>#REF!</v>
      </c>
      <c r="J262" s="136" t="e">
        <f t="shared" si="17"/>
        <v>#REF!</v>
      </c>
      <c r="K262" s="137">
        <f>IF('AMS-Daten_Alt'!J244="Student", 1, 0)</f>
        <v>0</v>
      </c>
      <c r="L262" s="137" t="e">
        <f t="shared" si="18"/>
        <v>#REF!</v>
      </c>
      <c r="M262" s="137" t="e">
        <f t="shared" si="19"/>
        <v>#REF!</v>
      </c>
    </row>
    <row r="263" spans="1:13" outlineLevel="1" x14ac:dyDescent="0.2">
      <c r="A263" s="134" t="e">
        <f>IF('AMS-Daten'!#REF!="Ja", 1, 0)</f>
        <v>#REF!</v>
      </c>
      <c r="B263" s="135" t="e">
        <f>IF('AMS-Daten'!#REF!="Ehrenmitglied", 1, 0)</f>
        <v>#REF!</v>
      </c>
      <c r="C263" s="135" t="e">
        <f>IF('AMS-Daten'!#REF!="alter Herr", 1, 0)</f>
        <v>#REF!</v>
      </c>
      <c r="D263" s="135" t="e">
        <f>IF('AMS-Daten'!#REF!="aktiv", 1, 0)</f>
        <v>#REF!</v>
      </c>
      <c r="E263" s="135" t="e">
        <f>IF('AMS-Daten'!#REF!="vorläufig", 1, 0)</f>
        <v>#REF!</v>
      </c>
      <c r="F263" s="136" t="e">
        <f>IF('AMS-Daten'!#REF!="fördernd", 1, 0)</f>
        <v>#REF!</v>
      </c>
      <c r="G263" s="134" t="e">
        <f>IF('AMS-Daten'!#REF!="Ja", 1, 0)</f>
        <v>#REF!</v>
      </c>
      <c r="H263" s="135" t="e">
        <f t="shared" si="15"/>
        <v>#REF!</v>
      </c>
      <c r="I263" s="135" t="e">
        <f t="shared" si="16"/>
        <v>#REF!</v>
      </c>
      <c r="J263" s="136" t="e">
        <f t="shared" si="17"/>
        <v>#REF!</v>
      </c>
      <c r="K263" s="137">
        <f>IF('AMS-Daten_Alt'!J245="Student", 1, 0)</f>
        <v>0</v>
      </c>
      <c r="L263" s="137" t="e">
        <f t="shared" si="18"/>
        <v>#REF!</v>
      </c>
      <c r="M263" s="137" t="e">
        <f t="shared" si="19"/>
        <v>#REF!</v>
      </c>
    </row>
    <row r="264" spans="1:13" outlineLevel="1" x14ac:dyDescent="0.2">
      <c r="A264" s="134" t="e">
        <f>IF('AMS-Daten'!#REF!="Ja", 1, 0)</f>
        <v>#REF!</v>
      </c>
      <c r="B264" s="135" t="e">
        <f>IF('AMS-Daten'!#REF!="Ehrenmitglied", 1, 0)</f>
        <v>#REF!</v>
      </c>
      <c r="C264" s="135" t="e">
        <f>IF('AMS-Daten'!#REF!="alter Herr", 1, 0)</f>
        <v>#REF!</v>
      </c>
      <c r="D264" s="135" t="e">
        <f>IF('AMS-Daten'!#REF!="aktiv", 1, 0)</f>
        <v>#REF!</v>
      </c>
      <c r="E264" s="135" t="e">
        <f>IF('AMS-Daten'!#REF!="vorläufig", 1, 0)</f>
        <v>#REF!</v>
      </c>
      <c r="F264" s="136" t="e">
        <f>IF('AMS-Daten'!#REF!="fördernd", 1, 0)</f>
        <v>#REF!</v>
      </c>
      <c r="G264" s="134" t="e">
        <f>IF('AMS-Daten'!#REF!="Ja", 1, 0)</f>
        <v>#REF!</v>
      </c>
      <c r="H264" s="135" t="e">
        <f t="shared" si="15"/>
        <v>#REF!</v>
      </c>
      <c r="I264" s="135" t="e">
        <f t="shared" si="16"/>
        <v>#REF!</v>
      </c>
      <c r="J264" s="136" t="e">
        <f t="shared" si="17"/>
        <v>#REF!</v>
      </c>
      <c r="K264" s="137">
        <f>IF('AMS-Daten_Alt'!J246="Student", 1, 0)</f>
        <v>0</v>
      </c>
      <c r="L264" s="137" t="e">
        <f t="shared" si="18"/>
        <v>#REF!</v>
      </c>
      <c r="M264" s="137" t="e">
        <f t="shared" si="19"/>
        <v>#REF!</v>
      </c>
    </row>
    <row r="265" spans="1:13" outlineLevel="1" x14ac:dyDescent="0.2">
      <c r="A265" s="134" t="e">
        <f>IF('AMS-Daten'!#REF!="Ja", 1, 0)</f>
        <v>#REF!</v>
      </c>
      <c r="B265" s="135" t="e">
        <f>IF('AMS-Daten'!#REF!="Ehrenmitglied", 1, 0)</f>
        <v>#REF!</v>
      </c>
      <c r="C265" s="135" t="e">
        <f>IF('AMS-Daten'!#REF!="alter Herr", 1, 0)</f>
        <v>#REF!</v>
      </c>
      <c r="D265" s="135" t="e">
        <f>IF('AMS-Daten'!#REF!="aktiv", 1, 0)</f>
        <v>#REF!</v>
      </c>
      <c r="E265" s="135" t="e">
        <f>IF('AMS-Daten'!#REF!="vorläufig", 1, 0)</f>
        <v>#REF!</v>
      </c>
      <c r="F265" s="136" t="e">
        <f>IF('AMS-Daten'!#REF!="fördernd", 1, 0)</f>
        <v>#REF!</v>
      </c>
      <c r="G265" s="134" t="e">
        <f>IF('AMS-Daten'!#REF!="Ja", 1, 0)</f>
        <v>#REF!</v>
      </c>
      <c r="H265" s="135" t="e">
        <f t="shared" si="15"/>
        <v>#REF!</v>
      </c>
      <c r="I265" s="135" t="e">
        <f t="shared" si="16"/>
        <v>#REF!</v>
      </c>
      <c r="J265" s="136" t="e">
        <f t="shared" si="17"/>
        <v>#REF!</v>
      </c>
      <c r="K265" s="137">
        <f>IF('AMS-Daten_Alt'!J247="Student", 1, 0)</f>
        <v>0</v>
      </c>
      <c r="L265" s="137" t="e">
        <f t="shared" si="18"/>
        <v>#REF!</v>
      </c>
      <c r="M265" s="137" t="e">
        <f t="shared" si="19"/>
        <v>#REF!</v>
      </c>
    </row>
    <row r="266" spans="1:13" outlineLevel="1" x14ac:dyDescent="0.2">
      <c r="A266" s="134" t="e">
        <f>IF('AMS-Daten'!#REF!="Ja", 1, 0)</f>
        <v>#REF!</v>
      </c>
      <c r="B266" s="135" t="e">
        <f>IF('AMS-Daten'!#REF!="Ehrenmitglied", 1, 0)</f>
        <v>#REF!</v>
      </c>
      <c r="C266" s="135" t="e">
        <f>IF('AMS-Daten'!#REF!="alter Herr", 1, 0)</f>
        <v>#REF!</v>
      </c>
      <c r="D266" s="135" t="e">
        <f>IF('AMS-Daten'!#REF!="aktiv", 1, 0)</f>
        <v>#REF!</v>
      </c>
      <c r="E266" s="135" t="e">
        <f>IF('AMS-Daten'!#REF!="vorläufig", 1, 0)</f>
        <v>#REF!</v>
      </c>
      <c r="F266" s="136" t="e">
        <f>IF('AMS-Daten'!#REF!="fördernd", 1, 0)</f>
        <v>#REF!</v>
      </c>
      <c r="G266" s="134" t="e">
        <f>IF('AMS-Daten'!#REF!="Ja", 1, 0)</f>
        <v>#REF!</v>
      </c>
      <c r="H266" s="135" t="e">
        <f t="shared" si="15"/>
        <v>#REF!</v>
      </c>
      <c r="I266" s="135" t="e">
        <f t="shared" si="16"/>
        <v>#REF!</v>
      </c>
      <c r="J266" s="136" t="e">
        <f t="shared" si="17"/>
        <v>#REF!</v>
      </c>
      <c r="K266" s="137">
        <f>IF('AMS-Daten_Alt'!J248="Student", 1, 0)</f>
        <v>0</v>
      </c>
      <c r="L266" s="137" t="e">
        <f t="shared" si="18"/>
        <v>#REF!</v>
      </c>
      <c r="M266" s="137" t="e">
        <f t="shared" si="19"/>
        <v>#REF!</v>
      </c>
    </row>
    <row r="267" spans="1:13" outlineLevel="1" x14ac:dyDescent="0.2">
      <c r="A267" s="134" t="e">
        <f>IF('AMS-Daten'!#REF!="Ja", 1, 0)</f>
        <v>#REF!</v>
      </c>
      <c r="B267" s="135" t="e">
        <f>IF('AMS-Daten'!#REF!="Ehrenmitglied", 1, 0)</f>
        <v>#REF!</v>
      </c>
      <c r="C267" s="135" t="e">
        <f>IF('AMS-Daten'!#REF!="alter Herr", 1, 0)</f>
        <v>#REF!</v>
      </c>
      <c r="D267" s="135" t="e">
        <f>IF('AMS-Daten'!#REF!="aktiv", 1, 0)</f>
        <v>#REF!</v>
      </c>
      <c r="E267" s="135" t="e">
        <f>IF('AMS-Daten'!#REF!="vorläufig", 1, 0)</f>
        <v>#REF!</v>
      </c>
      <c r="F267" s="136" t="e">
        <f>IF('AMS-Daten'!#REF!="fördernd", 1, 0)</f>
        <v>#REF!</v>
      </c>
      <c r="G267" s="134" t="e">
        <f>IF('AMS-Daten'!#REF!="Ja", 1, 0)</f>
        <v>#REF!</v>
      </c>
      <c r="H267" s="135" t="e">
        <f t="shared" si="15"/>
        <v>#REF!</v>
      </c>
      <c r="I267" s="135" t="e">
        <f t="shared" si="16"/>
        <v>#REF!</v>
      </c>
      <c r="J267" s="136" t="e">
        <f t="shared" si="17"/>
        <v>#REF!</v>
      </c>
      <c r="K267" s="137">
        <f>IF('AMS-Daten_Alt'!J249="Student", 1, 0)</f>
        <v>0</v>
      </c>
      <c r="L267" s="137" t="e">
        <f t="shared" si="18"/>
        <v>#REF!</v>
      </c>
      <c r="M267" s="137" t="e">
        <f t="shared" si="19"/>
        <v>#REF!</v>
      </c>
    </row>
    <row r="268" spans="1:13" outlineLevel="1" x14ac:dyDescent="0.2">
      <c r="A268" s="134" t="e">
        <f>IF('AMS-Daten'!#REF!="Ja", 1, 0)</f>
        <v>#REF!</v>
      </c>
      <c r="B268" s="135" t="e">
        <f>IF('AMS-Daten'!#REF!="Ehrenmitglied", 1, 0)</f>
        <v>#REF!</v>
      </c>
      <c r="C268" s="135" t="e">
        <f>IF('AMS-Daten'!#REF!="alter Herr", 1, 0)</f>
        <v>#REF!</v>
      </c>
      <c r="D268" s="135" t="e">
        <f>IF('AMS-Daten'!#REF!="aktiv", 1, 0)</f>
        <v>#REF!</v>
      </c>
      <c r="E268" s="135" t="e">
        <f>IF('AMS-Daten'!#REF!="vorläufig", 1, 0)</f>
        <v>#REF!</v>
      </c>
      <c r="F268" s="136" t="e">
        <f>IF('AMS-Daten'!#REF!="fördernd", 1, 0)</f>
        <v>#REF!</v>
      </c>
      <c r="G268" s="134" t="e">
        <f>IF('AMS-Daten'!#REF!="Ja", 1, 0)</f>
        <v>#REF!</v>
      </c>
      <c r="H268" s="135" t="e">
        <f t="shared" si="15"/>
        <v>#REF!</v>
      </c>
      <c r="I268" s="135" t="e">
        <f t="shared" si="16"/>
        <v>#REF!</v>
      </c>
      <c r="J268" s="136" t="e">
        <f t="shared" si="17"/>
        <v>#REF!</v>
      </c>
      <c r="K268" s="137">
        <f>IF('AMS-Daten_Alt'!J250="Student", 1, 0)</f>
        <v>0</v>
      </c>
      <c r="L268" s="137" t="e">
        <f t="shared" si="18"/>
        <v>#REF!</v>
      </c>
      <c r="M268" s="137" t="e">
        <f t="shared" si="19"/>
        <v>#REF!</v>
      </c>
    </row>
    <row r="269" spans="1:13" outlineLevel="1" x14ac:dyDescent="0.2">
      <c r="A269" s="134" t="e">
        <f>IF('AMS-Daten'!#REF!="Ja", 1, 0)</f>
        <v>#REF!</v>
      </c>
      <c r="B269" s="135" t="e">
        <f>IF('AMS-Daten'!#REF!="Ehrenmitglied", 1, 0)</f>
        <v>#REF!</v>
      </c>
      <c r="C269" s="135" t="e">
        <f>IF('AMS-Daten'!#REF!="alter Herr", 1, 0)</f>
        <v>#REF!</v>
      </c>
      <c r="D269" s="135" t="e">
        <f>IF('AMS-Daten'!#REF!="aktiv", 1, 0)</f>
        <v>#REF!</v>
      </c>
      <c r="E269" s="135" t="e">
        <f>IF('AMS-Daten'!#REF!="vorläufig", 1, 0)</f>
        <v>#REF!</v>
      </c>
      <c r="F269" s="136" t="e">
        <f>IF('AMS-Daten'!#REF!="fördernd", 1, 0)</f>
        <v>#REF!</v>
      </c>
      <c r="G269" s="134" t="e">
        <f>IF('AMS-Daten'!#REF!="Ja", 1, 0)</f>
        <v>#REF!</v>
      </c>
      <c r="H269" s="135" t="e">
        <f t="shared" si="15"/>
        <v>#REF!</v>
      </c>
      <c r="I269" s="135" t="e">
        <f t="shared" si="16"/>
        <v>#REF!</v>
      </c>
      <c r="J269" s="136" t="e">
        <f t="shared" si="17"/>
        <v>#REF!</v>
      </c>
      <c r="K269" s="137">
        <f>IF('AMS-Daten_Alt'!J251="Student", 1, 0)</f>
        <v>0</v>
      </c>
      <c r="L269" s="137" t="e">
        <f t="shared" si="18"/>
        <v>#REF!</v>
      </c>
      <c r="M269" s="137" t="e">
        <f t="shared" si="19"/>
        <v>#REF!</v>
      </c>
    </row>
    <row r="270" spans="1:13" outlineLevel="1" x14ac:dyDescent="0.2">
      <c r="A270" s="134" t="e">
        <f>IF('AMS-Daten'!#REF!="Ja", 1, 0)</f>
        <v>#REF!</v>
      </c>
      <c r="B270" s="135" t="e">
        <f>IF('AMS-Daten'!#REF!="Ehrenmitglied", 1, 0)</f>
        <v>#REF!</v>
      </c>
      <c r="C270" s="135" t="e">
        <f>IF('AMS-Daten'!#REF!="alter Herr", 1, 0)</f>
        <v>#REF!</v>
      </c>
      <c r="D270" s="135" t="e">
        <f>IF('AMS-Daten'!#REF!="aktiv", 1, 0)</f>
        <v>#REF!</v>
      </c>
      <c r="E270" s="135" t="e">
        <f>IF('AMS-Daten'!#REF!="vorläufig", 1, 0)</f>
        <v>#REF!</v>
      </c>
      <c r="F270" s="136" t="e">
        <f>IF('AMS-Daten'!#REF!="fördernd", 1, 0)</f>
        <v>#REF!</v>
      </c>
      <c r="G270" s="134" t="e">
        <f>IF('AMS-Daten'!#REF!="Ja", 1, 0)</f>
        <v>#REF!</v>
      </c>
      <c r="H270" s="135" t="e">
        <f t="shared" si="15"/>
        <v>#REF!</v>
      </c>
      <c r="I270" s="135" t="e">
        <f t="shared" si="16"/>
        <v>#REF!</v>
      </c>
      <c r="J270" s="136" t="e">
        <f t="shared" si="17"/>
        <v>#REF!</v>
      </c>
      <c r="K270" s="137">
        <f>IF('AMS-Daten_Alt'!J252="Student", 1, 0)</f>
        <v>0</v>
      </c>
      <c r="L270" s="137" t="e">
        <f t="shared" si="18"/>
        <v>#REF!</v>
      </c>
      <c r="M270" s="137" t="e">
        <f t="shared" si="19"/>
        <v>#REF!</v>
      </c>
    </row>
    <row r="271" spans="1:13" outlineLevel="1" x14ac:dyDescent="0.2">
      <c r="A271" s="134" t="e">
        <f>IF('AMS-Daten'!#REF!="Ja", 1, 0)</f>
        <v>#REF!</v>
      </c>
      <c r="B271" s="135" t="e">
        <f>IF('AMS-Daten'!#REF!="Ehrenmitglied", 1, 0)</f>
        <v>#REF!</v>
      </c>
      <c r="C271" s="135" t="e">
        <f>IF('AMS-Daten'!#REF!="alter Herr", 1, 0)</f>
        <v>#REF!</v>
      </c>
      <c r="D271" s="135" t="e">
        <f>IF('AMS-Daten'!#REF!="aktiv", 1, 0)</f>
        <v>#REF!</v>
      </c>
      <c r="E271" s="135" t="e">
        <f>IF('AMS-Daten'!#REF!="vorläufig", 1, 0)</f>
        <v>#REF!</v>
      </c>
      <c r="F271" s="136" t="e">
        <f>IF('AMS-Daten'!#REF!="fördernd", 1, 0)</f>
        <v>#REF!</v>
      </c>
      <c r="G271" s="134" t="e">
        <f>IF('AMS-Daten'!#REF!="Ja", 1, 0)</f>
        <v>#REF!</v>
      </c>
      <c r="H271" s="135" t="e">
        <f t="shared" si="15"/>
        <v>#REF!</v>
      </c>
      <c r="I271" s="135" t="e">
        <f t="shared" si="16"/>
        <v>#REF!</v>
      </c>
      <c r="J271" s="136" t="e">
        <f t="shared" si="17"/>
        <v>#REF!</v>
      </c>
      <c r="K271" s="137">
        <f>IF('AMS-Daten_Alt'!J253="Student", 1, 0)</f>
        <v>0</v>
      </c>
      <c r="L271" s="137" t="e">
        <f t="shared" si="18"/>
        <v>#REF!</v>
      </c>
      <c r="M271" s="137" t="e">
        <f t="shared" si="19"/>
        <v>#REF!</v>
      </c>
    </row>
    <row r="272" spans="1:13" outlineLevel="1" x14ac:dyDescent="0.2">
      <c r="A272" s="134" t="e">
        <f>IF('AMS-Daten'!#REF!="Ja", 1, 0)</f>
        <v>#REF!</v>
      </c>
      <c r="B272" s="135" t="e">
        <f>IF('AMS-Daten'!#REF!="Ehrenmitglied", 1, 0)</f>
        <v>#REF!</v>
      </c>
      <c r="C272" s="135" t="e">
        <f>IF('AMS-Daten'!#REF!="alter Herr", 1, 0)</f>
        <v>#REF!</v>
      </c>
      <c r="D272" s="135" t="e">
        <f>IF('AMS-Daten'!#REF!="aktiv", 1, 0)</f>
        <v>#REF!</v>
      </c>
      <c r="E272" s="135" t="e">
        <f>IF('AMS-Daten'!#REF!="vorläufig", 1, 0)</f>
        <v>#REF!</v>
      </c>
      <c r="F272" s="136" t="e">
        <f>IF('AMS-Daten'!#REF!="fördernd", 1, 0)</f>
        <v>#REF!</v>
      </c>
      <c r="G272" s="134" t="e">
        <f>IF('AMS-Daten'!#REF!="Ja", 1, 0)</f>
        <v>#REF!</v>
      </c>
      <c r="H272" s="135" t="e">
        <f t="shared" si="15"/>
        <v>#REF!</v>
      </c>
      <c r="I272" s="135" t="e">
        <f t="shared" si="16"/>
        <v>#REF!</v>
      </c>
      <c r="J272" s="136" t="e">
        <f t="shared" si="17"/>
        <v>#REF!</v>
      </c>
      <c r="K272" s="137">
        <f>IF('AMS-Daten_Alt'!J254="Student", 1, 0)</f>
        <v>0</v>
      </c>
      <c r="L272" s="137" t="e">
        <f t="shared" si="18"/>
        <v>#REF!</v>
      </c>
      <c r="M272" s="137" t="e">
        <f t="shared" si="19"/>
        <v>#REF!</v>
      </c>
    </row>
    <row r="273" spans="1:13" outlineLevel="1" x14ac:dyDescent="0.2">
      <c r="A273" s="134" t="e">
        <f>IF('AMS-Daten'!#REF!="Ja", 1, 0)</f>
        <v>#REF!</v>
      </c>
      <c r="B273" s="135" t="e">
        <f>IF('AMS-Daten'!#REF!="Ehrenmitglied", 1, 0)</f>
        <v>#REF!</v>
      </c>
      <c r="C273" s="135" t="e">
        <f>IF('AMS-Daten'!#REF!="alter Herr", 1, 0)</f>
        <v>#REF!</v>
      </c>
      <c r="D273" s="135" t="e">
        <f>IF('AMS-Daten'!#REF!="aktiv", 1, 0)</f>
        <v>#REF!</v>
      </c>
      <c r="E273" s="135" t="e">
        <f>IF('AMS-Daten'!#REF!="vorläufig", 1, 0)</f>
        <v>#REF!</v>
      </c>
      <c r="F273" s="136" t="e">
        <f>IF('AMS-Daten'!#REF!="fördernd", 1, 0)</f>
        <v>#REF!</v>
      </c>
      <c r="G273" s="134" t="e">
        <f>IF('AMS-Daten'!#REF!="Ja", 1, 0)</f>
        <v>#REF!</v>
      </c>
      <c r="H273" s="135" t="e">
        <f t="shared" si="15"/>
        <v>#REF!</v>
      </c>
      <c r="I273" s="135" t="e">
        <f t="shared" si="16"/>
        <v>#REF!</v>
      </c>
      <c r="J273" s="136" t="e">
        <f t="shared" si="17"/>
        <v>#REF!</v>
      </c>
      <c r="K273" s="137">
        <f>IF('AMS-Daten_Alt'!J255="Student", 1, 0)</f>
        <v>0</v>
      </c>
      <c r="L273" s="137" t="e">
        <f t="shared" si="18"/>
        <v>#REF!</v>
      </c>
      <c r="M273" s="137" t="e">
        <f t="shared" si="19"/>
        <v>#REF!</v>
      </c>
    </row>
    <row r="274" spans="1:13" outlineLevel="1" x14ac:dyDescent="0.2">
      <c r="A274" s="134" t="e">
        <f>IF('AMS-Daten'!#REF!="Ja", 1, 0)</f>
        <v>#REF!</v>
      </c>
      <c r="B274" s="135" t="e">
        <f>IF('AMS-Daten'!#REF!="Ehrenmitglied", 1, 0)</f>
        <v>#REF!</v>
      </c>
      <c r="C274" s="135" t="e">
        <f>IF('AMS-Daten'!#REF!="alter Herr", 1, 0)</f>
        <v>#REF!</v>
      </c>
      <c r="D274" s="135" t="e">
        <f>IF('AMS-Daten'!#REF!="aktiv", 1, 0)</f>
        <v>#REF!</v>
      </c>
      <c r="E274" s="135" t="e">
        <f>IF('AMS-Daten'!#REF!="vorläufig", 1, 0)</f>
        <v>#REF!</v>
      </c>
      <c r="F274" s="136" t="e">
        <f>IF('AMS-Daten'!#REF!="fördernd", 1, 0)</f>
        <v>#REF!</v>
      </c>
      <c r="G274" s="134" t="e">
        <f>IF('AMS-Daten'!#REF!="Ja", 1, 0)</f>
        <v>#REF!</v>
      </c>
      <c r="H274" s="135" t="e">
        <f t="shared" si="15"/>
        <v>#REF!</v>
      </c>
      <c r="I274" s="135" t="e">
        <f t="shared" si="16"/>
        <v>#REF!</v>
      </c>
      <c r="J274" s="136" t="e">
        <f t="shared" si="17"/>
        <v>#REF!</v>
      </c>
      <c r="K274" s="137">
        <f>IF('AMS-Daten_Alt'!J256="Student", 1, 0)</f>
        <v>0</v>
      </c>
      <c r="L274" s="137" t="e">
        <f t="shared" si="18"/>
        <v>#REF!</v>
      </c>
      <c r="M274" s="137" t="e">
        <f t="shared" si="19"/>
        <v>#REF!</v>
      </c>
    </row>
    <row r="275" spans="1:13" outlineLevel="1" x14ac:dyDescent="0.2">
      <c r="A275" s="134" t="e">
        <f>IF('AMS-Daten'!#REF!="Ja", 1, 0)</f>
        <v>#REF!</v>
      </c>
      <c r="B275" s="135" t="e">
        <f>IF('AMS-Daten'!#REF!="Ehrenmitglied", 1, 0)</f>
        <v>#REF!</v>
      </c>
      <c r="C275" s="135" t="e">
        <f>IF('AMS-Daten'!#REF!="alter Herr", 1, 0)</f>
        <v>#REF!</v>
      </c>
      <c r="D275" s="135" t="e">
        <f>IF('AMS-Daten'!#REF!="aktiv", 1, 0)</f>
        <v>#REF!</v>
      </c>
      <c r="E275" s="135" t="e">
        <f>IF('AMS-Daten'!#REF!="vorläufig", 1, 0)</f>
        <v>#REF!</v>
      </c>
      <c r="F275" s="136" t="e">
        <f>IF('AMS-Daten'!#REF!="fördernd", 1, 0)</f>
        <v>#REF!</v>
      </c>
      <c r="G275" s="134" t="e">
        <f>IF('AMS-Daten'!#REF!="Ja", 1, 0)</f>
        <v>#REF!</v>
      </c>
      <c r="H275" s="135" t="e">
        <f t="shared" si="15"/>
        <v>#REF!</v>
      </c>
      <c r="I275" s="135" t="e">
        <f t="shared" si="16"/>
        <v>#REF!</v>
      </c>
      <c r="J275" s="136" t="e">
        <f t="shared" si="17"/>
        <v>#REF!</v>
      </c>
      <c r="K275" s="137">
        <f>IF('AMS-Daten_Alt'!J257="Student", 1, 0)</f>
        <v>0</v>
      </c>
      <c r="L275" s="137" t="e">
        <f t="shared" si="18"/>
        <v>#REF!</v>
      </c>
      <c r="M275" s="137" t="e">
        <f t="shared" si="19"/>
        <v>#REF!</v>
      </c>
    </row>
    <row r="276" spans="1:13" outlineLevel="1" x14ac:dyDescent="0.2">
      <c r="A276" s="134" t="e">
        <f>IF('AMS-Daten'!#REF!="Ja", 1, 0)</f>
        <v>#REF!</v>
      </c>
      <c r="B276" s="135" t="e">
        <f>IF('AMS-Daten'!#REF!="Ehrenmitglied", 1, 0)</f>
        <v>#REF!</v>
      </c>
      <c r="C276" s="135" t="e">
        <f>IF('AMS-Daten'!#REF!="alter Herr", 1, 0)</f>
        <v>#REF!</v>
      </c>
      <c r="D276" s="135" t="e">
        <f>IF('AMS-Daten'!#REF!="aktiv", 1, 0)</f>
        <v>#REF!</v>
      </c>
      <c r="E276" s="135" t="e">
        <f>IF('AMS-Daten'!#REF!="vorläufig", 1, 0)</f>
        <v>#REF!</v>
      </c>
      <c r="F276" s="136" t="e">
        <f>IF('AMS-Daten'!#REF!="fördernd", 1, 0)</f>
        <v>#REF!</v>
      </c>
      <c r="G276" s="134" t="e">
        <f>IF('AMS-Daten'!#REF!="Ja", 1, 0)</f>
        <v>#REF!</v>
      </c>
      <c r="H276" s="135" t="e">
        <f t="shared" ref="H276:H339" si="20">IF(B276+G276=2,1,0)</f>
        <v>#REF!</v>
      </c>
      <c r="I276" s="135" t="e">
        <f t="shared" ref="I276:I339" si="21">IF(C276+G276=2,1,0)</f>
        <v>#REF!</v>
      </c>
      <c r="J276" s="136" t="e">
        <f t="shared" ref="J276:J339" si="22">IF(D276+G276=2,1,0)</f>
        <v>#REF!</v>
      </c>
      <c r="K276" s="137">
        <f>IF('AMS-Daten_Alt'!J258="Student", 1, 0)</f>
        <v>0</v>
      </c>
      <c r="L276" s="137" t="e">
        <f t="shared" ref="L276:L339" si="23">IF(D276+K276=2,1,0)</f>
        <v>#REF!</v>
      </c>
      <c r="M276" s="137" t="e">
        <f t="shared" ref="M276:M339" si="24">IF(L276+G276=2,1,0)</f>
        <v>#REF!</v>
      </c>
    </row>
    <row r="277" spans="1:13" outlineLevel="1" x14ac:dyDescent="0.2">
      <c r="A277" s="134" t="e">
        <f>IF('AMS-Daten'!#REF!="Ja", 1, 0)</f>
        <v>#REF!</v>
      </c>
      <c r="B277" s="135" t="e">
        <f>IF('AMS-Daten'!#REF!="Ehrenmitglied", 1, 0)</f>
        <v>#REF!</v>
      </c>
      <c r="C277" s="135" t="e">
        <f>IF('AMS-Daten'!#REF!="alter Herr", 1, 0)</f>
        <v>#REF!</v>
      </c>
      <c r="D277" s="135" t="e">
        <f>IF('AMS-Daten'!#REF!="aktiv", 1, 0)</f>
        <v>#REF!</v>
      </c>
      <c r="E277" s="135" t="e">
        <f>IF('AMS-Daten'!#REF!="vorläufig", 1, 0)</f>
        <v>#REF!</v>
      </c>
      <c r="F277" s="136" t="e">
        <f>IF('AMS-Daten'!#REF!="fördernd", 1, 0)</f>
        <v>#REF!</v>
      </c>
      <c r="G277" s="134" t="e">
        <f>IF('AMS-Daten'!#REF!="Ja", 1, 0)</f>
        <v>#REF!</v>
      </c>
      <c r="H277" s="135" t="e">
        <f t="shared" si="20"/>
        <v>#REF!</v>
      </c>
      <c r="I277" s="135" t="e">
        <f t="shared" si="21"/>
        <v>#REF!</v>
      </c>
      <c r="J277" s="136" t="e">
        <f t="shared" si="22"/>
        <v>#REF!</v>
      </c>
      <c r="K277" s="137">
        <f>IF('AMS-Daten_Alt'!J259="Student", 1, 0)</f>
        <v>0</v>
      </c>
      <c r="L277" s="137" t="e">
        <f t="shared" si="23"/>
        <v>#REF!</v>
      </c>
      <c r="M277" s="137" t="e">
        <f t="shared" si="24"/>
        <v>#REF!</v>
      </c>
    </row>
    <row r="278" spans="1:13" outlineLevel="1" x14ac:dyDescent="0.2">
      <c r="A278" s="134" t="e">
        <f>IF('AMS-Daten'!#REF!="Ja", 1, 0)</f>
        <v>#REF!</v>
      </c>
      <c r="B278" s="135" t="e">
        <f>IF('AMS-Daten'!#REF!="Ehrenmitglied", 1, 0)</f>
        <v>#REF!</v>
      </c>
      <c r="C278" s="135" t="e">
        <f>IF('AMS-Daten'!#REF!="alter Herr", 1, 0)</f>
        <v>#REF!</v>
      </c>
      <c r="D278" s="135" t="e">
        <f>IF('AMS-Daten'!#REF!="aktiv", 1, 0)</f>
        <v>#REF!</v>
      </c>
      <c r="E278" s="135" t="e">
        <f>IF('AMS-Daten'!#REF!="vorläufig", 1, 0)</f>
        <v>#REF!</v>
      </c>
      <c r="F278" s="136" t="e">
        <f>IF('AMS-Daten'!#REF!="fördernd", 1, 0)</f>
        <v>#REF!</v>
      </c>
      <c r="G278" s="134" t="e">
        <f>IF('AMS-Daten'!#REF!="Ja", 1, 0)</f>
        <v>#REF!</v>
      </c>
      <c r="H278" s="135" t="e">
        <f t="shared" si="20"/>
        <v>#REF!</v>
      </c>
      <c r="I278" s="135" t="e">
        <f t="shared" si="21"/>
        <v>#REF!</v>
      </c>
      <c r="J278" s="136" t="e">
        <f t="shared" si="22"/>
        <v>#REF!</v>
      </c>
      <c r="K278" s="137">
        <f>IF('AMS-Daten_Alt'!J260="Student", 1, 0)</f>
        <v>0</v>
      </c>
      <c r="L278" s="137" t="e">
        <f t="shared" si="23"/>
        <v>#REF!</v>
      </c>
      <c r="M278" s="137" t="e">
        <f t="shared" si="24"/>
        <v>#REF!</v>
      </c>
    </row>
    <row r="279" spans="1:13" outlineLevel="1" x14ac:dyDescent="0.2">
      <c r="A279" s="134" t="e">
        <f>IF('AMS-Daten'!#REF!="Ja", 1, 0)</f>
        <v>#REF!</v>
      </c>
      <c r="B279" s="135" t="e">
        <f>IF('AMS-Daten'!#REF!="Ehrenmitglied", 1, 0)</f>
        <v>#REF!</v>
      </c>
      <c r="C279" s="135" t="e">
        <f>IF('AMS-Daten'!#REF!="alter Herr", 1, 0)</f>
        <v>#REF!</v>
      </c>
      <c r="D279" s="135" t="e">
        <f>IF('AMS-Daten'!#REF!="aktiv", 1, 0)</f>
        <v>#REF!</v>
      </c>
      <c r="E279" s="135" t="e">
        <f>IF('AMS-Daten'!#REF!="vorläufig", 1, 0)</f>
        <v>#REF!</v>
      </c>
      <c r="F279" s="136" t="e">
        <f>IF('AMS-Daten'!#REF!="fördernd", 1, 0)</f>
        <v>#REF!</v>
      </c>
      <c r="G279" s="134" t="e">
        <f>IF('AMS-Daten'!#REF!="Ja", 1, 0)</f>
        <v>#REF!</v>
      </c>
      <c r="H279" s="135" t="e">
        <f t="shared" si="20"/>
        <v>#REF!</v>
      </c>
      <c r="I279" s="135" t="e">
        <f t="shared" si="21"/>
        <v>#REF!</v>
      </c>
      <c r="J279" s="136" t="e">
        <f t="shared" si="22"/>
        <v>#REF!</v>
      </c>
      <c r="K279" s="137">
        <f>IF('AMS-Daten_Alt'!J261="Student", 1, 0)</f>
        <v>0</v>
      </c>
      <c r="L279" s="137" t="e">
        <f t="shared" si="23"/>
        <v>#REF!</v>
      </c>
      <c r="M279" s="137" t="e">
        <f t="shared" si="24"/>
        <v>#REF!</v>
      </c>
    </row>
    <row r="280" spans="1:13" outlineLevel="1" x14ac:dyDescent="0.2">
      <c r="A280" s="134" t="e">
        <f>IF('AMS-Daten'!#REF!="Ja", 1, 0)</f>
        <v>#REF!</v>
      </c>
      <c r="B280" s="135" t="e">
        <f>IF('AMS-Daten'!#REF!="Ehrenmitglied", 1, 0)</f>
        <v>#REF!</v>
      </c>
      <c r="C280" s="135" t="e">
        <f>IF('AMS-Daten'!#REF!="alter Herr", 1, 0)</f>
        <v>#REF!</v>
      </c>
      <c r="D280" s="135" t="e">
        <f>IF('AMS-Daten'!#REF!="aktiv", 1, 0)</f>
        <v>#REF!</v>
      </c>
      <c r="E280" s="135" t="e">
        <f>IF('AMS-Daten'!#REF!="vorläufig", 1, 0)</f>
        <v>#REF!</v>
      </c>
      <c r="F280" s="136" t="e">
        <f>IF('AMS-Daten'!#REF!="fördernd", 1, 0)</f>
        <v>#REF!</v>
      </c>
      <c r="G280" s="134" t="e">
        <f>IF('AMS-Daten'!#REF!="Ja", 1, 0)</f>
        <v>#REF!</v>
      </c>
      <c r="H280" s="135" t="e">
        <f t="shared" si="20"/>
        <v>#REF!</v>
      </c>
      <c r="I280" s="135" t="e">
        <f t="shared" si="21"/>
        <v>#REF!</v>
      </c>
      <c r="J280" s="136" t="e">
        <f t="shared" si="22"/>
        <v>#REF!</v>
      </c>
      <c r="K280" s="137">
        <f>IF('AMS-Daten_Alt'!J262="Student", 1, 0)</f>
        <v>0</v>
      </c>
      <c r="L280" s="137" t="e">
        <f t="shared" si="23"/>
        <v>#REF!</v>
      </c>
      <c r="M280" s="137" t="e">
        <f t="shared" si="24"/>
        <v>#REF!</v>
      </c>
    </row>
    <row r="281" spans="1:13" outlineLevel="1" x14ac:dyDescent="0.2">
      <c r="A281" s="134" t="e">
        <f>IF('AMS-Daten'!#REF!="Ja", 1, 0)</f>
        <v>#REF!</v>
      </c>
      <c r="B281" s="135" t="e">
        <f>IF('AMS-Daten'!#REF!="Ehrenmitglied", 1, 0)</f>
        <v>#REF!</v>
      </c>
      <c r="C281" s="135" t="e">
        <f>IF('AMS-Daten'!#REF!="alter Herr", 1, 0)</f>
        <v>#REF!</v>
      </c>
      <c r="D281" s="135" t="e">
        <f>IF('AMS-Daten'!#REF!="aktiv", 1, 0)</f>
        <v>#REF!</v>
      </c>
      <c r="E281" s="135" t="e">
        <f>IF('AMS-Daten'!#REF!="vorläufig", 1, 0)</f>
        <v>#REF!</v>
      </c>
      <c r="F281" s="136" t="e">
        <f>IF('AMS-Daten'!#REF!="fördernd", 1, 0)</f>
        <v>#REF!</v>
      </c>
      <c r="G281" s="134" t="e">
        <f>IF('AMS-Daten'!#REF!="Ja", 1, 0)</f>
        <v>#REF!</v>
      </c>
      <c r="H281" s="135" t="e">
        <f t="shared" si="20"/>
        <v>#REF!</v>
      </c>
      <c r="I281" s="135" t="e">
        <f t="shared" si="21"/>
        <v>#REF!</v>
      </c>
      <c r="J281" s="136" t="e">
        <f t="shared" si="22"/>
        <v>#REF!</v>
      </c>
      <c r="K281" s="137">
        <f>IF('AMS-Daten_Alt'!J263="Student", 1, 0)</f>
        <v>0</v>
      </c>
      <c r="L281" s="137" t="e">
        <f t="shared" si="23"/>
        <v>#REF!</v>
      </c>
      <c r="M281" s="137" t="e">
        <f t="shared" si="24"/>
        <v>#REF!</v>
      </c>
    </row>
    <row r="282" spans="1:13" outlineLevel="1" x14ac:dyDescent="0.2">
      <c r="A282" s="134" t="e">
        <f>IF('AMS-Daten'!#REF!="Ja", 1, 0)</f>
        <v>#REF!</v>
      </c>
      <c r="B282" s="135" t="e">
        <f>IF('AMS-Daten'!#REF!="Ehrenmitglied", 1, 0)</f>
        <v>#REF!</v>
      </c>
      <c r="C282" s="135" t="e">
        <f>IF('AMS-Daten'!#REF!="alter Herr", 1, 0)</f>
        <v>#REF!</v>
      </c>
      <c r="D282" s="135" t="e">
        <f>IF('AMS-Daten'!#REF!="aktiv", 1, 0)</f>
        <v>#REF!</v>
      </c>
      <c r="E282" s="135" t="e">
        <f>IF('AMS-Daten'!#REF!="vorläufig", 1, 0)</f>
        <v>#REF!</v>
      </c>
      <c r="F282" s="136" t="e">
        <f>IF('AMS-Daten'!#REF!="fördernd", 1, 0)</f>
        <v>#REF!</v>
      </c>
      <c r="G282" s="134" t="e">
        <f>IF('AMS-Daten'!#REF!="Ja", 1, 0)</f>
        <v>#REF!</v>
      </c>
      <c r="H282" s="135" t="e">
        <f t="shared" si="20"/>
        <v>#REF!</v>
      </c>
      <c r="I282" s="135" t="e">
        <f t="shared" si="21"/>
        <v>#REF!</v>
      </c>
      <c r="J282" s="136" t="e">
        <f t="shared" si="22"/>
        <v>#REF!</v>
      </c>
      <c r="K282" s="137">
        <f>IF('AMS-Daten_Alt'!J264="Student", 1, 0)</f>
        <v>0</v>
      </c>
      <c r="L282" s="137" t="e">
        <f t="shared" si="23"/>
        <v>#REF!</v>
      </c>
      <c r="M282" s="137" t="e">
        <f t="shared" si="24"/>
        <v>#REF!</v>
      </c>
    </row>
    <row r="283" spans="1:13" outlineLevel="1" x14ac:dyDescent="0.2">
      <c r="A283" s="134" t="e">
        <f>IF('AMS-Daten'!#REF!="Ja", 1, 0)</f>
        <v>#REF!</v>
      </c>
      <c r="B283" s="135" t="e">
        <f>IF('AMS-Daten'!#REF!="Ehrenmitglied", 1, 0)</f>
        <v>#REF!</v>
      </c>
      <c r="C283" s="135" t="e">
        <f>IF('AMS-Daten'!#REF!="alter Herr", 1, 0)</f>
        <v>#REF!</v>
      </c>
      <c r="D283" s="135" t="e">
        <f>IF('AMS-Daten'!#REF!="aktiv", 1, 0)</f>
        <v>#REF!</v>
      </c>
      <c r="E283" s="135" t="e">
        <f>IF('AMS-Daten'!#REF!="vorläufig", 1, 0)</f>
        <v>#REF!</v>
      </c>
      <c r="F283" s="136" t="e">
        <f>IF('AMS-Daten'!#REF!="fördernd", 1, 0)</f>
        <v>#REF!</v>
      </c>
      <c r="G283" s="134" t="e">
        <f>IF('AMS-Daten'!#REF!="Ja", 1, 0)</f>
        <v>#REF!</v>
      </c>
      <c r="H283" s="135" t="e">
        <f t="shared" si="20"/>
        <v>#REF!</v>
      </c>
      <c r="I283" s="135" t="e">
        <f t="shared" si="21"/>
        <v>#REF!</v>
      </c>
      <c r="J283" s="136" t="e">
        <f t="shared" si="22"/>
        <v>#REF!</v>
      </c>
      <c r="K283" s="137">
        <f>IF('AMS-Daten_Alt'!J265="Student", 1, 0)</f>
        <v>0</v>
      </c>
      <c r="L283" s="137" t="e">
        <f t="shared" si="23"/>
        <v>#REF!</v>
      </c>
      <c r="M283" s="137" t="e">
        <f t="shared" si="24"/>
        <v>#REF!</v>
      </c>
    </row>
    <row r="284" spans="1:13" outlineLevel="1" x14ac:dyDescent="0.2">
      <c r="A284" s="134" t="e">
        <f>IF('AMS-Daten'!#REF!="Ja", 1, 0)</f>
        <v>#REF!</v>
      </c>
      <c r="B284" s="135" t="e">
        <f>IF('AMS-Daten'!#REF!="Ehrenmitglied", 1, 0)</f>
        <v>#REF!</v>
      </c>
      <c r="C284" s="135" t="e">
        <f>IF('AMS-Daten'!#REF!="alter Herr", 1, 0)</f>
        <v>#REF!</v>
      </c>
      <c r="D284" s="135" t="e">
        <f>IF('AMS-Daten'!#REF!="aktiv", 1, 0)</f>
        <v>#REF!</v>
      </c>
      <c r="E284" s="135" t="e">
        <f>IF('AMS-Daten'!#REF!="vorläufig", 1, 0)</f>
        <v>#REF!</v>
      </c>
      <c r="F284" s="136" t="e">
        <f>IF('AMS-Daten'!#REF!="fördernd", 1, 0)</f>
        <v>#REF!</v>
      </c>
      <c r="G284" s="134" t="e">
        <f>IF('AMS-Daten'!#REF!="Ja", 1, 0)</f>
        <v>#REF!</v>
      </c>
      <c r="H284" s="135" t="e">
        <f t="shared" si="20"/>
        <v>#REF!</v>
      </c>
      <c r="I284" s="135" t="e">
        <f t="shared" si="21"/>
        <v>#REF!</v>
      </c>
      <c r="J284" s="136" t="e">
        <f t="shared" si="22"/>
        <v>#REF!</v>
      </c>
      <c r="K284" s="137">
        <f>IF('AMS-Daten_Alt'!J266="Student", 1, 0)</f>
        <v>0</v>
      </c>
      <c r="L284" s="137" t="e">
        <f t="shared" si="23"/>
        <v>#REF!</v>
      </c>
      <c r="M284" s="137" t="e">
        <f t="shared" si="24"/>
        <v>#REF!</v>
      </c>
    </row>
    <row r="285" spans="1:13" outlineLevel="1" x14ac:dyDescent="0.2">
      <c r="A285" s="134" t="e">
        <f>IF('AMS-Daten'!#REF!="Ja", 1, 0)</f>
        <v>#REF!</v>
      </c>
      <c r="B285" s="135" t="e">
        <f>IF('AMS-Daten'!#REF!="Ehrenmitglied", 1, 0)</f>
        <v>#REF!</v>
      </c>
      <c r="C285" s="135" t="e">
        <f>IF('AMS-Daten'!#REF!="alter Herr", 1, 0)</f>
        <v>#REF!</v>
      </c>
      <c r="D285" s="135" t="e">
        <f>IF('AMS-Daten'!#REF!="aktiv", 1, 0)</f>
        <v>#REF!</v>
      </c>
      <c r="E285" s="135" t="e">
        <f>IF('AMS-Daten'!#REF!="vorläufig", 1, 0)</f>
        <v>#REF!</v>
      </c>
      <c r="F285" s="136" t="e">
        <f>IF('AMS-Daten'!#REF!="fördernd", 1, 0)</f>
        <v>#REF!</v>
      </c>
      <c r="G285" s="134" t="e">
        <f>IF('AMS-Daten'!#REF!="Ja", 1, 0)</f>
        <v>#REF!</v>
      </c>
      <c r="H285" s="135" t="e">
        <f t="shared" si="20"/>
        <v>#REF!</v>
      </c>
      <c r="I285" s="135" t="e">
        <f t="shared" si="21"/>
        <v>#REF!</v>
      </c>
      <c r="J285" s="136" t="e">
        <f t="shared" si="22"/>
        <v>#REF!</v>
      </c>
      <c r="K285" s="137">
        <f>IF('AMS-Daten_Alt'!J267="Student", 1, 0)</f>
        <v>0</v>
      </c>
      <c r="L285" s="137" t="e">
        <f t="shared" si="23"/>
        <v>#REF!</v>
      </c>
      <c r="M285" s="137" t="e">
        <f t="shared" si="24"/>
        <v>#REF!</v>
      </c>
    </row>
    <row r="286" spans="1:13" outlineLevel="1" x14ac:dyDescent="0.2">
      <c r="A286" s="134" t="e">
        <f>IF('AMS-Daten'!#REF!="Ja", 1, 0)</f>
        <v>#REF!</v>
      </c>
      <c r="B286" s="135" t="e">
        <f>IF('AMS-Daten'!#REF!="Ehrenmitglied", 1, 0)</f>
        <v>#REF!</v>
      </c>
      <c r="C286" s="135" t="e">
        <f>IF('AMS-Daten'!#REF!="alter Herr", 1, 0)</f>
        <v>#REF!</v>
      </c>
      <c r="D286" s="135" t="e">
        <f>IF('AMS-Daten'!#REF!="aktiv", 1, 0)</f>
        <v>#REF!</v>
      </c>
      <c r="E286" s="135" t="e">
        <f>IF('AMS-Daten'!#REF!="vorläufig", 1, 0)</f>
        <v>#REF!</v>
      </c>
      <c r="F286" s="136" t="e">
        <f>IF('AMS-Daten'!#REF!="fördernd", 1, 0)</f>
        <v>#REF!</v>
      </c>
      <c r="G286" s="134" t="e">
        <f>IF('AMS-Daten'!#REF!="Ja", 1, 0)</f>
        <v>#REF!</v>
      </c>
      <c r="H286" s="135" t="e">
        <f t="shared" si="20"/>
        <v>#REF!</v>
      </c>
      <c r="I286" s="135" t="e">
        <f t="shared" si="21"/>
        <v>#REF!</v>
      </c>
      <c r="J286" s="136" t="e">
        <f t="shared" si="22"/>
        <v>#REF!</v>
      </c>
      <c r="K286" s="137">
        <f>IF('AMS-Daten_Alt'!J268="Student", 1, 0)</f>
        <v>0</v>
      </c>
      <c r="L286" s="137" t="e">
        <f t="shared" si="23"/>
        <v>#REF!</v>
      </c>
      <c r="M286" s="137" t="e">
        <f t="shared" si="24"/>
        <v>#REF!</v>
      </c>
    </row>
    <row r="287" spans="1:13" outlineLevel="1" x14ac:dyDescent="0.2">
      <c r="A287" s="134" t="e">
        <f>IF('AMS-Daten'!#REF!="Ja", 1, 0)</f>
        <v>#REF!</v>
      </c>
      <c r="B287" s="135" t="e">
        <f>IF('AMS-Daten'!#REF!="Ehrenmitglied", 1, 0)</f>
        <v>#REF!</v>
      </c>
      <c r="C287" s="135" t="e">
        <f>IF('AMS-Daten'!#REF!="alter Herr", 1, 0)</f>
        <v>#REF!</v>
      </c>
      <c r="D287" s="135" t="e">
        <f>IF('AMS-Daten'!#REF!="aktiv", 1, 0)</f>
        <v>#REF!</v>
      </c>
      <c r="E287" s="135" t="e">
        <f>IF('AMS-Daten'!#REF!="vorläufig", 1, 0)</f>
        <v>#REF!</v>
      </c>
      <c r="F287" s="136" t="e">
        <f>IF('AMS-Daten'!#REF!="fördernd", 1, 0)</f>
        <v>#REF!</v>
      </c>
      <c r="G287" s="134" t="e">
        <f>IF('AMS-Daten'!#REF!="Ja", 1, 0)</f>
        <v>#REF!</v>
      </c>
      <c r="H287" s="135" t="e">
        <f t="shared" si="20"/>
        <v>#REF!</v>
      </c>
      <c r="I287" s="135" t="e">
        <f t="shared" si="21"/>
        <v>#REF!</v>
      </c>
      <c r="J287" s="136" t="e">
        <f t="shared" si="22"/>
        <v>#REF!</v>
      </c>
      <c r="K287" s="137">
        <f>IF('AMS-Daten_Alt'!J269="Student", 1, 0)</f>
        <v>0</v>
      </c>
      <c r="L287" s="137" t="e">
        <f t="shared" si="23"/>
        <v>#REF!</v>
      </c>
      <c r="M287" s="137" t="e">
        <f t="shared" si="24"/>
        <v>#REF!</v>
      </c>
    </row>
    <row r="288" spans="1:13" outlineLevel="1" x14ac:dyDescent="0.2">
      <c r="A288" s="134" t="e">
        <f>IF('AMS-Daten'!#REF!="Ja", 1, 0)</f>
        <v>#REF!</v>
      </c>
      <c r="B288" s="135" t="e">
        <f>IF('AMS-Daten'!#REF!="Ehrenmitglied", 1, 0)</f>
        <v>#REF!</v>
      </c>
      <c r="C288" s="135" t="e">
        <f>IF('AMS-Daten'!#REF!="alter Herr", 1, 0)</f>
        <v>#REF!</v>
      </c>
      <c r="D288" s="135" t="e">
        <f>IF('AMS-Daten'!#REF!="aktiv", 1, 0)</f>
        <v>#REF!</v>
      </c>
      <c r="E288" s="135" t="e">
        <f>IF('AMS-Daten'!#REF!="vorläufig", 1, 0)</f>
        <v>#REF!</v>
      </c>
      <c r="F288" s="136" t="e">
        <f>IF('AMS-Daten'!#REF!="fördernd", 1, 0)</f>
        <v>#REF!</v>
      </c>
      <c r="G288" s="134" t="e">
        <f>IF('AMS-Daten'!#REF!="Ja", 1, 0)</f>
        <v>#REF!</v>
      </c>
      <c r="H288" s="135" t="e">
        <f t="shared" si="20"/>
        <v>#REF!</v>
      </c>
      <c r="I288" s="135" t="e">
        <f t="shared" si="21"/>
        <v>#REF!</v>
      </c>
      <c r="J288" s="136" t="e">
        <f t="shared" si="22"/>
        <v>#REF!</v>
      </c>
      <c r="K288" s="137">
        <f>IF('AMS-Daten_Alt'!J270="Student", 1, 0)</f>
        <v>0</v>
      </c>
      <c r="L288" s="137" t="e">
        <f t="shared" si="23"/>
        <v>#REF!</v>
      </c>
      <c r="M288" s="137" t="e">
        <f t="shared" si="24"/>
        <v>#REF!</v>
      </c>
    </row>
    <row r="289" spans="1:13" outlineLevel="1" x14ac:dyDescent="0.2">
      <c r="A289" s="134" t="e">
        <f>IF('AMS-Daten'!#REF!="Ja", 1, 0)</f>
        <v>#REF!</v>
      </c>
      <c r="B289" s="135" t="e">
        <f>IF('AMS-Daten'!#REF!="Ehrenmitglied", 1, 0)</f>
        <v>#REF!</v>
      </c>
      <c r="C289" s="135" t="e">
        <f>IF('AMS-Daten'!#REF!="alter Herr", 1, 0)</f>
        <v>#REF!</v>
      </c>
      <c r="D289" s="135" t="e">
        <f>IF('AMS-Daten'!#REF!="aktiv", 1, 0)</f>
        <v>#REF!</v>
      </c>
      <c r="E289" s="135" t="e">
        <f>IF('AMS-Daten'!#REF!="vorläufig", 1, 0)</f>
        <v>#REF!</v>
      </c>
      <c r="F289" s="136" t="e">
        <f>IF('AMS-Daten'!#REF!="fördernd", 1, 0)</f>
        <v>#REF!</v>
      </c>
      <c r="G289" s="134" t="e">
        <f>IF('AMS-Daten'!#REF!="Ja", 1, 0)</f>
        <v>#REF!</v>
      </c>
      <c r="H289" s="135" t="e">
        <f t="shared" si="20"/>
        <v>#REF!</v>
      </c>
      <c r="I289" s="135" t="e">
        <f t="shared" si="21"/>
        <v>#REF!</v>
      </c>
      <c r="J289" s="136" t="e">
        <f t="shared" si="22"/>
        <v>#REF!</v>
      </c>
      <c r="K289" s="137">
        <f>IF('AMS-Daten_Alt'!J271="Student", 1, 0)</f>
        <v>0</v>
      </c>
      <c r="L289" s="137" t="e">
        <f t="shared" si="23"/>
        <v>#REF!</v>
      </c>
      <c r="M289" s="137" t="e">
        <f t="shared" si="24"/>
        <v>#REF!</v>
      </c>
    </row>
    <row r="290" spans="1:13" outlineLevel="1" x14ac:dyDescent="0.2">
      <c r="A290" s="134" t="e">
        <f>IF('AMS-Daten'!#REF!="Ja", 1, 0)</f>
        <v>#REF!</v>
      </c>
      <c r="B290" s="135" t="e">
        <f>IF('AMS-Daten'!#REF!="Ehrenmitglied", 1, 0)</f>
        <v>#REF!</v>
      </c>
      <c r="C290" s="135" t="e">
        <f>IF('AMS-Daten'!#REF!="alter Herr", 1, 0)</f>
        <v>#REF!</v>
      </c>
      <c r="D290" s="135" t="e">
        <f>IF('AMS-Daten'!#REF!="aktiv", 1, 0)</f>
        <v>#REF!</v>
      </c>
      <c r="E290" s="135" t="e">
        <f>IF('AMS-Daten'!#REF!="vorläufig", 1, 0)</f>
        <v>#REF!</v>
      </c>
      <c r="F290" s="136" t="e">
        <f>IF('AMS-Daten'!#REF!="fördernd", 1, 0)</f>
        <v>#REF!</v>
      </c>
      <c r="G290" s="134" t="e">
        <f>IF('AMS-Daten'!#REF!="Ja", 1, 0)</f>
        <v>#REF!</v>
      </c>
      <c r="H290" s="135" t="e">
        <f t="shared" si="20"/>
        <v>#REF!</v>
      </c>
      <c r="I290" s="135" t="e">
        <f t="shared" si="21"/>
        <v>#REF!</v>
      </c>
      <c r="J290" s="136" t="e">
        <f t="shared" si="22"/>
        <v>#REF!</v>
      </c>
      <c r="K290" s="137">
        <f>IF('AMS-Daten_Alt'!J272="Student", 1, 0)</f>
        <v>0</v>
      </c>
      <c r="L290" s="137" t="e">
        <f t="shared" si="23"/>
        <v>#REF!</v>
      </c>
      <c r="M290" s="137" t="e">
        <f t="shared" si="24"/>
        <v>#REF!</v>
      </c>
    </row>
    <row r="291" spans="1:13" outlineLevel="1" x14ac:dyDescent="0.2">
      <c r="A291" s="134" t="e">
        <f>IF('AMS-Daten'!#REF!="Ja", 1, 0)</f>
        <v>#REF!</v>
      </c>
      <c r="B291" s="135" t="e">
        <f>IF('AMS-Daten'!#REF!="Ehrenmitglied", 1, 0)</f>
        <v>#REF!</v>
      </c>
      <c r="C291" s="135" t="e">
        <f>IF('AMS-Daten'!#REF!="alter Herr", 1, 0)</f>
        <v>#REF!</v>
      </c>
      <c r="D291" s="135" t="e">
        <f>IF('AMS-Daten'!#REF!="aktiv", 1, 0)</f>
        <v>#REF!</v>
      </c>
      <c r="E291" s="135" t="e">
        <f>IF('AMS-Daten'!#REF!="vorläufig", 1, 0)</f>
        <v>#REF!</v>
      </c>
      <c r="F291" s="136" t="e">
        <f>IF('AMS-Daten'!#REF!="fördernd", 1, 0)</f>
        <v>#REF!</v>
      </c>
      <c r="G291" s="134" t="e">
        <f>IF('AMS-Daten'!#REF!="Ja", 1, 0)</f>
        <v>#REF!</v>
      </c>
      <c r="H291" s="135" t="e">
        <f t="shared" si="20"/>
        <v>#REF!</v>
      </c>
      <c r="I291" s="135" t="e">
        <f t="shared" si="21"/>
        <v>#REF!</v>
      </c>
      <c r="J291" s="136" t="e">
        <f t="shared" si="22"/>
        <v>#REF!</v>
      </c>
      <c r="K291" s="137">
        <f>IF('AMS-Daten_Alt'!J273="Student", 1, 0)</f>
        <v>0</v>
      </c>
      <c r="L291" s="137" t="e">
        <f t="shared" si="23"/>
        <v>#REF!</v>
      </c>
      <c r="M291" s="137" t="e">
        <f t="shared" si="24"/>
        <v>#REF!</v>
      </c>
    </row>
    <row r="292" spans="1:13" outlineLevel="1" x14ac:dyDescent="0.2">
      <c r="A292" s="134" t="e">
        <f>IF('AMS-Daten'!#REF!="Ja", 1, 0)</f>
        <v>#REF!</v>
      </c>
      <c r="B292" s="135" t="e">
        <f>IF('AMS-Daten'!#REF!="Ehrenmitglied", 1, 0)</f>
        <v>#REF!</v>
      </c>
      <c r="C292" s="135" t="e">
        <f>IF('AMS-Daten'!#REF!="alter Herr", 1, 0)</f>
        <v>#REF!</v>
      </c>
      <c r="D292" s="135" t="e">
        <f>IF('AMS-Daten'!#REF!="aktiv", 1, 0)</f>
        <v>#REF!</v>
      </c>
      <c r="E292" s="135" t="e">
        <f>IF('AMS-Daten'!#REF!="vorläufig", 1, 0)</f>
        <v>#REF!</v>
      </c>
      <c r="F292" s="136" t="e">
        <f>IF('AMS-Daten'!#REF!="fördernd", 1, 0)</f>
        <v>#REF!</v>
      </c>
      <c r="G292" s="134" t="e">
        <f>IF('AMS-Daten'!#REF!="Ja", 1, 0)</f>
        <v>#REF!</v>
      </c>
      <c r="H292" s="135" t="e">
        <f t="shared" si="20"/>
        <v>#REF!</v>
      </c>
      <c r="I292" s="135" t="e">
        <f t="shared" si="21"/>
        <v>#REF!</v>
      </c>
      <c r="J292" s="136" t="e">
        <f t="shared" si="22"/>
        <v>#REF!</v>
      </c>
      <c r="K292" s="137">
        <f>IF('AMS-Daten_Alt'!J274="Student", 1, 0)</f>
        <v>0</v>
      </c>
      <c r="L292" s="137" t="e">
        <f t="shared" si="23"/>
        <v>#REF!</v>
      </c>
      <c r="M292" s="137" t="e">
        <f t="shared" si="24"/>
        <v>#REF!</v>
      </c>
    </row>
    <row r="293" spans="1:13" outlineLevel="1" x14ac:dyDescent="0.2">
      <c r="A293" s="134" t="e">
        <f>IF('AMS-Daten'!#REF!="Ja", 1, 0)</f>
        <v>#REF!</v>
      </c>
      <c r="B293" s="135" t="e">
        <f>IF('AMS-Daten'!#REF!="Ehrenmitglied", 1, 0)</f>
        <v>#REF!</v>
      </c>
      <c r="C293" s="135" t="e">
        <f>IF('AMS-Daten'!#REF!="alter Herr", 1, 0)</f>
        <v>#REF!</v>
      </c>
      <c r="D293" s="135" t="e">
        <f>IF('AMS-Daten'!#REF!="aktiv", 1, 0)</f>
        <v>#REF!</v>
      </c>
      <c r="E293" s="135" t="e">
        <f>IF('AMS-Daten'!#REF!="vorläufig", 1, 0)</f>
        <v>#REF!</v>
      </c>
      <c r="F293" s="136" t="e">
        <f>IF('AMS-Daten'!#REF!="fördernd", 1, 0)</f>
        <v>#REF!</v>
      </c>
      <c r="G293" s="134" t="e">
        <f>IF('AMS-Daten'!#REF!="Ja", 1, 0)</f>
        <v>#REF!</v>
      </c>
      <c r="H293" s="135" t="e">
        <f t="shared" si="20"/>
        <v>#REF!</v>
      </c>
      <c r="I293" s="135" t="e">
        <f t="shared" si="21"/>
        <v>#REF!</v>
      </c>
      <c r="J293" s="136" t="e">
        <f t="shared" si="22"/>
        <v>#REF!</v>
      </c>
      <c r="K293" s="137">
        <f>IF('AMS-Daten_Alt'!J275="Student", 1, 0)</f>
        <v>0</v>
      </c>
      <c r="L293" s="137" t="e">
        <f t="shared" si="23"/>
        <v>#REF!</v>
      </c>
      <c r="M293" s="137" t="e">
        <f t="shared" si="24"/>
        <v>#REF!</v>
      </c>
    </row>
    <row r="294" spans="1:13" outlineLevel="1" x14ac:dyDescent="0.2">
      <c r="A294" s="134" t="e">
        <f>IF('AMS-Daten'!#REF!="Ja", 1, 0)</f>
        <v>#REF!</v>
      </c>
      <c r="B294" s="135" t="e">
        <f>IF('AMS-Daten'!#REF!="Ehrenmitglied", 1, 0)</f>
        <v>#REF!</v>
      </c>
      <c r="C294" s="135" t="e">
        <f>IF('AMS-Daten'!#REF!="alter Herr", 1, 0)</f>
        <v>#REF!</v>
      </c>
      <c r="D294" s="135" t="e">
        <f>IF('AMS-Daten'!#REF!="aktiv", 1, 0)</f>
        <v>#REF!</v>
      </c>
      <c r="E294" s="135" t="e">
        <f>IF('AMS-Daten'!#REF!="vorläufig", 1, 0)</f>
        <v>#REF!</v>
      </c>
      <c r="F294" s="136" t="e">
        <f>IF('AMS-Daten'!#REF!="fördernd", 1, 0)</f>
        <v>#REF!</v>
      </c>
      <c r="G294" s="134" t="e">
        <f>IF('AMS-Daten'!#REF!="Ja", 1, 0)</f>
        <v>#REF!</v>
      </c>
      <c r="H294" s="135" t="e">
        <f t="shared" si="20"/>
        <v>#REF!</v>
      </c>
      <c r="I294" s="135" t="e">
        <f t="shared" si="21"/>
        <v>#REF!</v>
      </c>
      <c r="J294" s="136" t="e">
        <f t="shared" si="22"/>
        <v>#REF!</v>
      </c>
      <c r="K294" s="137">
        <f>IF('AMS-Daten_Alt'!J276="Student", 1, 0)</f>
        <v>0</v>
      </c>
      <c r="L294" s="137" t="e">
        <f t="shared" si="23"/>
        <v>#REF!</v>
      </c>
      <c r="M294" s="137" t="e">
        <f t="shared" si="24"/>
        <v>#REF!</v>
      </c>
    </row>
    <row r="295" spans="1:13" outlineLevel="1" x14ac:dyDescent="0.2">
      <c r="A295" s="134" t="e">
        <f>IF('AMS-Daten'!#REF!="Ja", 1, 0)</f>
        <v>#REF!</v>
      </c>
      <c r="B295" s="135" t="e">
        <f>IF('AMS-Daten'!#REF!="Ehrenmitglied", 1, 0)</f>
        <v>#REF!</v>
      </c>
      <c r="C295" s="135" t="e">
        <f>IF('AMS-Daten'!#REF!="alter Herr", 1, 0)</f>
        <v>#REF!</v>
      </c>
      <c r="D295" s="135" t="e">
        <f>IF('AMS-Daten'!#REF!="aktiv", 1, 0)</f>
        <v>#REF!</v>
      </c>
      <c r="E295" s="135" t="e">
        <f>IF('AMS-Daten'!#REF!="vorläufig", 1, 0)</f>
        <v>#REF!</v>
      </c>
      <c r="F295" s="136" t="e">
        <f>IF('AMS-Daten'!#REF!="fördernd", 1, 0)</f>
        <v>#REF!</v>
      </c>
      <c r="G295" s="134" t="e">
        <f>IF('AMS-Daten'!#REF!="Ja", 1, 0)</f>
        <v>#REF!</v>
      </c>
      <c r="H295" s="135" t="e">
        <f t="shared" si="20"/>
        <v>#REF!</v>
      </c>
      <c r="I295" s="135" t="e">
        <f t="shared" si="21"/>
        <v>#REF!</v>
      </c>
      <c r="J295" s="136" t="e">
        <f t="shared" si="22"/>
        <v>#REF!</v>
      </c>
      <c r="K295" s="137">
        <f>IF('AMS-Daten_Alt'!J277="Student", 1, 0)</f>
        <v>0</v>
      </c>
      <c r="L295" s="137" t="e">
        <f t="shared" si="23"/>
        <v>#REF!</v>
      </c>
      <c r="M295" s="137" t="e">
        <f t="shared" si="24"/>
        <v>#REF!</v>
      </c>
    </row>
    <row r="296" spans="1:13" outlineLevel="1" x14ac:dyDescent="0.2">
      <c r="A296" s="134" t="e">
        <f>IF('AMS-Daten'!#REF!="Ja", 1, 0)</f>
        <v>#REF!</v>
      </c>
      <c r="B296" s="135" t="e">
        <f>IF('AMS-Daten'!#REF!="Ehrenmitglied", 1, 0)</f>
        <v>#REF!</v>
      </c>
      <c r="C296" s="135" t="e">
        <f>IF('AMS-Daten'!#REF!="alter Herr", 1, 0)</f>
        <v>#REF!</v>
      </c>
      <c r="D296" s="135" t="e">
        <f>IF('AMS-Daten'!#REF!="aktiv", 1, 0)</f>
        <v>#REF!</v>
      </c>
      <c r="E296" s="135" t="e">
        <f>IF('AMS-Daten'!#REF!="vorläufig", 1, 0)</f>
        <v>#REF!</v>
      </c>
      <c r="F296" s="136" t="e">
        <f>IF('AMS-Daten'!#REF!="fördernd", 1, 0)</f>
        <v>#REF!</v>
      </c>
      <c r="G296" s="134" t="e">
        <f>IF('AMS-Daten'!#REF!="Ja", 1, 0)</f>
        <v>#REF!</v>
      </c>
      <c r="H296" s="135" t="e">
        <f t="shared" si="20"/>
        <v>#REF!</v>
      </c>
      <c r="I296" s="135" t="e">
        <f t="shared" si="21"/>
        <v>#REF!</v>
      </c>
      <c r="J296" s="136" t="e">
        <f t="shared" si="22"/>
        <v>#REF!</v>
      </c>
      <c r="K296" s="137">
        <f>IF('AMS-Daten_Alt'!J278="Student", 1, 0)</f>
        <v>0</v>
      </c>
      <c r="L296" s="137" t="e">
        <f t="shared" si="23"/>
        <v>#REF!</v>
      </c>
      <c r="M296" s="137" t="e">
        <f t="shared" si="24"/>
        <v>#REF!</v>
      </c>
    </row>
    <row r="297" spans="1:13" outlineLevel="1" x14ac:dyDescent="0.2">
      <c r="A297" s="134" t="e">
        <f>IF('AMS-Daten'!#REF!="Ja", 1, 0)</f>
        <v>#REF!</v>
      </c>
      <c r="B297" s="135" t="e">
        <f>IF('AMS-Daten'!#REF!="Ehrenmitglied", 1, 0)</f>
        <v>#REF!</v>
      </c>
      <c r="C297" s="135" t="e">
        <f>IF('AMS-Daten'!#REF!="alter Herr", 1, 0)</f>
        <v>#REF!</v>
      </c>
      <c r="D297" s="135" t="e">
        <f>IF('AMS-Daten'!#REF!="aktiv", 1, 0)</f>
        <v>#REF!</v>
      </c>
      <c r="E297" s="135" t="e">
        <f>IF('AMS-Daten'!#REF!="vorläufig", 1, 0)</f>
        <v>#REF!</v>
      </c>
      <c r="F297" s="136" t="e">
        <f>IF('AMS-Daten'!#REF!="fördernd", 1, 0)</f>
        <v>#REF!</v>
      </c>
      <c r="G297" s="134" t="e">
        <f>IF('AMS-Daten'!#REF!="Ja", 1, 0)</f>
        <v>#REF!</v>
      </c>
      <c r="H297" s="135" t="e">
        <f t="shared" si="20"/>
        <v>#REF!</v>
      </c>
      <c r="I297" s="135" t="e">
        <f t="shared" si="21"/>
        <v>#REF!</v>
      </c>
      <c r="J297" s="136" t="e">
        <f t="shared" si="22"/>
        <v>#REF!</v>
      </c>
      <c r="K297" s="137">
        <f>IF('AMS-Daten_Alt'!J279="Student", 1, 0)</f>
        <v>0</v>
      </c>
      <c r="L297" s="137" t="e">
        <f t="shared" si="23"/>
        <v>#REF!</v>
      </c>
      <c r="M297" s="137" t="e">
        <f t="shared" si="24"/>
        <v>#REF!</v>
      </c>
    </row>
    <row r="298" spans="1:13" outlineLevel="1" x14ac:dyDescent="0.2">
      <c r="A298" s="134" t="e">
        <f>IF('AMS-Daten'!#REF!="Ja", 1, 0)</f>
        <v>#REF!</v>
      </c>
      <c r="B298" s="135" t="e">
        <f>IF('AMS-Daten'!#REF!="Ehrenmitglied", 1, 0)</f>
        <v>#REF!</v>
      </c>
      <c r="C298" s="135" t="e">
        <f>IF('AMS-Daten'!#REF!="alter Herr", 1, 0)</f>
        <v>#REF!</v>
      </c>
      <c r="D298" s="135" t="e">
        <f>IF('AMS-Daten'!#REF!="aktiv", 1, 0)</f>
        <v>#REF!</v>
      </c>
      <c r="E298" s="135" t="e">
        <f>IF('AMS-Daten'!#REF!="vorläufig", 1, 0)</f>
        <v>#REF!</v>
      </c>
      <c r="F298" s="136" t="e">
        <f>IF('AMS-Daten'!#REF!="fördernd", 1, 0)</f>
        <v>#REF!</v>
      </c>
      <c r="G298" s="134" t="e">
        <f>IF('AMS-Daten'!#REF!="Ja", 1, 0)</f>
        <v>#REF!</v>
      </c>
      <c r="H298" s="135" t="e">
        <f t="shared" si="20"/>
        <v>#REF!</v>
      </c>
      <c r="I298" s="135" t="e">
        <f t="shared" si="21"/>
        <v>#REF!</v>
      </c>
      <c r="J298" s="136" t="e">
        <f t="shared" si="22"/>
        <v>#REF!</v>
      </c>
      <c r="K298" s="137">
        <f>IF('AMS-Daten_Alt'!J280="Student", 1, 0)</f>
        <v>0</v>
      </c>
      <c r="L298" s="137" t="e">
        <f t="shared" si="23"/>
        <v>#REF!</v>
      </c>
      <c r="M298" s="137" t="e">
        <f t="shared" si="24"/>
        <v>#REF!</v>
      </c>
    </row>
    <row r="299" spans="1:13" outlineLevel="1" x14ac:dyDescent="0.2">
      <c r="A299" s="134" t="e">
        <f>IF('AMS-Daten'!#REF!="Ja", 1, 0)</f>
        <v>#REF!</v>
      </c>
      <c r="B299" s="135" t="e">
        <f>IF('AMS-Daten'!#REF!="Ehrenmitglied", 1, 0)</f>
        <v>#REF!</v>
      </c>
      <c r="C299" s="135" t="e">
        <f>IF('AMS-Daten'!#REF!="alter Herr", 1, 0)</f>
        <v>#REF!</v>
      </c>
      <c r="D299" s="135" t="e">
        <f>IF('AMS-Daten'!#REF!="aktiv", 1, 0)</f>
        <v>#REF!</v>
      </c>
      <c r="E299" s="135" t="e">
        <f>IF('AMS-Daten'!#REF!="vorläufig", 1, 0)</f>
        <v>#REF!</v>
      </c>
      <c r="F299" s="136" t="e">
        <f>IF('AMS-Daten'!#REF!="fördernd", 1, 0)</f>
        <v>#REF!</v>
      </c>
      <c r="G299" s="134" t="e">
        <f>IF('AMS-Daten'!#REF!="Ja", 1, 0)</f>
        <v>#REF!</v>
      </c>
      <c r="H299" s="135" t="e">
        <f t="shared" si="20"/>
        <v>#REF!</v>
      </c>
      <c r="I299" s="135" t="e">
        <f t="shared" si="21"/>
        <v>#REF!</v>
      </c>
      <c r="J299" s="136" t="e">
        <f t="shared" si="22"/>
        <v>#REF!</v>
      </c>
      <c r="K299" s="137">
        <f>IF('AMS-Daten_Alt'!J281="Student", 1, 0)</f>
        <v>0</v>
      </c>
      <c r="L299" s="137" t="e">
        <f t="shared" si="23"/>
        <v>#REF!</v>
      </c>
      <c r="M299" s="137" t="e">
        <f t="shared" si="24"/>
        <v>#REF!</v>
      </c>
    </row>
    <row r="300" spans="1:13" outlineLevel="1" x14ac:dyDescent="0.2">
      <c r="A300" s="134" t="e">
        <f>IF('AMS-Daten'!#REF!="Ja", 1, 0)</f>
        <v>#REF!</v>
      </c>
      <c r="B300" s="135" t="e">
        <f>IF('AMS-Daten'!#REF!="Ehrenmitglied", 1, 0)</f>
        <v>#REF!</v>
      </c>
      <c r="C300" s="135" t="e">
        <f>IF('AMS-Daten'!#REF!="alter Herr", 1, 0)</f>
        <v>#REF!</v>
      </c>
      <c r="D300" s="135" t="e">
        <f>IF('AMS-Daten'!#REF!="aktiv", 1, 0)</f>
        <v>#REF!</v>
      </c>
      <c r="E300" s="135" t="e">
        <f>IF('AMS-Daten'!#REF!="vorläufig", 1, 0)</f>
        <v>#REF!</v>
      </c>
      <c r="F300" s="136" t="e">
        <f>IF('AMS-Daten'!#REF!="fördernd", 1, 0)</f>
        <v>#REF!</v>
      </c>
      <c r="G300" s="134" t="e">
        <f>IF('AMS-Daten'!#REF!="Ja", 1, 0)</f>
        <v>#REF!</v>
      </c>
      <c r="H300" s="135" t="e">
        <f t="shared" si="20"/>
        <v>#REF!</v>
      </c>
      <c r="I300" s="135" t="e">
        <f t="shared" si="21"/>
        <v>#REF!</v>
      </c>
      <c r="J300" s="136" t="e">
        <f t="shared" si="22"/>
        <v>#REF!</v>
      </c>
      <c r="K300" s="137">
        <f>IF('AMS-Daten_Alt'!J282="Student", 1, 0)</f>
        <v>0</v>
      </c>
      <c r="L300" s="137" t="e">
        <f t="shared" si="23"/>
        <v>#REF!</v>
      </c>
      <c r="M300" s="137" t="e">
        <f t="shared" si="24"/>
        <v>#REF!</v>
      </c>
    </row>
    <row r="301" spans="1:13" outlineLevel="1" x14ac:dyDescent="0.2">
      <c r="A301" s="134" t="e">
        <f>IF('AMS-Daten'!#REF!="Ja", 1, 0)</f>
        <v>#REF!</v>
      </c>
      <c r="B301" s="135" t="e">
        <f>IF('AMS-Daten'!#REF!="Ehrenmitglied", 1, 0)</f>
        <v>#REF!</v>
      </c>
      <c r="C301" s="135" t="e">
        <f>IF('AMS-Daten'!#REF!="alter Herr", 1, 0)</f>
        <v>#REF!</v>
      </c>
      <c r="D301" s="135" t="e">
        <f>IF('AMS-Daten'!#REF!="aktiv", 1, 0)</f>
        <v>#REF!</v>
      </c>
      <c r="E301" s="135" t="e">
        <f>IF('AMS-Daten'!#REF!="vorläufig", 1, 0)</f>
        <v>#REF!</v>
      </c>
      <c r="F301" s="136" t="e">
        <f>IF('AMS-Daten'!#REF!="fördernd", 1, 0)</f>
        <v>#REF!</v>
      </c>
      <c r="G301" s="134" t="e">
        <f>IF('AMS-Daten'!#REF!="Ja", 1, 0)</f>
        <v>#REF!</v>
      </c>
      <c r="H301" s="135" t="e">
        <f t="shared" si="20"/>
        <v>#REF!</v>
      </c>
      <c r="I301" s="135" t="e">
        <f t="shared" si="21"/>
        <v>#REF!</v>
      </c>
      <c r="J301" s="136" t="e">
        <f t="shared" si="22"/>
        <v>#REF!</v>
      </c>
      <c r="K301" s="137">
        <f>IF('AMS-Daten_Alt'!J283="Student", 1, 0)</f>
        <v>0</v>
      </c>
      <c r="L301" s="137" t="e">
        <f t="shared" si="23"/>
        <v>#REF!</v>
      </c>
      <c r="M301" s="137" t="e">
        <f t="shared" si="24"/>
        <v>#REF!</v>
      </c>
    </row>
    <row r="302" spans="1:13" outlineLevel="1" x14ac:dyDescent="0.2">
      <c r="A302" s="134" t="e">
        <f>IF('AMS-Daten'!#REF!="Ja", 1, 0)</f>
        <v>#REF!</v>
      </c>
      <c r="B302" s="135" t="e">
        <f>IF('AMS-Daten'!#REF!="Ehrenmitglied", 1, 0)</f>
        <v>#REF!</v>
      </c>
      <c r="C302" s="135" t="e">
        <f>IF('AMS-Daten'!#REF!="alter Herr", 1, 0)</f>
        <v>#REF!</v>
      </c>
      <c r="D302" s="135" t="e">
        <f>IF('AMS-Daten'!#REF!="aktiv", 1, 0)</f>
        <v>#REF!</v>
      </c>
      <c r="E302" s="135" t="e">
        <f>IF('AMS-Daten'!#REF!="vorläufig", 1, 0)</f>
        <v>#REF!</v>
      </c>
      <c r="F302" s="136" t="e">
        <f>IF('AMS-Daten'!#REF!="fördernd", 1, 0)</f>
        <v>#REF!</v>
      </c>
      <c r="G302" s="134" t="e">
        <f>IF('AMS-Daten'!#REF!="Ja", 1, 0)</f>
        <v>#REF!</v>
      </c>
      <c r="H302" s="135" t="e">
        <f t="shared" si="20"/>
        <v>#REF!</v>
      </c>
      <c r="I302" s="135" t="e">
        <f t="shared" si="21"/>
        <v>#REF!</v>
      </c>
      <c r="J302" s="136" t="e">
        <f t="shared" si="22"/>
        <v>#REF!</v>
      </c>
      <c r="K302" s="137">
        <f>IF('AMS-Daten_Alt'!J284="Student", 1, 0)</f>
        <v>0</v>
      </c>
      <c r="L302" s="137" t="e">
        <f t="shared" si="23"/>
        <v>#REF!</v>
      </c>
      <c r="M302" s="137" t="e">
        <f t="shared" si="24"/>
        <v>#REF!</v>
      </c>
    </row>
    <row r="303" spans="1:13" outlineLevel="1" x14ac:dyDescent="0.2">
      <c r="A303" s="134" t="e">
        <f>IF('AMS-Daten'!#REF!="Ja", 1, 0)</f>
        <v>#REF!</v>
      </c>
      <c r="B303" s="135" t="e">
        <f>IF('AMS-Daten'!#REF!="Ehrenmitglied", 1, 0)</f>
        <v>#REF!</v>
      </c>
      <c r="C303" s="135" t="e">
        <f>IF('AMS-Daten'!#REF!="alter Herr", 1, 0)</f>
        <v>#REF!</v>
      </c>
      <c r="D303" s="135" t="e">
        <f>IF('AMS-Daten'!#REF!="aktiv", 1, 0)</f>
        <v>#REF!</v>
      </c>
      <c r="E303" s="135" t="e">
        <f>IF('AMS-Daten'!#REF!="vorläufig", 1, 0)</f>
        <v>#REF!</v>
      </c>
      <c r="F303" s="136" t="e">
        <f>IF('AMS-Daten'!#REF!="fördernd", 1, 0)</f>
        <v>#REF!</v>
      </c>
      <c r="G303" s="134" t="e">
        <f>IF('AMS-Daten'!#REF!="Ja", 1, 0)</f>
        <v>#REF!</v>
      </c>
      <c r="H303" s="135" t="e">
        <f t="shared" si="20"/>
        <v>#REF!</v>
      </c>
      <c r="I303" s="135" t="e">
        <f t="shared" si="21"/>
        <v>#REF!</v>
      </c>
      <c r="J303" s="136" t="e">
        <f t="shared" si="22"/>
        <v>#REF!</v>
      </c>
      <c r="K303" s="137">
        <f>IF('AMS-Daten_Alt'!J285="Student", 1, 0)</f>
        <v>0</v>
      </c>
      <c r="L303" s="137" t="e">
        <f t="shared" si="23"/>
        <v>#REF!</v>
      </c>
      <c r="M303" s="137" t="e">
        <f t="shared" si="24"/>
        <v>#REF!</v>
      </c>
    </row>
    <row r="304" spans="1:13" outlineLevel="1" x14ac:dyDescent="0.2">
      <c r="A304" s="134" t="e">
        <f>IF('AMS-Daten'!#REF!="Ja", 1, 0)</f>
        <v>#REF!</v>
      </c>
      <c r="B304" s="135" t="e">
        <f>IF('AMS-Daten'!#REF!="Ehrenmitglied", 1, 0)</f>
        <v>#REF!</v>
      </c>
      <c r="C304" s="135" t="e">
        <f>IF('AMS-Daten'!#REF!="alter Herr", 1, 0)</f>
        <v>#REF!</v>
      </c>
      <c r="D304" s="135" t="e">
        <f>IF('AMS-Daten'!#REF!="aktiv", 1, 0)</f>
        <v>#REF!</v>
      </c>
      <c r="E304" s="135" t="e">
        <f>IF('AMS-Daten'!#REF!="vorläufig", 1, 0)</f>
        <v>#REF!</v>
      </c>
      <c r="F304" s="136" t="e">
        <f>IF('AMS-Daten'!#REF!="fördernd", 1, 0)</f>
        <v>#REF!</v>
      </c>
      <c r="G304" s="134" t="e">
        <f>IF('AMS-Daten'!#REF!="Ja", 1, 0)</f>
        <v>#REF!</v>
      </c>
      <c r="H304" s="135" t="e">
        <f t="shared" si="20"/>
        <v>#REF!</v>
      </c>
      <c r="I304" s="135" t="e">
        <f t="shared" si="21"/>
        <v>#REF!</v>
      </c>
      <c r="J304" s="136" t="e">
        <f t="shared" si="22"/>
        <v>#REF!</v>
      </c>
      <c r="K304" s="137">
        <f>IF('AMS-Daten_Alt'!J286="Student", 1, 0)</f>
        <v>0</v>
      </c>
      <c r="L304" s="137" t="e">
        <f t="shared" si="23"/>
        <v>#REF!</v>
      </c>
      <c r="M304" s="137" t="e">
        <f t="shared" si="24"/>
        <v>#REF!</v>
      </c>
    </row>
    <row r="305" spans="1:13" outlineLevel="1" x14ac:dyDescent="0.2">
      <c r="A305" s="134" t="e">
        <f>IF('AMS-Daten'!#REF!="Ja", 1, 0)</f>
        <v>#REF!</v>
      </c>
      <c r="B305" s="135" t="e">
        <f>IF('AMS-Daten'!#REF!="Ehrenmitglied", 1, 0)</f>
        <v>#REF!</v>
      </c>
      <c r="C305" s="135" t="e">
        <f>IF('AMS-Daten'!#REF!="alter Herr", 1, 0)</f>
        <v>#REF!</v>
      </c>
      <c r="D305" s="135" t="e">
        <f>IF('AMS-Daten'!#REF!="aktiv", 1, 0)</f>
        <v>#REF!</v>
      </c>
      <c r="E305" s="135" t="e">
        <f>IF('AMS-Daten'!#REF!="vorläufig", 1, 0)</f>
        <v>#REF!</v>
      </c>
      <c r="F305" s="136" t="e">
        <f>IF('AMS-Daten'!#REF!="fördernd", 1, 0)</f>
        <v>#REF!</v>
      </c>
      <c r="G305" s="134" t="e">
        <f>IF('AMS-Daten'!#REF!="Ja", 1, 0)</f>
        <v>#REF!</v>
      </c>
      <c r="H305" s="135" t="e">
        <f t="shared" si="20"/>
        <v>#REF!</v>
      </c>
      <c r="I305" s="135" t="e">
        <f t="shared" si="21"/>
        <v>#REF!</v>
      </c>
      <c r="J305" s="136" t="e">
        <f t="shared" si="22"/>
        <v>#REF!</v>
      </c>
      <c r="K305" s="137">
        <f>IF('AMS-Daten_Alt'!J287="Student", 1, 0)</f>
        <v>0</v>
      </c>
      <c r="L305" s="137" t="e">
        <f t="shared" si="23"/>
        <v>#REF!</v>
      </c>
      <c r="M305" s="137" t="e">
        <f t="shared" si="24"/>
        <v>#REF!</v>
      </c>
    </row>
    <row r="306" spans="1:13" outlineLevel="1" x14ac:dyDescent="0.2">
      <c r="A306" s="134" t="e">
        <f>IF('AMS-Daten'!#REF!="Ja", 1, 0)</f>
        <v>#REF!</v>
      </c>
      <c r="B306" s="135" t="e">
        <f>IF('AMS-Daten'!#REF!="Ehrenmitglied", 1, 0)</f>
        <v>#REF!</v>
      </c>
      <c r="C306" s="135" t="e">
        <f>IF('AMS-Daten'!#REF!="alter Herr", 1, 0)</f>
        <v>#REF!</v>
      </c>
      <c r="D306" s="135" t="e">
        <f>IF('AMS-Daten'!#REF!="aktiv", 1, 0)</f>
        <v>#REF!</v>
      </c>
      <c r="E306" s="135" t="e">
        <f>IF('AMS-Daten'!#REF!="vorläufig", 1, 0)</f>
        <v>#REF!</v>
      </c>
      <c r="F306" s="136" t="e">
        <f>IF('AMS-Daten'!#REF!="fördernd", 1, 0)</f>
        <v>#REF!</v>
      </c>
      <c r="G306" s="134" t="e">
        <f>IF('AMS-Daten'!#REF!="Ja", 1, 0)</f>
        <v>#REF!</v>
      </c>
      <c r="H306" s="135" t="e">
        <f t="shared" si="20"/>
        <v>#REF!</v>
      </c>
      <c r="I306" s="135" t="e">
        <f t="shared" si="21"/>
        <v>#REF!</v>
      </c>
      <c r="J306" s="136" t="e">
        <f t="shared" si="22"/>
        <v>#REF!</v>
      </c>
      <c r="K306" s="137">
        <f>IF('AMS-Daten_Alt'!J288="Student", 1, 0)</f>
        <v>0</v>
      </c>
      <c r="L306" s="137" t="e">
        <f t="shared" si="23"/>
        <v>#REF!</v>
      </c>
      <c r="M306" s="137" t="e">
        <f t="shared" si="24"/>
        <v>#REF!</v>
      </c>
    </row>
    <row r="307" spans="1:13" outlineLevel="1" x14ac:dyDescent="0.2">
      <c r="A307" s="134" t="e">
        <f>IF('AMS-Daten'!#REF!="Ja", 1, 0)</f>
        <v>#REF!</v>
      </c>
      <c r="B307" s="135" t="e">
        <f>IF('AMS-Daten'!#REF!="Ehrenmitglied", 1, 0)</f>
        <v>#REF!</v>
      </c>
      <c r="C307" s="135" t="e">
        <f>IF('AMS-Daten'!#REF!="alter Herr", 1, 0)</f>
        <v>#REF!</v>
      </c>
      <c r="D307" s="135" t="e">
        <f>IF('AMS-Daten'!#REF!="aktiv", 1, 0)</f>
        <v>#REF!</v>
      </c>
      <c r="E307" s="135" t="e">
        <f>IF('AMS-Daten'!#REF!="vorläufig", 1, 0)</f>
        <v>#REF!</v>
      </c>
      <c r="F307" s="136" t="e">
        <f>IF('AMS-Daten'!#REF!="fördernd", 1, 0)</f>
        <v>#REF!</v>
      </c>
      <c r="G307" s="134" t="e">
        <f>IF('AMS-Daten'!#REF!="Ja", 1, 0)</f>
        <v>#REF!</v>
      </c>
      <c r="H307" s="135" t="e">
        <f t="shared" si="20"/>
        <v>#REF!</v>
      </c>
      <c r="I307" s="135" t="e">
        <f t="shared" si="21"/>
        <v>#REF!</v>
      </c>
      <c r="J307" s="136" t="e">
        <f t="shared" si="22"/>
        <v>#REF!</v>
      </c>
      <c r="K307" s="137">
        <f>IF('AMS-Daten_Alt'!J289="Student", 1, 0)</f>
        <v>0</v>
      </c>
      <c r="L307" s="137" t="e">
        <f t="shared" si="23"/>
        <v>#REF!</v>
      </c>
      <c r="M307" s="137" t="e">
        <f t="shared" si="24"/>
        <v>#REF!</v>
      </c>
    </row>
    <row r="308" spans="1:13" outlineLevel="1" x14ac:dyDescent="0.2">
      <c r="A308" s="134" t="e">
        <f>IF('AMS-Daten'!#REF!="Ja", 1, 0)</f>
        <v>#REF!</v>
      </c>
      <c r="B308" s="135" t="e">
        <f>IF('AMS-Daten'!#REF!="Ehrenmitglied", 1, 0)</f>
        <v>#REF!</v>
      </c>
      <c r="C308" s="135" t="e">
        <f>IF('AMS-Daten'!#REF!="alter Herr", 1, 0)</f>
        <v>#REF!</v>
      </c>
      <c r="D308" s="135" t="e">
        <f>IF('AMS-Daten'!#REF!="aktiv", 1, 0)</f>
        <v>#REF!</v>
      </c>
      <c r="E308" s="135" t="e">
        <f>IF('AMS-Daten'!#REF!="vorläufig", 1, 0)</f>
        <v>#REF!</v>
      </c>
      <c r="F308" s="136" t="e">
        <f>IF('AMS-Daten'!#REF!="fördernd", 1, 0)</f>
        <v>#REF!</v>
      </c>
      <c r="G308" s="134" t="e">
        <f>IF('AMS-Daten'!#REF!="Ja", 1, 0)</f>
        <v>#REF!</v>
      </c>
      <c r="H308" s="135" t="e">
        <f t="shared" si="20"/>
        <v>#REF!</v>
      </c>
      <c r="I308" s="135" t="e">
        <f t="shared" si="21"/>
        <v>#REF!</v>
      </c>
      <c r="J308" s="136" t="e">
        <f t="shared" si="22"/>
        <v>#REF!</v>
      </c>
      <c r="K308" s="137">
        <f>IF('AMS-Daten_Alt'!J290="Student", 1, 0)</f>
        <v>0</v>
      </c>
      <c r="L308" s="137" t="e">
        <f t="shared" si="23"/>
        <v>#REF!</v>
      </c>
      <c r="M308" s="137" t="e">
        <f t="shared" si="24"/>
        <v>#REF!</v>
      </c>
    </row>
    <row r="309" spans="1:13" outlineLevel="1" x14ac:dyDescent="0.2">
      <c r="A309" s="134" t="e">
        <f>IF('AMS-Daten'!#REF!="Ja", 1, 0)</f>
        <v>#REF!</v>
      </c>
      <c r="B309" s="135" t="e">
        <f>IF('AMS-Daten'!#REF!="Ehrenmitglied", 1, 0)</f>
        <v>#REF!</v>
      </c>
      <c r="C309" s="135" t="e">
        <f>IF('AMS-Daten'!#REF!="alter Herr", 1, 0)</f>
        <v>#REF!</v>
      </c>
      <c r="D309" s="135" t="e">
        <f>IF('AMS-Daten'!#REF!="aktiv", 1, 0)</f>
        <v>#REF!</v>
      </c>
      <c r="E309" s="135" t="e">
        <f>IF('AMS-Daten'!#REF!="vorläufig", 1, 0)</f>
        <v>#REF!</v>
      </c>
      <c r="F309" s="136" t="e">
        <f>IF('AMS-Daten'!#REF!="fördernd", 1, 0)</f>
        <v>#REF!</v>
      </c>
      <c r="G309" s="134" t="e">
        <f>IF('AMS-Daten'!#REF!="Ja", 1, 0)</f>
        <v>#REF!</v>
      </c>
      <c r="H309" s="135" t="e">
        <f t="shared" si="20"/>
        <v>#REF!</v>
      </c>
      <c r="I309" s="135" t="e">
        <f t="shared" si="21"/>
        <v>#REF!</v>
      </c>
      <c r="J309" s="136" t="e">
        <f t="shared" si="22"/>
        <v>#REF!</v>
      </c>
      <c r="K309" s="137">
        <f>IF('AMS-Daten_Alt'!J291="Student", 1, 0)</f>
        <v>0</v>
      </c>
      <c r="L309" s="137" t="e">
        <f t="shared" si="23"/>
        <v>#REF!</v>
      </c>
      <c r="M309" s="137" t="e">
        <f t="shared" si="24"/>
        <v>#REF!</v>
      </c>
    </row>
    <row r="310" spans="1:13" outlineLevel="1" x14ac:dyDescent="0.2">
      <c r="A310" s="134" t="e">
        <f>IF('AMS-Daten'!#REF!="Ja", 1, 0)</f>
        <v>#REF!</v>
      </c>
      <c r="B310" s="135" t="e">
        <f>IF('AMS-Daten'!#REF!="Ehrenmitglied", 1, 0)</f>
        <v>#REF!</v>
      </c>
      <c r="C310" s="135" t="e">
        <f>IF('AMS-Daten'!#REF!="alter Herr", 1, 0)</f>
        <v>#REF!</v>
      </c>
      <c r="D310" s="135" t="e">
        <f>IF('AMS-Daten'!#REF!="aktiv", 1, 0)</f>
        <v>#REF!</v>
      </c>
      <c r="E310" s="135" t="e">
        <f>IF('AMS-Daten'!#REF!="vorläufig", 1, 0)</f>
        <v>#REF!</v>
      </c>
      <c r="F310" s="136" t="e">
        <f>IF('AMS-Daten'!#REF!="fördernd", 1, 0)</f>
        <v>#REF!</v>
      </c>
      <c r="G310" s="134" t="e">
        <f>IF('AMS-Daten'!#REF!="Ja", 1, 0)</f>
        <v>#REF!</v>
      </c>
      <c r="H310" s="135" t="e">
        <f t="shared" si="20"/>
        <v>#REF!</v>
      </c>
      <c r="I310" s="135" t="e">
        <f t="shared" si="21"/>
        <v>#REF!</v>
      </c>
      <c r="J310" s="136" t="e">
        <f t="shared" si="22"/>
        <v>#REF!</v>
      </c>
      <c r="K310" s="137">
        <f>IF('AMS-Daten_Alt'!J292="Student", 1, 0)</f>
        <v>0</v>
      </c>
      <c r="L310" s="137" t="e">
        <f t="shared" si="23"/>
        <v>#REF!</v>
      </c>
      <c r="M310" s="137" t="e">
        <f t="shared" si="24"/>
        <v>#REF!</v>
      </c>
    </row>
    <row r="311" spans="1:13" outlineLevel="1" x14ac:dyDescent="0.2">
      <c r="A311" s="134" t="e">
        <f>IF('AMS-Daten'!#REF!="Ja", 1, 0)</f>
        <v>#REF!</v>
      </c>
      <c r="B311" s="135" t="e">
        <f>IF('AMS-Daten'!#REF!="Ehrenmitglied", 1, 0)</f>
        <v>#REF!</v>
      </c>
      <c r="C311" s="135" t="e">
        <f>IF('AMS-Daten'!#REF!="alter Herr", 1, 0)</f>
        <v>#REF!</v>
      </c>
      <c r="D311" s="135" t="e">
        <f>IF('AMS-Daten'!#REF!="aktiv", 1, 0)</f>
        <v>#REF!</v>
      </c>
      <c r="E311" s="135" t="e">
        <f>IF('AMS-Daten'!#REF!="vorläufig", 1, 0)</f>
        <v>#REF!</v>
      </c>
      <c r="F311" s="136" t="e">
        <f>IF('AMS-Daten'!#REF!="fördernd", 1, 0)</f>
        <v>#REF!</v>
      </c>
      <c r="G311" s="134" t="e">
        <f>IF('AMS-Daten'!#REF!="Ja", 1, 0)</f>
        <v>#REF!</v>
      </c>
      <c r="H311" s="135" t="e">
        <f t="shared" si="20"/>
        <v>#REF!</v>
      </c>
      <c r="I311" s="135" t="e">
        <f t="shared" si="21"/>
        <v>#REF!</v>
      </c>
      <c r="J311" s="136" t="e">
        <f t="shared" si="22"/>
        <v>#REF!</v>
      </c>
      <c r="K311" s="137">
        <f>IF('AMS-Daten_Alt'!J293="Student", 1, 0)</f>
        <v>0</v>
      </c>
      <c r="L311" s="137" t="e">
        <f t="shared" si="23"/>
        <v>#REF!</v>
      </c>
      <c r="M311" s="137" t="e">
        <f t="shared" si="24"/>
        <v>#REF!</v>
      </c>
    </row>
    <row r="312" spans="1:13" outlineLevel="1" x14ac:dyDescent="0.2">
      <c r="A312" s="134" t="e">
        <f>IF('AMS-Daten'!#REF!="Ja", 1, 0)</f>
        <v>#REF!</v>
      </c>
      <c r="B312" s="135" t="e">
        <f>IF('AMS-Daten'!#REF!="Ehrenmitglied", 1, 0)</f>
        <v>#REF!</v>
      </c>
      <c r="C312" s="135" t="e">
        <f>IF('AMS-Daten'!#REF!="alter Herr", 1, 0)</f>
        <v>#REF!</v>
      </c>
      <c r="D312" s="135" t="e">
        <f>IF('AMS-Daten'!#REF!="aktiv", 1, 0)</f>
        <v>#REF!</v>
      </c>
      <c r="E312" s="135" t="e">
        <f>IF('AMS-Daten'!#REF!="vorläufig", 1, 0)</f>
        <v>#REF!</v>
      </c>
      <c r="F312" s="136" t="e">
        <f>IF('AMS-Daten'!#REF!="fördernd", 1, 0)</f>
        <v>#REF!</v>
      </c>
      <c r="G312" s="134" t="e">
        <f>IF('AMS-Daten'!#REF!="Ja", 1, 0)</f>
        <v>#REF!</v>
      </c>
      <c r="H312" s="135" t="e">
        <f t="shared" si="20"/>
        <v>#REF!</v>
      </c>
      <c r="I312" s="135" t="e">
        <f t="shared" si="21"/>
        <v>#REF!</v>
      </c>
      <c r="J312" s="136" t="e">
        <f t="shared" si="22"/>
        <v>#REF!</v>
      </c>
      <c r="K312" s="137">
        <f>IF('AMS-Daten_Alt'!J294="Student", 1, 0)</f>
        <v>0</v>
      </c>
      <c r="L312" s="137" t="e">
        <f t="shared" si="23"/>
        <v>#REF!</v>
      </c>
      <c r="M312" s="137" t="e">
        <f t="shared" si="24"/>
        <v>#REF!</v>
      </c>
    </row>
    <row r="313" spans="1:13" outlineLevel="1" x14ac:dyDescent="0.2">
      <c r="A313" s="134" t="e">
        <f>IF('AMS-Daten'!#REF!="Ja", 1, 0)</f>
        <v>#REF!</v>
      </c>
      <c r="B313" s="135" t="e">
        <f>IF('AMS-Daten'!#REF!="Ehrenmitglied", 1, 0)</f>
        <v>#REF!</v>
      </c>
      <c r="C313" s="135" t="e">
        <f>IF('AMS-Daten'!#REF!="alter Herr", 1, 0)</f>
        <v>#REF!</v>
      </c>
      <c r="D313" s="135" t="e">
        <f>IF('AMS-Daten'!#REF!="aktiv", 1, 0)</f>
        <v>#REF!</v>
      </c>
      <c r="E313" s="135" t="e">
        <f>IF('AMS-Daten'!#REF!="vorläufig", 1, 0)</f>
        <v>#REF!</v>
      </c>
      <c r="F313" s="136" t="e">
        <f>IF('AMS-Daten'!#REF!="fördernd", 1, 0)</f>
        <v>#REF!</v>
      </c>
      <c r="G313" s="134" t="e">
        <f>IF('AMS-Daten'!#REF!="Ja", 1, 0)</f>
        <v>#REF!</v>
      </c>
      <c r="H313" s="135" t="e">
        <f t="shared" si="20"/>
        <v>#REF!</v>
      </c>
      <c r="I313" s="135" t="e">
        <f t="shared" si="21"/>
        <v>#REF!</v>
      </c>
      <c r="J313" s="136" t="e">
        <f t="shared" si="22"/>
        <v>#REF!</v>
      </c>
      <c r="K313" s="137">
        <f>IF('AMS-Daten_Alt'!J295="Student", 1, 0)</f>
        <v>0</v>
      </c>
      <c r="L313" s="137" t="e">
        <f t="shared" si="23"/>
        <v>#REF!</v>
      </c>
      <c r="M313" s="137" t="e">
        <f t="shared" si="24"/>
        <v>#REF!</v>
      </c>
    </row>
    <row r="314" spans="1:13" outlineLevel="1" x14ac:dyDescent="0.2">
      <c r="A314" s="134" t="e">
        <f>IF('AMS-Daten'!#REF!="Ja", 1, 0)</f>
        <v>#REF!</v>
      </c>
      <c r="B314" s="135" t="e">
        <f>IF('AMS-Daten'!#REF!="Ehrenmitglied", 1, 0)</f>
        <v>#REF!</v>
      </c>
      <c r="C314" s="135" t="e">
        <f>IF('AMS-Daten'!#REF!="alter Herr", 1, 0)</f>
        <v>#REF!</v>
      </c>
      <c r="D314" s="135" t="e">
        <f>IF('AMS-Daten'!#REF!="aktiv", 1, 0)</f>
        <v>#REF!</v>
      </c>
      <c r="E314" s="135" t="e">
        <f>IF('AMS-Daten'!#REF!="vorläufig", 1, 0)</f>
        <v>#REF!</v>
      </c>
      <c r="F314" s="136" t="e">
        <f>IF('AMS-Daten'!#REF!="fördernd", 1, 0)</f>
        <v>#REF!</v>
      </c>
      <c r="G314" s="134" t="e">
        <f>IF('AMS-Daten'!#REF!="Ja", 1, 0)</f>
        <v>#REF!</v>
      </c>
      <c r="H314" s="135" t="e">
        <f t="shared" si="20"/>
        <v>#REF!</v>
      </c>
      <c r="I314" s="135" t="e">
        <f t="shared" si="21"/>
        <v>#REF!</v>
      </c>
      <c r="J314" s="136" t="e">
        <f t="shared" si="22"/>
        <v>#REF!</v>
      </c>
      <c r="K314" s="137">
        <f>IF('AMS-Daten_Alt'!J296="Student", 1, 0)</f>
        <v>0</v>
      </c>
      <c r="L314" s="137" t="e">
        <f t="shared" si="23"/>
        <v>#REF!</v>
      </c>
      <c r="M314" s="137" t="e">
        <f t="shared" si="24"/>
        <v>#REF!</v>
      </c>
    </row>
    <row r="315" spans="1:13" outlineLevel="1" x14ac:dyDescent="0.2">
      <c r="A315" s="134" t="e">
        <f>IF('AMS-Daten'!#REF!="Ja", 1, 0)</f>
        <v>#REF!</v>
      </c>
      <c r="B315" s="135" t="e">
        <f>IF('AMS-Daten'!#REF!="Ehrenmitglied", 1, 0)</f>
        <v>#REF!</v>
      </c>
      <c r="C315" s="135" t="e">
        <f>IF('AMS-Daten'!#REF!="alter Herr", 1, 0)</f>
        <v>#REF!</v>
      </c>
      <c r="D315" s="135" t="e">
        <f>IF('AMS-Daten'!#REF!="aktiv", 1, 0)</f>
        <v>#REF!</v>
      </c>
      <c r="E315" s="135" t="e">
        <f>IF('AMS-Daten'!#REF!="vorläufig", 1, 0)</f>
        <v>#REF!</v>
      </c>
      <c r="F315" s="136" t="e">
        <f>IF('AMS-Daten'!#REF!="fördernd", 1, 0)</f>
        <v>#REF!</v>
      </c>
      <c r="G315" s="134" t="e">
        <f>IF('AMS-Daten'!#REF!="Ja", 1, 0)</f>
        <v>#REF!</v>
      </c>
      <c r="H315" s="135" t="e">
        <f t="shared" si="20"/>
        <v>#REF!</v>
      </c>
      <c r="I315" s="135" t="e">
        <f t="shared" si="21"/>
        <v>#REF!</v>
      </c>
      <c r="J315" s="136" t="e">
        <f t="shared" si="22"/>
        <v>#REF!</v>
      </c>
      <c r="K315" s="137">
        <f>IF('AMS-Daten_Alt'!J297="Student", 1, 0)</f>
        <v>0</v>
      </c>
      <c r="L315" s="137" t="e">
        <f t="shared" si="23"/>
        <v>#REF!</v>
      </c>
      <c r="M315" s="137" t="e">
        <f t="shared" si="24"/>
        <v>#REF!</v>
      </c>
    </row>
    <row r="316" spans="1:13" outlineLevel="1" x14ac:dyDescent="0.2">
      <c r="A316" s="134" t="e">
        <f>IF('AMS-Daten'!#REF!="Ja", 1, 0)</f>
        <v>#REF!</v>
      </c>
      <c r="B316" s="135" t="e">
        <f>IF('AMS-Daten'!#REF!="Ehrenmitglied", 1, 0)</f>
        <v>#REF!</v>
      </c>
      <c r="C316" s="135" t="e">
        <f>IF('AMS-Daten'!#REF!="alter Herr", 1, 0)</f>
        <v>#REF!</v>
      </c>
      <c r="D316" s="135" t="e">
        <f>IF('AMS-Daten'!#REF!="aktiv", 1, 0)</f>
        <v>#REF!</v>
      </c>
      <c r="E316" s="135" t="e">
        <f>IF('AMS-Daten'!#REF!="vorläufig", 1, 0)</f>
        <v>#REF!</v>
      </c>
      <c r="F316" s="136" t="e">
        <f>IF('AMS-Daten'!#REF!="fördernd", 1, 0)</f>
        <v>#REF!</v>
      </c>
      <c r="G316" s="134" t="e">
        <f>IF('AMS-Daten'!#REF!="Ja", 1, 0)</f>
        <v>#REF!</v>
      </c>
      <c r="H316" s="135" t="e">
        <f t="shared" si="20"/>
        <v>#REF!</v>
      </c>
      <c r="I316" s="135" t="e">
        <f t="shared" si="21"/>
        <v>#REF!</v>
      </c>
      <c r="J316" s="136" t="e">
        <f t="shared" si="22"/>
        <v>#REF!</v>
      </c>
      <c r="K316" s="137">
        <f>IF('AMS-Daten_Alt'!J298="Student", 1, 0)</f>
        <v>0</v>
      </c>
      <c r="L316" s="137" t="e">
        <f t="shared" si="23"/>
        <v>#REF!</v>
      </c>
      <c r="M316" s="137" t="e">
        <f t="shared" si="24"/>
        <v>#REF!</v>
      </c>
    </row>
    <row r="317" spans="1:13" outlineLevel="1" x14ac:dyDescent="0.2">
      <c r="A317" s="134" t="e">
        <f>IF('AMS-Daten'!#REF!="Ja", 1, 0)</f>
        <v>#REF!</v>
      </c>
      <c r="B317" s="135" t="e">
        <f>IF('AMS-Daten'!#REF!="Ehrenmitglied", 1, 0)</f>
        <v>#REF!</v>
      </c>
      <c r="C317" s="135" t="e">
        <f>IF('AMS-Daten'!#REF!="alter Herr", 1, 0)</f>
        <v>#REF!</v>
      </c>
      <c r="D317" s="135" t="e">
        <f>IF('AMS-Daten'!#REF!="aktiv", 1, 0)</f>
        <v>#REF!</v>
      </c>
      <c r="E317" s="135" t="e">
        <f>IF('AMS-Daten'!#REF!="vorläufig", 1, 0)</f>
        <v>#REF!</v>
      </c>
      <c r="F317" s="136" t="e">
        <f>IF('AMS-Daten'!#REF!="fördernd", 1, 0)</f>
        <v>#REF!</v>
      </c>
      <c r="G317" s="134" t="e">
        <f>IF('AMS-Daten'!#REF!="Ja", 1, 0)</f>
        <v>#REF!</v>
      </c>
      <c r="H317" s="135" t="e">
        <f t="shared" si="20"/>
        <v>#REF!</v>
      </c>
      <c r="I317" s="135" t="e">
        <f t="shared" si="21"/>
        <v>#REF!</v>
      </c>
      <c r="J317" s="136" t="e">
        <f t="shared" si="22"/>
        <v>#REF!</v>
      </c>
      <c r="K317" s="137">
        <f>IF('AMS-Daten_Alt'!J299="Student", 1, 0)</f>
        <v>0</v>
      </c>
      <c r="L317" s="137" t="e">
        <f t="shared" si="23"/>
        <v>#REF!</v>
      </c>
      <c r="M317" s="137" t="e">
        <f t="shared" si="24"/>
        <v>#REF!</v>
      </c>
    </row>
    <row r="318" spans="1:13" outlineLevel="1" x14ac:dyDescent="0.2">
      <c r="A318" s="134" t="e">
        <f>IF('AMS-Daten'!#REF!="Ja", 1, 0)</f>
        <v>#REF!</v>
      </c>
      <c r="B318" s="135" t="e">
        <f>IF('AMS-Daten'!#REF!="Ehrenmitglied", 1, 0)</f>
        <v>#REF!</v>
      </c>
      <c r="C318" s="135" t="e">
        <f>IF('AMS-Daten'!#REF!="alter Herr", 1, 0)</f>
        <v>#REF!</v>
      </c>
      <c r="D318" s="135" t="e">
        <f>IF('AMS-Daten'!#REF!="aktiv", 1, 0)</f>
        <v>#REF!</v>
      </c>
      <c r="E318" s="135" t="e">
        <f>IF('AMS-Daten'!#REF!="vorläufig", 1, 0)</f>
        <v>#REF!</v>
      </c>
      <c r="F318" s="136" t="e">
        <f>IF('AMS-Daten'!#REF!="fördernd", 1, 0)</f>
        <v>#REF!</v>
      </c>
      <c r="G318" s="134" t="e">
        <f>IF('AMS-Daten'!#REF!="Ja", 1, 0)</f>
        <v>#REF!</v>
      </c>
      <c r="H318" s="135" t="e">
        <f t="shared" si="20"/>
        <v>#REF!</v>
      </c>
      <c r="I318" s="135" t="e">
        <f t="shared" si="21"/>
        <v>#REF!</v>
      </c>
      <c r="J318" s="136" t="e">
        <f t="shared" si="22"/>
        <v>#REF!</v>
      </c>
      <c r="K318" s="137">
        <f>IF('AMS-Daten_Alt'!J300="Student", 1, 0)</f>
        <v>0</v>
      </c>
      <c r="L318" s="137" t="e">
        <f t="shared" si="23"/>
        <v>#REF!</v>
      </c>
      <c r="M318" s="137" t="e">
        <f t="shared" si="24"/>
        <v>#REF!</v>
      </c>
    </row>
    <row r="319" spans="1:13" outlineLevel="1" x14ac:dyDescent="0.2">
      <c r="A319" s="134" t="e">
        <f>IF('AMS-Daten'!#REF!="Ja", 1, 0)</f>
        <v>#REF!</v>
      </c>
      <c r="B319" s="135" t="e">
        <f>IF('AMS-Daten'!#REF!="Ehrenmitglied", 1, 0)</f>
        <v>#REF!</v>
      </c>
      <c r="C319" s="135" t="e">
        <f>IF('AMS-Daten'!#REF!="alter Herr", 1, 0)</f>
        <v>#REF!</v>
      </c>
      <c r="D319" s="135" t="e">
        <f>IF('AMS-Daten'!#REF!="aktiv", 1, 0)</f>
        <v>#REF!</v>
      </c>
      <c r="E319" s="135" t="e">
        <f>IF('AMS-Daten'!#REF!="vorläufig", 1, 0)</f>
        <v>#REF!</v>
      </c>
      <c r="F319" s="136" t="e">
        <f>IF('AMS-Daten'!#REF!="fördernd", 1, 0)</f>
        <v>#REF!</v>
      </c>
      <c r="G319" s="134" t="e">
        <f>IF('AMS-Daten'!#REF!="Ja", 1, 0)</f>
        <v>#REF!</v>
      </c>
      <c r="H319" s="135" t="e">
        <f t="shared" si="20"/>
        <v>#REF!</v>
      </c>
      <c r="I319" s="135" t="e">
        <f t="shared" si="21"/>
        <v>#REF!</v>
      </c>
      <c r="J319" s="136" t="e">
        <f t="shared" si="22"/>
        <v>#REF!</v>
      </c>
      <c r="K319" s="137">
        <f>IF('AMS-Daten_Alt'!J301="Student", 1, 0)</f>
        <v>0</v>
      </c>
      <c r="L319" s="137" t="e">
        <f t="shared" si="23"/>
        <v>#REF!</v>
      </c>
      <c r="M319" s="137" t="e">
        <f t="shared" si="24"/>
        <v>#REF!</v>
      </c>
    </row>
    <row r="320" spans="1:13" outlineLevel="1" x14ac:dyDescent="0.2">
      <c r="A320" s="134" t="e">
        <f>IF('AMS-Daten'!#REF!="Ja", 1, 0)</f>
        <v>#REF!</v>
      </c>
      <c r="B320" s="135" t="e">
        <f>IF('AMS-Daten'!#REF!="Ehrenmitglied", 1, 0)</f>
        <v>#REF!</v>
      </c>
      <c r="C320" s="135" t="e">
        <f>IF('AMS-Daten'!#REF!="alter Herr", 1, 0)</f>
        <v>#REF!</v>
      </c>
      <c r="D320" s="135" t="e">
        <f>IF('AMS-Daten'!#REF!="aktiv", 1, 0)</f>
        <v>#REF!</v>
      </c>
      <c r="E320" s="135" t="e">
        <f>IF('AMS-Daten'!#REF!="vorläufig", 1, 0)</f>
        <v>#REF!</v>
      </c>
      <c r="F320" s="136" t="e">
        <f>IF('AMS-Daten'!#REF!="fördernd", 1, 0)</f>
        <v>#REF!</v>
      </c>
      <c r="G320" s="134" t="e">
        <f>IF('AMS-Daten'!#REF!="Ja", 1, 0)</f>
        <v>#REF!</v>
      </c>
      <c r="H320" s="135" t="e">
        <f t="shared" si="20"/>
        <v>#REF!</v>
      </c>
      <c r="I320" s="135" t="e">
        <f t="shared" si="21"/>
        <v>#REF!</v>
      </c>
      <c r="J320" s="136" t="e">
        <f t="shared" si="22"/>
        <v>#REF!</v>
      </c>
      <c r="K320" s="137">
        <f>IF('AMS-Daten_Alt'!J302="Student", 1, 0)</f>
        <v>0</v>
      </c>
      <c r="L320" s="137" t="e">
        <f t="shared" si="23"/>
        <v>#REF!</v>
      </c>
      <c r="M320" s="137" t="e">
        <f t="shared" si="24"/>
        <v>#REF!</v>
      </c>
    </row>
    <row r="321" spans="1:13" outlineLevel="1" x14ac:dyDescent="0.2">
      <c r="A321" s="134" t="e">
        <f>IF('AMS-Daten'!#REF!="Ja", 1, 0)</f>
        <v>#REF!</v>
      </c>
      <c r="B321" s="135" t="e">
        <f>IF('AMS-Daten'!#REF!="Ehrenmitglied", 1, 0)</f>
        <v>#REF!</v>
      </c>
      <c r="C321" s="135" t="e">
        <f>IF('AMS-Daten'!#REF!="alter Herr", 1, 0)</f>
        <v>#REF!</v>
      </c>
      <c r="D321" s="135" t="e">
        <f>IF('AMS-Daten'!#REF!="aktiv", 1, 0)</f>
        <v>#REF!</v>
      </c>
      <c r="E321" s="135" t="e">
        <f>IF('AMS-Daten'!#REF!="vorläufig", 1, 0)</f>
        <v>#REF!</v>
      </c>
      <c r="F321" s="136" t="e">
        <f>IF('AMS-Daten'!#REF!="fördernd", 1, 0)</f>
        <v>#REF!</v>
      </c>
      <c r="G321" s="134" t="e">
        <f>IF('AMS-Daten'!#REF!="Ja", 1, 0)</f>
        <v>#REF!</v>
      </c>
      <c r="H321" s="135" t="e">
        <f t="shared" si="20"/>
        <v>#REF!</v>
      </c>
      <c r="I321" s="135" t="e">
        <f t="shared" si="21"/>
        <v>#REF!</v>
      </c>
      <c r="J321" s="136" t="e">
        <f t="shared" si="22"/>
        <v>#REF!</v>
      </c>
      <c r="K321" s="137">
        <f>IF('AMS-Daten_Alt'!J303="Student", 1, 0)</f>
        <v>0</v>
      </c>
      <c r="L321" s="137" t="e">
        <f t="shared" si="23"/>
        <v>#REF!</v>
      </c>
      <c r="M321" s="137" t="e">
        <f t="shared" si="24"/>
        <v>#REF!</v>
      </c>
    </row>
    <row r="322" spans="1:13" outlineLevel="1" x14ac:dyDescent="0.2">
      <c r="A322" s="134" t="e">
        <f>IF('AMS-Daten'!#REF!="Ja", 1, 0)</f>
        <v>#REF!</v>
      </c>
      <c r="B322" s="135" t="e">
        <f>IF('AMS-Daten'!#REF!="Ehrenmitglied", 1, 0)</f>
        <v>#REF!</v>
      </c>
      <c r="C322" s="135" t="e">
        <f>IF('AMS-Daten'!#REF!="alter Herr", 1, 0)</f>
        <v>#REF!</v>
      </c>
      <c r="D322" s="135" t="e">
        <f>IF('AMS-Daten'!#REF!="aktiv", 1, 0)</f>
        <v>#REF!</v>
      </c>
      <c r="E322" s="135" t="e">
        <f>IF('AMS-Daten'!#REF!="vorläufig", 1, 0)</f>
        <v>#REF!</v>
      </c>
      <c r="F322" s="136" t="e">
        <f>IF('AMS-Daten'!#REF!="fördernd", 1, 0)</f>
        <v>#REF!</v>
      </c>
      <c r="G322" s="134" t="e">
        <f>IF('AMS-Daten'!#REF!="Ja", 1, 0)</f>
        <v>#REF!</v>
      </c>
      <c r="H322" s="135" t="e">
        <f t="shared" si="20"/>
        <v>#REF!</v>
      </c>
      <c r="I322" s="135" t="e">
        <f t="shared" si="21"/>
        <v>#REF!</v>
      </c>
      <c r="J322" s="136" t="e">
        <f t="shared" si="22"/>
        <v>#REF!</v>
      </c>
      <c r="K322" s="137">
        <f>IF('AMS-Daten_Alt'!J304="Student", 1, 0)</f>
        <v>0</v>
      </c>
      <c r="L322" s="137" t="e">
        <f t="shared" si="23"/>
        <v>#REF!</v>
      </c>
      <c r="M322" s="137" t="e">
        <f t="shared" si="24"/>
        <v>#REF!</v>
      </c>
    </row>
    <row r="323" spans="1:13" outlineLevel="1" x14ac:dyDescent="0.2">
      <c r="A323" s="134" t="e">
        <f>IF('AMS-Daten'!#REF!="Ja", 1, 0)</f>
        <v>#REF!</v>
      </c>
      <c r="B323" s="135" t="e">
        <f>IF('AMS-Daten'!#REF!="Ehrenmitglied", 1, 0)</f>
        <v>#REF!</v>
      </c>
      <c r="C323" s="135" t="e">
        <f>IF('AMS-Daten'!#REF!="alter Herr", 1, 0)</f>
        <v>#REF!</v>
      </c>
      <c r="D323" s="135" t="e">
        <f>IF('AMS-Daten'!#REF!="aktiv", 1, 0)</f>
        <v>#REF!</v>
      </c>
      <c r="E323" s="135" t="e">
        <f>IF('AMS-Daten'!#REF!="vorläufig", 1, 0)</f>
        <v>#REF!</v>
      </c>
      <c r="F323" s="136" t="e">
        <f>IF('AMS-Daten'!#REF!="fördernd", 1, 0)</f>
        <v>#REF!</v>
      </c>
      <c r="G323" s="134" t="e">
        <f>IF('AMS-Daten'!#REF!="Ja", 1, 0)</f>
        <v>#REF!</v>
      </c>
      <c r="H323" s="135" t="e">
        <f t="shared" si="20"/>
        <v>#REF!</v>
      </c>
      <c r="I323" s="135" t="e">
        <f t="shared" si="21"/>
        <v>#REF!</v>
      </c>
      <c r="J323" s="136" t="e">
        <f t="shared" si="22"/>
        <v>#REF!</v>
      </c>
      <c r="K323" s="137">
        <f>IF('AMS-Daten_Alt'!J305="Student", 1, 0)</f>
        <v>0</v>
      </c>
      <c r="L323" s="137" t="e">
        <f t="shared" si="23"/>
        <v>#REF!</v>
      </c>
      <c r="M323" s="137" t="e">
        <f t="shared" si="24"/>
        <v>#REF!</v>
      </c>
    </row>
    <row r="324" spans="1:13" outlineLevel="1" x14ac:dyDescent="0.2">
      <c r="A324" s="134" t="e">
        <f>IF('AMS-Daten'!#REF!="Ja", 1, 0)</f>
        <v>#REF!</v>
      </c>
      <c r="B324" s="135" t="e">
        <f>IF('AMS-Daten'!#REF!="Ehrenmitglied", 1, 0)</f>
        <v>#REF!</v>
      </c>
      <c r="C324" s="135" t="e">
        <f>IF('AMS-Daten'!#REF!="alter Herr", 1, 0)</f>
        <v>#REF!</v>
      </c>
      <c r="D324" s="135" t="e">
        <f>IF('AMS-Daten'!#REF!="aktiv", 1, 0)</f>
        <v>#REF!</v>
      </c>
      <c r="E324" s="135" t="e">
        <f>IF('AMS-Daten'!#REF!="vorläufig", 1, 0)</f>
        <v>#REF!</v>
      </c>
      <c r="F324" s="136" t="e">
        <f>IF('AMS-Daten'!#REF!="fördernd", 1, 0)</f>
        <v>#REF!</v>
      </c>
      <c r="G324" s="134" t="e">
        <f>IF('AMS-Daten'!#REF!="Ja", 1, 0)</f>
        <v>#REF!</v>
      </c>
      <c r="H324" s="135" t="e">
        <f t="shared" si="20"/>
        <v>#REF!</v>
      </c>
      <c r="I324" s="135" t="e">
        <f t="shared" si="21"/>
        <v>#REF!</v>
      </c>
      <c r="J324" s="136" t="e">
        <f t="shared" si="22"/>
        <v>#REF!</v>
      </c>
      <c r="K324" s="137">
        <f>IF('AMS-Daten_Alt'!J306="Student", 1, 0)</f>
        <v>0</v>
      </c>
      <c r="L324" s="137" t="e">
        <f t="shared" si="23"/>
        <v>#REF!</v>
      </c>
      <c r="M324" s="137" t="e">
        <f t="shared" si="24"/>
        <v>#REF!</v>
      </c>
    </row>
    <row r="325" spans="1:13" outlineLevel="1" x14ac:dyDescent="0.2">
      <c r="A325" s="134" t="e">
        <f>IF('AMS-Daten'!#REF!="Ja", 1, 0)</f>
        <v>#REF!</v>
      </c>
      <c r="B325" s="135" t="e">
        <f>IF('AMS-Daten'!#REF!="Ehrenmitglied", 1, 0)</f>
        <v>#REF!</v>
      </c>
      <c r="C325" s="135" t="e">
        <f>IF('AMS-Daten'!#REF!="alter Herr", 1, 0)</f>
        <v>#REF!</v>
      </c>
      <c r="D325" s="135" t="e">
        <f>IF('AMS-Daten'!#REF!="aktiv", 1, 0)</f>
        <v>#REF!</v>
      </c>
      <c r="E325" s="135" t="e">
        <f>IF('AMS-Daten'!#REF!="vorläufig", 1, 0)</f>
        <v>#REF!</v>
      </c>
      <c r="F325" s="136" t="e">
        <f>IF('AMS-Daten'!#REF!="fördernd", 1, 0)</f>
        <v>#REF!</v>
      </c>
      <c r="G325" s="134" t="e">
        <f>IF('AMS-Daten'!#REF!="Ja", 1, 0)</f>
        <v>#REF!</v>
      </c>
      <c r="H325" s="135" t="e">
        <f t="shared" si="20"/>
        <v>#REF!</v>
      </c>
      <c r="I325" s="135" t="e">
        <f t="shared" si="21"/>
        <v>#REF!</v>
      </c>
      <c r="J325" s="136" t="e">
        <f t="shared" si="22"/>
        <v>#REF!</v>
      </c>
      <c r="K325" s="137">
        <f>IF('AMS-Daten_Alt'!J307="Student", 1, 0)</f>
        <v>0</v>
      </c>
      <c r="L325" s="137" t="e">
        <f t="shared" si="23"/>
        <v>#REF!</v>
      </c>
      <c r="M325" s="137" t="e">
        <f t="shared" si="24"/>
        <v>#REF!</v>
      </c>
    </row>
    <row r="326" spans="1:13" outlineLevel="1" x14ac:dyDescent="0.2">
      <c r="A326" s="134" t="e">
        <f>IF('AMS-Daten'!#REF!="Ja", 1, 0)</f>
        <v>#REF!</v>
      </c>
      <c r="B326" s="135" t="e">
        <f>IF('AMS-Daten'!#REF!="Ehrenmitglied", 1, 0)</f>
        <v>#REF!</v>
      </c>
      <c r="C326" s="135" t="e">
        <f>IF('AMS-Daten'!#REF!="alter Herr", 1, 0)</f>
        <v>#REF!</v>
      </c>
      <c r="D326" s="135" t="e">
        <f>IF('AMS-Daten'!#REF!="aktiv", 1, 0)</f>
        <v>#REF!</v>
      </c>
      <c r="E326" s="135" t="e">
        <f>IF('AMS-Daten'!#REF!="vorläufig", 1, 0)</f>
        <v>#REF!</v>
      </c>
      <c r="F326" s="136" t="e">
        <f>IF('AMS-Daten'!#REF!="fördernd", 1, 0)</f>
        <v>#REF!</v>
      </c>
      <c r="G326" s="134" t="e">
        <f>IF('AMS-Daten'!#REF!="Ja", 1, 0)</f>
        <v>#REF!</v>
      </c>
      <c r="H326" s="135" t="e">
        <f t="shared" si="20"/>
        <v>#REF!</v>
      </c>
      <c r="I326" s="135" t="e">
        <f t="shared" si="21"/>
        <v>#REF!</v>
      </c>
      <c r="J326" s="136" t="e">
        <f t="shared" si="22"/>
        <v>#REF!</v>
      </c>
      <c r="K326" s="137">
        <f>IF('AMS-Daten_Alt'!J308="Student", 1, 0)</f>
        <v>0</v>
      </c>
      <c r="L326" s="137" t="e">
        <f t="shared" si="23"/>
        <v>#REF!</v>
      </c>
      <c r="M326" s="137" t="e">
        <f t="shared" si="24"/>
        <v>#REF!</v>
      </c>
    </row>
    <row r="327" spans="1:13" outlineLevel="1" x14ac:dyDescent="0.2">
      <c r="A327" s="134" t="e">
        <f>IF('AMS-Daten'!#REF!="Ja", 1, 0)</f>
        <v>#REF!</v>
      </c>
      <c r="B327" s="135" t="e">
        <f>IF('AMS-Daten'!#REF!="Ehrenmitglied", 1, 0)</f>
        <v>#REF!</v>
      </c>
      <c r="C327" s="135" t="e">
        <f>IF('AMS-Daten'!#REF!="alter Herr", 1, 0)</f>
        <v>#REF!</v>
      </c>
      <c r="D327" s="135" t="e">
        <f>IF('AMS-Daten'!#REF!="aktiv", 1, 0)</f>
        <v>#REF!</v>
      </c>
      <c r="E327" s="135" t="e">
        <f>IF('AMS-Daten'!#REF!="vorläufig", 1, 0)</f>
        <v>#REF!</v>
      </c>
      <c r="F327" s="136" t="e">
        <f>IF('AMS-Daten'!#REF!="fördernd", 1, 0)</f>
        <v>#REF!</v>
      </c>
      <c r="G327" s="134" t="e">
        <f>IF('AMS-Daten'!#REF!="Ja", 1, 0)</f>
        <v>#REF!</v>
      </c>
      <c r="H327" s="135" t="e">
        <f t="shared" si="20"/>
        <v>#REF!</v>
      </c>
      <c r="I327" s="135" t="e">
        <f t="shared" si="21"/>
        <v>#REF!</v>
      </c>
      <c r="J327" s="136" t="e">
        <f t="shared" si="22"/>
        <v>#REF!</v>
      </c>
      <c r="K327" s="137">
        <f>IF('AMS-Daten_Alt'!J309="Student", 1, 0)</f>
        <v>0</v>
      </c>
      <c r="L327" s="137" t="e">
        <f t="shared" si="23"/>
        <v>#REF!</v>
      </c>
      <c r="M327" s="137" t="e">
        <f t="shared" si="24"/>
        <v>#REF!</v>
      </c>
    </row>
    <row r="328" spans="1:13" outlineLevel="1" x14ac:dyDescent="0.2">
      <c r="A328" s="134" t="e">
        <f>IF('AMS-Daten'!#REF!="Ja", 1, 0)</f>
        <v>#REF!</v>
      </c>
      <c r="B328" s="135" t="e">
        <f>IF('AMS-Daten'!#REF!="Ehrenmitglied", 1, 0)</f>
        <v>#REF!</v>
      </c>
      <c r="C328" s="135" t="e">
        <f>IF('AMS-Daten'!#REF!="alter Herr", 1, 0)</f>
        <v>#REF!</v>
      </c>
      <c r="D328" s="135" t="e">
        <f>IF('AMS-Daten'!#REF!="aktiv", 1, 0)</f>
        <v>#REF!</v>
      </c>
      <c r="E328" s="135" t="e">
        <f>IF('AMS-Daten'!#REF!="vorläufig", 1, 0)</f>
        <v>#REF!</v>
      </c>
      <c r="F328" s="136" t="e">
        <f>IF('AMS-Daten'!#REF!="fördernd", 1, 0)</f>
        <v>#REF!</v>
      </c>
      <c r="G328" s="134" t="e">
        <f>IF('AMS-Daten'!#REF!="Ja", 1, 0)</f>
        <v>#REF!</v>
      </c>
      <c r="H328" s="135" t="e">
        <f t="shared" si="20"/>
        <v>#REF!</v>
      </c>
      <c r="I328" s="135" t="e">
        <f t="shared" si="21"/>
        <v>#REF!</v>
      </c>
      <c r="J328" s="136" t="e">
        <f t="shared" si="22"/>
        <v>#REF!</v>
      </c>
      <c r="K328" s="137">
        <f>IF('AMS-Daten_Alt'!J310="Student", 1, 0)</f>
        <v>0</v>
      </c>
      <c r="L328" s="137" t="e">
        <f t="shared" si="23"/>
        <v>#REF!</v>
      </c>
      <c r="M328" s="137" t="e">
        <f t="shared" si="24"/>
        <v>#REF!</v>
      </c>
    </row>
    <row r="329" spans="1:13" outlineLevel="1" x14ac:dyDescent="0.2">
      <c r="A329" s="134" t="e">
        <f>IF('AMS-Daten'!#REF!="Ja", 1, 0)</f>
        <v>#REF!</v>
      </c>
      <c r="B329" s="135" t="e">
        <f>IF('AMS-Daten'!#REF!="Ehrenmitglied", 1, 0)</f>
        <v>#REF!</v>
      </c>
      <c r="C329" s="135" t="e">
        <f>IF('AMS-Daten'!#REF!="alter Herr", 1, 0)</f>
        <v>#REF!</v>
      </c>
      <c r="D329" s="135" t="e">
        <f>IF('AMS-Daten'!#REF!="aktiv", 1, 0)</f>
        <v>#REF!</v>
      </c>
      <c r="E329" s="135" t="e">
        <f>IF('AMS-Daten'!#REF!="vorläufig", 1, 0)</f>
        <v>#REF!</v>
      </c>
      <c r="F329" s="136" t="e">
        <f>IF('AMS-Daten'!#REF!="fördernd", 1, 0)</f>
        <v>#REF!</v>
      </c>
      <c r="G329" s="134" t="e">
        <f>IF('AMS-Daten'!#REF!="Ja", 1, 0)</f>
        <v>#REF!</v>
      </c>
      <c r="H329" s="135" t="e">
        <f t="shared" si="20"/>
        <v>#REF!</v>
      </c>
      <c r="I329" s="135" t="e">
        <f t="shared" si="21"/>
        <v>#REF!</v>
      </c>
      <c r="J329" s="136" t="e">
        <f t="shared" si="22"/>
        <v>#REF!</v>
      </c>
      <c r="K329" s="137">
        <f>IF('AMS-Daten_Alt'!J311="Student", 1, 0)</f>
        <v>0</v>
      </c>
      <c r="L329" s="137" t="e">
        <f t="shared" si="23"/>
        <v>#REF!</v>
      </c>
      <c r="M329" s="137" t="e">
        <f t="shared" si="24"/>
        <v>#REF!</v>
      </c>
    </row>
    <row r="330" spans="1:13" outlineLevel="1" x14ac:dyDescent="0.2">
      <c r="A330" s="134" t="e">
        <f>IF('AMS-Daten'!#REF!="Ja", 1, 0)</f>
        <v>#REF!</v>
      </c>
      <c r="B330" s="135" t="e">
        <f>IF('AMS-Daten'!#REF!="Ehrenmitglied", 1, 0)</f>
        <v>#REF!</v>
      </c>
      <c r="C330" s="135" t="e">
        <f>IF('AMS-Daten'!#REF!="alter Herr", 1, 0)</f>
        <v>#REF!</v>
      </c>
      <c r="D330" s="135" t="e">
        <f>IF('AMS-Daten'!#REF!="aktiv", 1, 0)</f>
        <v>#REF!</v>
      </c>
      <c r="E330" s="135" t="e">
        <f>IF('AMS-Daten'!#REF!="vorläufig", 1, 0)</f>
        <v>#REF!</v>
      </c>
      <c r="F330" s="136" t="e">
        <f>IF('AMS-Daten'!#REF!="fördernd", 1, 0)</f>
        <v>#REF!</v>
      </c>
      <c r="G330" s="134" t="e">
        <f>IF('AMS-Daten'!#REF!="Ja", 1, 0)</f>
        <v>#REF!</v>
      </c>
      <c r="H330" s="135" t="e">
        <f t="shared" si="20"/>
        <v>#REF!</v>
      </c>
      <c r="I330" s="135" t="e">
        <f t="shared" si="21"/>
        <v>#REF!</v>
      </c>
      <c r="J330" s="136" t="e">
        <f t="shared" si="22"/>
        <v>#REF!</v>
      </c>
      <c r="K330" s="137">
        <f>IF('AMS-Daten_Alt'!J312="Student", 1, 0)</f>
        <v>0</v>
      </c>
      <c r="L330" s="137" t="e">
        <f t="shared" si="23"/>
        <v>#REF!</v>
      </c>
      <c r="M330" s="137" t="e">
        <f t="shared" si="24"/>
        <v>#REF!</v>
      </c>
    </row>
    <row r="331" spans="1:13" outlineLevel="1" x14ac:dyDescent="0.2">
      <c r="A331" s="134" t="e">
        <f>IF('AMS-Daten'!#REF!="Ja", 1, 0)</f>
        <v>#REF!</v>
      </c>
      <c r="B331" s="135" t="e">
        <f>IF('AMS-Daten'!#REF!="Ehrenmitglied", 1, 0)</f>
        <v>#REF!</v>
      </c>
      <c r="C331" s="135" t="e">
        <f>IF('AMS-Daten'!#REF!="alter Herr", 1, 0)</f>
        <v>#REF!</v>
      </c>
      <c r="D331" s="135" t="e">
        <f>IF('AMS-Daten'!#REF!="aktiv", 1, 0)</f>
        <v>#REF!</v>
      </c>
      <c r="E331" s="135" t="e">
        <f>IF('AMS-Daten'!#REF!="vorläufig", 1, 0)</f>
        <v>#REF!</v>
      </c>
      <c r="F331" s="136" t="e">
        <f>IF('AMS-Daten'!#REF!="fördernd", 1, 0)</f>
        <v>#REF!</v>
      </c>
      <c r="G331" s="134" t="e">
        <f>IF('AMS-Daten'!#REF!="Ja", 1, 0)</f>
        <v>#REF!</v>
      </c>
      <c r="H331" s="135" t="e">
        <f t="shared" si="20"/>
        <v>#REF!</v>
      </c>
      <c r="I331" s="135" t="e">
        <f t="shared" si="21"/>
        <v>#REF!</v>
      </c>
      <c r="J331" s="136" t="e">
        <f t="shared" si="22"/>
        <v>#REF!</v>
      </c>
      <c r="K331" s="137">
        <f>IF('AMS-Daten_Alt'!J313="Student", 1, 0)</f>
        <v>0</v>
      </c>
      <c r="L331" s="137" t="e">
        <f t="shared" si="23"/>
        <v>#REF!</v>
      </c>
      <c r="M331" s="137" t="e">
        <f t="shared" si="24"/>
        <v>#REF!</v>
      </c>
    </row>
    <row r="332" spans="1:13" outlineLevel="1" x14ac:dyDescent="0.2">
      <c r="A332" s="134" t="e">
        <f>IF('AMS-Daten'!#REF!="Ja", 1, 0)</f>
        <v>#REF!</v>
      </c>
      <c r="B332" s="135" t="e">
        <f>IF('AMS-Daten'!#REF!="Ehrenmitglied", 1, 0)</f>
        <v>#REF!</v>
      </c>
      <c r="C332" s="135" t="e">
        <f>IF('AMS-Daten'!#REF!="alter Herr", 1, 0)</f>
        <v>#REF!</v>
      </c>
      <c r="D332" s="135" t="e">
        <f>IF('AMS-Daten'!#REF!="aktiv", 1, 0)</f>
        <v>#REF!</v>
      </c>
      <c r="E332" s="135" t="e">
        <f>IF('AMS-Daten'!#REF!="vorläufig", 1, 0)</f>
        <v>#REF!</v>
      </c>
      <c r="F332" s="136" t="e">
        <f>IF('AMS-Daten'!#REF!="fördernd", 1, 0)</f>
        <v>#REF!</v>
      </c>
      <c r="G332" s="134" t="e">
        <f>IF('AMS-Daten'!#REF!="Ja", 1, 0)</f>
        <v>#REF!</v>
      </c>
      <c r="H332" s="135" t="e">
        <f t="shared" si="20"/>
        <v>#REF!</v>
      </c>
      <c r="I332" s="135" t="e">
        <f t="shared" si="21"/>
        <v>#REF!</v>
      </c>
      <c r="J332" s="136" t="e">
        <f t="shared" si="22"/>
        <v>#REF!</v>
      </c>
      <c r="K332" s="137">
        <f>IF('AMS-Daten_Alt'!J314="Student", 1, 0)</f>
        <v>0</v>
      </c>
      <c r="L332" s="137" t="e">
        <f t="shared" si="23"/>
        <v>#REF!</v>
      </c>
      <c r="M332" s="137" t="e">
        <f t="shared" si="24"/>
        <v>#REF!</v>
      </c>
    </row>
    <row r="333" spans="1:13" outlineLevel="1" x14ac:dyDescent="0.2">
      <c r="A333" s="134" t="e">
        <f>IF('AMS-Daten'!#REF!="Ja", 1, 0)</f>
        <v>#REF!</v>
      </c>
      <c r="B333" s="135" t="e">
        <f>IF('AMS-Daten'!#REF!="Ehrenmitglied", 1, 0)</f>
        <v>#REF!</v>
      </c>
      <c r="C333" s="135" t="e">
        <f>IF('AMS-Daten'!#REF!="alter Herr", 1, 0)</f>
        <v>#REF!</v>
      </c>
      <c r="D333" s="135" t="e">
        <f>IF('AMS-Daten'!#REF!="aktiv", 1, 0)</f>
        <v>#REF!</v>
      </c>
      <c r="E333" s="135" t="e">
        <f>IF('AMS-Daten'!#REF!="vorläufig", 1, 0)</f>
        <v>#REF!</v>
      </c>
      <c r="F333" s="136" t="e">
        <f>IF('AMS-Daten'!#REF!="fördernd", 1, 0)</f>
        <v>#REF!</v>
      </c>
      <c r="G333" s="134" t="e">
        <f>IF('AMS-Daten'!#REF!="Ja", 1, 0)</f>
        <v>#REF!</v>
      </c>
      <c r="H333" s="135" t="e">
        <f t="shared" si="20"/>
        <v>#REF!</v>
      </c>
      <c r="I333" s="135" t="e">
        <f t="shared" si="21"/>
        <v>#REF!</v>
      </c>
      <c r="J333" s="136" t="e">
        <f t="shared" si="22"/>
        <v>#REF!</v>
      </c>
      <c r="K333" s="137">
        <f>IF('AMS-Daten_Alt'!J315="Student", 1, 0)</f>
        <v>0</v>
      </c>
      <c r="L333" s="137" t="e">
        <f t="shared" si="23"/>
        <v>#REF!</v>
      </c>
      <c r="M333" s="137" t="e">
        <f t="shared" si="24"/>
        <v>#REF!</v>
      </c>
    </row>
    <row r="334" spans="1:13" outlineLevel="1" x14ac:dyDescent="0.2">
      <c r="A334" s="134" t="e">
        <f>IF('AMS-Daten'!#REF!="Ja", 1, 0)</f>
        <v>#REF!</v>
      </c>
      <c r="B334" s="135" t="e">
        <f>IF('AMS-Daten'!#REF!="Ehrenmitglied", 1, 0)</f>
        <v>#REF!</v>
      </c>
      <c r="C334" s="135" t="e">
        <f>IF('AMS-Daten'!#REF!="alter Herr", 1, 0)</f>
        <v>#REF!</v>
      </c>
      <c r="D334" s="135" t="e">
        <f>IF('AMS-Daten'!#REF!="aktiv", 1, 0)</f>
        <v>#REF!</v>
      </c>
      <c r="E334" s="135" t="e">
        <f>IF('AMS-Daten'!#REF!="vorläufig", 1, 0)</f>
        <v>#REF!</v>
      </c>
      <c r="F334" s="136" t="e">
        <f>IF('AMS-Daten'!#REF!="fördernd", 1, 0)</f>
        <v>#REF!</v>
      </c>
      <c r="G334" s="134" t="e">
        <f>IF('AMS-Daten'!#REF!="Ja", 1, 0)</f>
        <v>#REF!</v>
      </c>
      <c r="H334" s="135" t="e">
        <f t="shared" si="20"/>
        <v>#REF!</v>
      </c>
      <c r="I334" s="135" t="e">
        <f t="shared" si="21"/>
        <v>#REF!</v>
      </c>
      <c r="J334" s="136" t="e">
        <f t="shared" si="22"/>
        <v>#REF!</v>
      </c>
      <c r="K334" s="137">
        <f>IF('AMS-Daten_Alt'!J316="Student", 1, 0)</f>
        <v>0</v>
      </c>
      <c r="L334" s="137" t="e">
        <f t="shared" si="23"/>
        <v>#REF!</v>
      </c>
      <c r="M334" s="137" t="e">
        <f t="shared" si="24"/>
        <v>#REF!</v>
      </c>
    </row>
    <row r="335" spans="1:13" outlineLevel="1" x14ac:dyDescent="0.2">
      <c r="A335" s="134" t="e">
        <f>IF('AMS-Daten'!#REF!="Ja", 1, 0)</f>
        <v>#REF!</v>
      </c>
      <c r="B335" s="135" t="e">
        <f>IF('AMS-Daten'!#REF!="Ehrenmitglied", 1, 0)</f>
        <v>#REF!</v>
      </c>
      <c r="C335" s="135" t="e">
        <f>IF('AMS-Daten'!#REF!="alter Herr", 1, 0)</f>
        <v>#REF!</v>
      </c>
      <c r="D335" s="135" t="e">
        <f>IF('AMS-Daten'!#REF!="aktiv", 1, 0)</f>
        <v>#REF!</v>
      </c>
      <c r="E335" s="135" t="e">
        <f>IF('AMS-Daten'!#REF!="vorläufig", 1, 0)</f>
        <v>#REF!</v>
      </c>
      <c r="F335" s="136" t="e">
        <f>IF('AMS-Daten'!#REF!="fördernd", 1, 0)</f>
        <v>#REF!</v>
      </c>
      <c r="G335" s="134" t="e">
        <f>IF('AMS-Daten'!#REF!="Ja", 1, 0)</f>
        <v>#REF!</v>
      </c>
      <c r="H335" s="135" t="e">
        <f t="shared" si="20"/>
        <v>#REF!</v>
      </c>
      <c r="I335" s="135" t="e">
        <f t="shared" si="21"/>
        <v>#REF!</v>
      </c>
      <c r="J335" s="136" t="e">
        <f t="shared" si="22"/>
        <v>#REF!</v>
      </c>
      <c r="K335" s="137">
        <f>IF('AMS-Daten_Alt'!J317="Student", 1, 0)</f>
        <v>0</v>
      </c>
      <c r="L335" s="137" t="e">
        <f t="shared" si="23"/>
        <v>#REF!</v>
      </c>
      <c r="M335" s="137" t="e">
        <f t="shared" si="24"/>
        <v>#REF!</v>
      </c>
    </row>
    <row r="336" spans="1:13" outlineLevel="1" x14ac:dyDescent="0.2">
      <c r="A336" s="134" t="e">
        <f>IF('AMS-Daten'!#REF!="Ja", 1, 0)</f>
        <v>#REF!</v>
      </c>
      <c r="B336" s="135" t="e">
        <f>IF('AMS-Daten'!#REF!="Ehrenmitglied", 1, 0)</f>
        <v>#REF!</v>
      </c>
      <c r="C336" s="135" t="e">
        <f>IF('AMS-Daten'!#REF!="alter Herr", 1, 0)</f>
        <v>#REF!</v>
      </c>
      <c r="D336" s="135" t="e">
        <f>IF('AMS-Daten'!#REF!="aktiv", 1, 0)</f>
        <v>#REF!</v>
      </c>
      <c r="E336" s="135" t="e">
        <f>IF('AMS-Daten'!#REF!="vorläufig", 1, 0)</f>
        <v>#REF!</v>
      </c>
      <c r="F336" s="136" t="e">
        <f>IF('AMS-Daten'!#REF!="fördernd", 1, 0)</f>
        <v>#REF!</v>
      </c>
      <c r="G336" s="134" t="e">
        <f>IF('AMS-Daten'!#REF!="Ja", 1, 0)</f>
        <v>#REF!</v>
      </c>
      <c r="H336" s="135" t="e">
        <f t="shared" si="20"/>
        <v>#REF!</v>
      </c>
      <c r="I336" s="135" t="e">
        <f t="shared" si="21"/>
        <v>#REF!</v>
      </c>
      <c r="J336" s="136" t="e">
        <f t="shared" si="22"/>
        <v>#REF!</v>
      </c>
      <c r="K336" s="137">
        <f>IF('AMS-Daten_Alt'!J318="Student", 1, 0)</f>
        <v>0</v>
      </c>
      <c r="L336" s="137" t="e">
        <f t="shared" si="23"/>
        <v>#REF!</v>
      </c>
      <c r="M336" s="137" t="e">
        <f t="shared" si="24"/>
        <v>#REF!</v>
      </c>
    </row>
    <row r="337" spans="1:13" outlineLevel="1" x14ac:dyDescent="0.2">
      <c r="A337" s="134" t="e">
        <f>IF('AMS-Daten'!#REF!="Ja", 1, 0)</f>
        <v>#REF!</v>
      </c>
      <c r="B337" s="135" t="e">
        <f>IF('AMS-Daten'!#REF!="Ehrenmitglied", 1, 0)</f>
        <v>#REF!</v>
      </c>
      <c r="C337" s="135" t="e">
        <f>IF('AMS-Daten'!#REF!="alter Herr", 1, 0)</f>
        <v>#REF!</v>
      </c>
      <c r="D337" s="135" t="e">
        <f>IF('AMS-Daten'!#REF!="aktiv", 1, 0)</f>
        <v>#REF!</v>
      </c>
      <c r="E337" s="135" t="e">
        <f>IF('AMS-Daten'!#REF!="vorläufig", 1, 0)</f>
        <v>#REF!</v>
      </c>
      <c r="F337" s="136" t="e">
        <f>IF('AMS-Daten'!#REF!="fördernd", 1, 0)</f>
        <v>#REF!</v>
      </c>
      <c r="G337" s="134" t="e">
        <f>IF('AMS-Daten'!#REF!="Ja", 1, 0)</f>
        <v>#REF!</v>
      </c>
      <c r="H337" s="135" t="e">
        <f t="shared" si="20"/>
        <v>#REF!</v>
      </c>
      <c r="I337" s="135" t="e">
        <f t="shared" si="21"/>
        <v>#REF!</v>
      </c>
      <c r="J337" s="136" t="e">
        <f t="shared" si="22"/>
        <v>#REF!</v>
      </c>
      <c r="K337" s="137">
        <f>IF('AMS-Daten_Alt'!J319="Student", 1, 0)</f>
        <v>0</v>
      </c>
      <c r="L337" s="137" t="e">
        <f t="shared" si="23"/>
        <v>#REF!</v>
      </c>
      <c r="M337" s="137" t="e">
        <f t="shared" si="24"/>
        <v>#REF!</v>
      </c>
    </row>
    <row r="338" spans="1:13" outlineLevel="1" x14ac:dyDescent="0.2">
      <c r="A338" s="134" t="e">
        <f>IF('AMS-Daten'!#REF!="Ja", 1, 0)</f>
        <v>#REF!</v>
      </c>
      <c r="B338" s="135" t="e">
        <f>IF('AMS-Daten'!#REF!="Ehrenmitglied", 1, 0)</f>
        <v>#REF!</v>
      </c>
      <c r="C338" s="135" t="e">
        <f>IF('AMS-Daten'!#REF!="alter Herr", 1, 0)</f>
        <v>#REF!</v>
      </c>
      <c r="D338" s="135" t="e">
        <f>IF('AMS-Daten'!#REF!="aktiv", 1, 0)</f>
        <v>#REF!</v>
      </c>
      <c r="E338" s="135" t="e">
        <f>IF('AMS-Daten'!#REF!="vorläufig", 1, 0)</f>
        <v>#REF!</v>
      </c>
      <c r="F338" s="136" t="e">
        <f>IF('AMS-Daten'!#REF!="fördernd", 1, 0)</f>
        <v>#REF!</v>
      </c>
      <c r="G338" s="134" t="e">
        <f>IF('AMS-Daten'!#REF!="Ja", 1, 0)</f>
        <v>#REF!</v>
      </c>
      <c r="H338" s="135" t="e">
        <f t="shared" si="20"/>
        <v>#REF!</v>
      </c>
      <c r="I338" s="135" t="e">
        <f t="shared" si="21"/>
        <v>#REF!</v>
      </c>
      <c r="J338" s="136" t="e">
        <f t="shared" si="22"/>
        <v>#REF!</v>
      </c>
      <c r="K338" s="137">
        <f>IF('AMS-Daten_Alt'!J320="Student", 1, 0)</f>
        <v>0</v>
      </c>
      <c r="L338" s="137" t="e">
        <f t="shared" si="23"/>
        <v>#REF!</v>
      </c>
      <c r="M338" s="137" t="e">
        <f t="shared" si="24"/>
        <v>#REF!</v>
      </c>
    </row>
    <row r="339" spans="1:13" outlineLevel="1" x14ac:dyDescent="0.2">
      <c r="A339" s="134" t="e">
        <f>IF('AMS-Daten'!#REF!="Ja", 1, 0)</f>
        <v>#REF!</v>
      </c>
      <c r="B339" s="135" t="e">
        <f>IF('AMS-Daten'!#REF!="Ehrenmitglied", 1, 0)</f>
        <v>#REF!</v>
      </c>
      <c r="C339" s="135" t="e">
        <f>IF('AMS-Daten'!#REF!="alter Herr", 1, 0)</f>
        <v>#REF!</v>
      </c>
      <c r="D339" s="135" t="e">
        <f>IF('AMS-Daten'!#REF!="aktiv", 1, 0)</f>
        <v>#REF!</v>
      </c>
      <c r="E339" s="135" t="e">
        <f>IF('AMS-Daten'!#REF!="vorläufig", 1, 0)</f>
        <v>#REF!</v>
      </c>
      <c r="F339" s="136" t="e">
        <f>IF('AMS-Daten'!#REF!="fördernd", 1, 0)</f>
        <v>#REF!</v>
      </c>
      <c r="G339" s="134" t="e">
        <f>IF('AMS-Daten'!#REF!="Ja", 1, 0)</f>
        <v>#REF!</v>
      </c>
      <c r="H339" s="135" t="e">
        <f t="shared" si="20"/>
        <v>#REF!</v>
      </c>
      <c r="I339" s="135" t="e">
        <f t="shared" si="21"/>
        <v>#REF!</v>
      </c>
      <c r="J339" s="136" t="e">
        <f t="shared" si="22"/>
        <v>#REF!</v>
      </c>
      <c r="K339" s="137">
        <f>IF('AMS-Daten_Alt'!J321="Student", 1, 0)</f>
        <v>0</v>
      </c>
      <c r="L339" s="137" t="e">
        <f t="shared" si="23"/>
        <v>#REF!</v>
      </c>
      <c r="M339" s="137" t="e">
        <f t="shared" si="24"/>
        <v>#REF!</v>
      </c>
    </row>
    <row r="340" spans="1:13" outlineLevel="1" x14ac:dyDescent="0.2">
      <c r="A340" s="134" t="e">
        <f>IF('AMS-Daten'!#REF!="Ja", 1, 0)</f>
        <v>#REF!</v>
      </c>
      <c r="B340" s="135" t="e">
        <f>IF('AMS-Daten'!#REF!="Ehrenmitglied", 1, 0)</f>
        <v>#REF!</v>
      </c>
      <c r="C340" s="135" t="e">
        <f>IF('AMS-Daten'!#REF!="alter Herr", 1, 0)</f>
        <v>#REF!</v>
      </c>
      <c r="D340" s="135" t="e">
        <f>IF('AMS-Daten'!#REF!="aktiv", 1, 0)</f>
        <v>#REF!</v>
      </c>
      <c r="E340" s="135" t="e">
        <f>IF('AMS-Daten'!#REF!="vorläufig", 1, 0)</f>
        <v>#REF!</v>
      </c>
      <c r="F340" s="136" t="e">
        <f>IF('AMS-Daten'!#REF!="fördernd", 1, 0)</f>
        <v>#REF!</v>
      </c>
      <c r="G340" s="134" t="e">
        <f>IF('AMS-Daten'!#REF!="Ja", 1, 0)</f>
        <v>#REF!</v>
      </c>
      <c r="H340" s="135" t="e">
        <f t="shared" ref="H340:H403" si="25">IF(B340+G340=2,1,0)</f>
        <v>#REF!</v>
      </c>
      <c r="I340" s="135" t="e">
        <f t="shared" ref="I340:I403" si="26">IF(C340+G340=2,1,0)</f>
        <v>#REF!</v>
      </c>
      <c r="J340" s="136" t="e">
        <f t="shared" ref="J340:J403" si="27">IF(D340+G340=2,1,0)</f>
        <v>#REF!</v>
      </c>
      <c r="K340" s="137">
        <f>IF('AMS-Daten_Alt'!J322="Student", 1, 0)</f>
        <v>0</v>
      </c>
      <c r="L340" s="137" t="e">
        <f t="shared" ref="L340:L403" si="28">IF(D340+K340=2,1,0)</f>
        <v>#REF!</v>
      </c>
      <c r="M340" s="137" t="e">
        <f t="shared" ref="M340:M403" si="29">IF(L340+G340=2,1,0)</f>
        <v>#REF!</v>
      </c>
    </row>
    <row r="341" spans="1:13" outlineLevel="1" x14ac:dyDescent="0.2">
      <c r="A341" s="134" t="e">
        <f>IF('AMS-Daten'!#REF!="Ja", 1, 0)</f>
        <v>#REF!</v>
      </c>
      <c r="B341" s="135" t="e">
        <f>IF('AMS-Daten'!#REF!="Ehrenmitglied", 1, 0)</f>
        <v>#REF!</v>
      </c>
      <c r="C341" s="135" t="e">
        <f>IF('AMS-Daten'!#REF!="alter Herr", 1, 0)</f>
        <v>#REF!</v>
      </c>
      <c r="D341" s="135" t="e">
        <f>IF('AMS-Daten'!#REF!="aktiv", 1, 0)</f>
        <v>#REF!</v>
      </c>
      <c r="E341" s="135" t="e">
        <f>IF('AMS-Daten'!#REF!="vorläufig", 1, 0)</f>
        <v>#REF!</v>
      </c>
      <c r="F341" s="136" t="e">
        <f>IF('AMS-Daten'!#REF!="fördernd", 1, 0)</f>
        <v>#REF!</v>
      </c>
      <c r="G341" s="134" t="e">
        <f>IF('AMS-Daten'!#REF!="Ja", 1, 0)</f>
        <v>#REF!</v>
      </c>
      <c r="H341" s="135" t="e">
        <f t="shared" si="25"/>
        <v>#REF!</v>
      </c>
      <c r="I341" s="135" t="e">
        <f t="shared" si="26"/>
        <v>#REF!</v>
      </c>
      <c r="J341" s="136" t="e">
        <f t="shared" si="27"/>
        <v>#REF!</v>
      </c>
      <c r="K341" s="137">
        <f>IF('AMS-Daten_Alt'!J323="Student", 1, 0)</f>
        <v>0</v>
      </c>
      <c r="L341" s="137" t="e">
        <f t="shared" si="28"/>
        <v>#REF!</v>
      </c>
      <c r="M341" s="137" t="e">
        <f t="shared" si="29"/>
        <v>#REF!</v>
      </c>
    </row>
    <row r="342" spans="1:13" outlineLevel="1" x14ac:dyDescent="0.2">
      <c r="A342" s="134" t="e">
        <f>IF('AMS-Daten'!#REF!="Ja", 1, 0)</f>
        <v>#REF!</v>
      </c>
      <c r="B342" s="135" t="e">
        <f>IF('AMS-Daten'!#REF!="Ehrenmitglied", 1, 0)</f>
        <v>#REF!</v>
      </c>
      <c r="C342" s="135" t="e">
        <f>IF('AMS-Daten'!#REF!="alter Herr", 1, 0)</f>
        <v>#REF!</v>
      </c>
      <c r="D342" s="135" t="e">
        <f>IF('AMS-Daten'!#REF!="aktiv", 1, 0)</f>
        <v>#REF!</v>
      </c>
      <c r="E342" s="135" t="e">
        <f>IF('AMS-Daten'!#REF!="vorläufig", 1, 0)</f>
        <v>#REF!</v>
      </c>
      <c r="F342" s="136" t="e">
        <f>IF('AMS-Daten'!#REF!="fördernd", 1, 0)</f>
        <v>#REF!</v>
      </c>
      <c r="G342" s="134" t="e">
        <f>IF('AMS-Daten'!#REF!="Ja", 1, 0)</f>
        <v>#REF!</v>
      </c>
      <c r="H342" s="135" t="e">
        <f t="shared" si="25"/>
        <v>#REF!</v>
      </c>
      <c r="I342" s="135" t="e">
        <f t="shared" si="26"/>
        <v>#REF!</v>
      </c>
      <c r="J342" s="136" t="e">
        <f t="shared" si="27"/>
        <v>#REF!</v>
      </c>
      <c r="K342" s="137">
        <f>IF('AMS-Daten_Alt'!J324="Student", 1, 0)</f>
        <v>0</v>
      </c>
      <c r="L342" s="137" t="e">
        <f t="shared" si="28"/>
        <v>#REF!</v>
      </c>
      <c r="M342" s="137" t="e">
        <f t="shared" si="29"/>
        <v>#REF!</v>
      </c>
    </row>
    <row r="343" spans="1:13" outlineLevel="1" x14ac:dyDescent="0.2">
      <c r="A343" s="134" t="e">
        <f>IF('AMS-Daten'!#REF!="Ja", 1, 0)</f>
        <v>#REF!</v>
      </c>
      <c r="B343" s="135" t="e">
        <f>IF('AMS-Daten'!#REF!="Ehrenmitglied", 1, 0)</f>
        <v>#REF!</v>
      </c>
      <c r="C343" s="135" t="e">
        <f>IF('AMS-Daten'!#REF!="alter Herr", 1, 0)</f>
        <v>#REF!</v>
      </c>
      <c r="D343" s="135" t="e">
        <f>IF('AMS-Daten'!#REF!="aktiv", 1, 0)</f>
        <v>#REF!</v>
      </c>
      <c r="E343" s="135" t="e">
        <f>IF('AMS-Daten'!#REF!="vorläufig", 1, 0)</f>
        <v>#REF!</v>
      </c>
      <c r="F343" s="136" t="e">
        <f>IF('AMS-Daten'!#REF!="fördernd", 1, 0)</f>
        <v>#REF!</v>
      </c>
      <c r="G343" s="134" t="e">
        <f>IF('AMS-Daten'!#REF!="Ja", 1, 0)</f>
        <v>#REF!</v>
      </c>
      <c r="H343" s="135" t="e">
        <f t="shared" si="25"/>
        <v>#REF!</v>
      </c>
      <c r="I343" s="135" t="e">
        <f t="shared" si="26"/>
        <v>#REF!</v>
      </c>
      <c r="J343" s="136" t="e">
        <f t="shared" si="27"/>
        <v>#REF!</v>
      </c>
      <c r="K343" s="137">
        <f>IF('AMS-Daten_Alt'!J325="Student", 1, 0)</f>
        <v>0</v>
      </c>
      <c r="L343" s="137" t="e">
        <f t="shared" si="28"/>
        <v>#REF!</v>
      </c>
      <c r="M343" s="137" t="e">
        <f t="shared" si="29"/>
        <v>#REF!</v>
      </c>
    </row>
    <row r="344" spans="1:13" outlineLevel="1" x14ac:dyDescent="0.2">
      <c r="A344" s="134" t="e">
        <f>IF('AMS-Daten'!#REF!="Ja", 1, 0)</f>
        <v>#REF!</v>
      </c>
      <c r="B344" s="135" t="e">
        <f>IF('AMS-Daten'!#REF!="Ehrenmitglied", 1, 0)</f>
        <v>#REF!</v>
      </c>
      <c r="C344" s="135" t="e">
        <f>IF('AMS-Daten'!#REF!="alter Herr", 1, 0)</f>
        <v>#REF!</v>
      </c>
      <c r="D344" s="135" t="e">
        <f>IF('AMS-Daten'!#REF!="aktiv", 1, 0)</f>
        <v>#REF!</v>
      </c>
      <c r="E344" s="135" t="e">
        <f>IF('AMS-Daten'!#REF!="vorläufig", 1, 0)</f>
        <v>#REF!</v>
      </c>
      <c r="F344" s="136" t="e">
        <f>IF('AMS-Daten'!#REF!="fördernd", 1, 0)</f>
        <v>#REF!</v>
      </c>
      <c r="G344" s="134" t="e">
        <f>IF('AMS-Daten'!#REF!="Ja", 1, 0)</f>
        <v>#REF!</v>
      </c>
      <c r="H344" s="135" t="e">
        <f t="shared" si="25"/>
        <v>#REF!</v>
      </c>
      <c r="I344" s="135" t="e">
        <f t="shared" si="26"/>
        <v>#REF!</v>
      </c>
      <c r="J344" s="136" t="e">
        <f t="shared" si="27"/>
        <v>#REF!</v>
      </c>
      <c r="K344" s="137">
        <f>IF('AMS-Daten_Alt'!J326="Student", 1, 0)</f>
        <v>0</v>
      </c>
      <c r="L344" s="137" t="e">
        <f t="shared" si="28"/>
        <v>#REF!</v>
      </c>
      <c r="M344" s="137" t="e">
        <f t="shared" si="29"/>
        <v>#REF!</v>
      </c>
    </row>
    <row r="345" spans="1:13" outlineLevel="1" x14ac:dyDescent="0.2">
      <c r="A345" s="134" t="e">
        <f>IF('AMS-Daten'!#REF!="Ja", 1, 0)</f>
        <v>#REF!</v>
      </c>
      <c r="B345" s="135" t="e">
        <f>IF('AMS-Daten'!#REF!="Ehrenmitglied", 1, 0)</f>
        <v>#REF!</v>
      </c>
      <c r="C345" s="135" t="e">
        <f>IF('AMS-Daten'!#REF!="alter Herr", 1, 0)</f>
        <v>#REF!</v>
      </c>
      <c r="D345" s="135" t="e">
        <f>IF('AMS-Daten'!#REF!="aktiv", 1, 0)</f>
        <v>#REF!</v>
      </c>
      <c r="E345" s="135" t="e">
        <f>IF('AMS-Daten'!#REF!="vorläufig", 1, 0)</f>
        <v>#REF!</v>
      </c>
      <c r="F345" s="136" t="e">
        <f>IF('AMS-Daten'!#REF!="fördernd", 1, 0)</f>
        <v>#REF!</v>
      </c>
      <c r="G345" s="134" t="e">
        <f>IF('AMS-Daten'!#REF!="Ja", 1, 0)</f>
        <v>#REF!</v>
      </c>
      <c r="H345" s="135" t="e">
        <f t="shared" si="25"/>
        <v>#REF!</v>
      </c>
      <c r="I345" s="135" t="e">
        <f t="shared" si="26"/>
        <v>#REF!</v>
      </c>
      <c r="J345" s="136" t="e">
        <f t="shared" si="27"/>
        <v>#REF!</v>
      </c>
      <c r="K345" s="137">
        <f>IF('AMS-Daten_Alt'!J327="Student", 1, 0)</f>
        <v>0</v>
      </c>
      <c r="L345" s="137" t="e">
        <f t="shared" si="28"/>
        <v>#REF!</v>
      </c>
      <c r="M345" s="137" t="e">
        <f t="shared" si="29"/>
        <v>#REF!</v>
      </c>
    </row>
    <row r="346" spans="1:13" outlineLevel="1" x14ac:dyDescent="0.2">
      <c r="A346" s="134" t="e">
        <f>IF('AMS-Daten'!#REF!="Ja", 1, 0)</f>
        <v>#REF!</v>
      </c>
      <c r="B346" s="135" t="e">
        <f>IF('AMS-Daten'!#REF!="Ehrenmitglied", 1, 0)</f>
        <v>#REF!</v>
      </c>
      <c r="C346" s="135" t="e">
        <f>IF('AMS-Daten'!#REF!="alter Herr", 1, 0)</f>
        <v>#REF!</v>
      </c>
      <c r="D346" s="135" t="e">
        <f>IF('AMS-Daten'!#REF!="aktiv", 1, 0)</f>
        <v>#REF!</v>
      </c>
      <c r="E346" s="135" t="e">
        <f>IF('AMS-Daten'!#REF!="vorläufig", 1, 0)</f>
        <v>#REF!</v>
      </c>
      <c r="F346" s="136" t="e">
        <f>IF('AMS-Daten'!#REF!="fördernd", 1, 0)</f>
        <v>#REF!</v>
      </c>
      <c r="G346" s="134" t="e">
        <f>IF('AMS-Daten'!#REF!="Ja", 1, 0)</f>
        <v>#REF!</v>
      </c>
      <c r="H346" s="135" t="e">
        <f t="shared" si="25"/>
        <v>#REF!</v>
      </c>
      <c r="I346" s="135" t="e">
        <f t="shared" si="26"/>
        <v>#REF!</v>
      </c>
      <c r="J346" s="136" t="e">
        <f t="shared" si="27"/>
        <v>#REF!</v>
      </c>
      <c r="K346" s="137">
        <f>IF('AMS-Daten_Alt'!J328="Student", 1, 0)</f>
        <v>0</v>
      </c>
      <c r="L346" s="137" t="e">
        <f t="shared" si="28"/>
        <v>#REF!</v>
      </c>
      <c r="M346" s="137" t="e">
        <f t="shared" si="29"/>
        <v>#REF!</v>
      </c>
    </row>
    <row r="347" spans="1:13" outlineLevel="1" x14ac:dyDescent="0.2">
      <c r="A347" s="134" t="e">
        <f>IF('AMS-Daten'!#REF!="Ja", 1, 0)</f>
        <v>#REF!</v>
      </c>
      <c r="B347" s="135" t="e">
        <f>IF('AMS-Daten'!#REF!="Ehrenmitglied", 1, 0)</f>
        <v>#REF!</v>
      </c>
      <c r="C347" s="135" t="e">
        <f>IF('AMS-Daten'!#REF!="alter Herr", 1, 0)</f>
        <v>#REF!</v>
      </c>
      <c r="D347" s="135" t="e">
        <f>IF('AMS-Daten'!#REF!="aktiv", 1, 0)</f>
        <v>#REF!</v>
      </c>
      <c r="E347" s="135" t="e">
        <f>IF('AMS-Daten'!#REF!="vorläufig", 1, 0)</f>
        <v>#REF!</v>
      </c>
      <c r="F347" s="136" t="e">
        <f>IF('AMS-Daten'!#REF!="fördernd", 1, 0)</f>
        <v>#REF!</v>
      </c>
      <c r="G347" s="134" t="e">
        <f>IF('AMS-Daten'!#REF!="Ja", 1, 0)</f>
        <v>#REF!</v>
      </c>
      <c r="H347" s="135" t="e">
        <f t="shared" si="25"/>
        <v>#REF!</v>
      </c>
      <c r="I347" s="135" t="e">
        <f t="shared" si="26"/>
        <v>#REF!</v>
      </c>
      <c r="J347" s="136" t="e">
        <f t="shared" si="27"/>
        <v>#REF!</v>
      </c>
      <c r="K347" s="137">
        <f>IF('AMS-Daten_Alt'!J329="Student", 1, 0)</f>
        <v>0</v>
      </c>
      <c r="L347" s="137" t="e">
        <f t="shared" si="28"/>
        <v>#REF!</v>
      </c>
      <c r="M347" s="137" t="e">
        <f t="shared" si="29"/>
        <v>#REF!</v>
      </c>
    </row>
    <row r="348" spans="1:13" outlineLevel="1" x14ac:dyDescent="0.2">
      <c r="A348" s="134" t="e">
        <f>IF('AMS-Daten'!#REF!="Ja", 1, 0)</f>
        <v>#REF!</v>
      </c>
      <c r="B348" s="135" t="e">
        <f>IF('AMS-Daten'!#REF!="Ehrenmitglied", 1, 0)</f>
        <v>#REF!</v>
      </c>
      <c r="C348" s="135" t="e">
        <f>IF('AMS-Daten'!#REF!="alter Herr", 1, 0)</f>
        <v>#REF!</v>
      </c>
      <c r="D348" s="135" t="e">
        <f>IF('AMS-Daten'!#REF!="aktiv", 1, 0)</f>
        <v>#REF!</v>
      </c>
      <c r="E348" s="135" t="e">
        <f>IF('AMS-Daten'!#REF!="vorläufig", 1, 0)</f>
        <v>#REF!</v>
      </c>
      <c r="F348" s="136" t="e">
        <f>IF('AMS-Daten'!#REF!="fördernd", 1, 0)</f>
        <v>#REF!</v>
      </c>
      <c r="G348" s="134" t="e">
        <f>IF('AMS-Daten'!#REF!="Ja", 1, 0)</f>
        <v>#REF!</v>
      </c>
      <c r="H348" s="135" t="e">
        <f t="shared" si="25"/>
        <v>#REF!</v>
      </c>
      <c r="I348" s="135" t="e">
        <f t="shared" si="26"/>
        <v>#REF!</v>
      </c>
      <c r="J348" s="136" t="e">
        <f t="shared" si="27"/>
        <v>#REF!</v>
      </c>
      <c r="K348" s="137">
        <f>IF('AMS-Daten_Alt'!J330="Student", 1, 0)</f>
        <v>0</v>
      </c>
      <c r="L348" s="137" t="e">
        <f t="shared" si="28"/>
        <v>#REF!</v>
      </c>
      <c r="M348" s="137" t="e">
        <f t="shared" si="29"/>
        <v>#REF!</v>
      </c>
    </row>
    <row r="349" spans="1:13" outlineLevel="1" x14ac:dyDescent="0.2">
      <c r="A349" s="134" t="e">
        <f>IF('AMS-Daten'!#REF!="Ja", 1, 0)</f>
        <v>#REF!</v>
      </c>
      <c r="B349" s="135" t="e">
        <f>IF('AMS-Daten'!#REF!="Ehrenmitglied", 1, 0)</f>
        <v>#REF!</v>
      </c>
      <c r="C349" s="135" t="e">
        <f>IF('AMS-Daten'!#REF!="alter Herr", 1, 0)</f>
        <v>#REF!</v>
      </c>
      <c r="D349" s="135" t="e">
        <f>IF('AMS-Daten'!#REF!="aktiv", 1, 0)</f>
        <v>#REF!</v>
      </c>
      <c r="E349" s="135" t="e">
        <f>IF('AMS-Daten'!#REF!="vorläufig", 1, 0)</f>
        <v>#REF!</v>
      </c>
      <c r="F349" s="136" t="e">
        <f>IF('AMS-Daten'!#REF!="fördernd", 1, 0)</f>
        <v>#REF!</v>
      </c>
      <c r="G349" s="134" t="e">
        <f>IF('AMS-Daten'!#REF!="Ja", 1, 0)</f>
        <v>#REF!</v>
      </c>
      <c r="H349" s="135" t="e">
        <f t="shared" si="25"/>
        <v>#REF!</v>
      </c>
      <c r="I349" s="135" t="e">
        <f t="shared" si="26"/>
        <v>#REF!</v>
      </c>
      <c r="J349" s="136" t="e">
        <f t="shared" si="27"/>
        <v>#REF!</v>
      </c>
      <c r="K349" s="137">
        <f>IF('AMS-Daten_Alt'!J331="Student", 1, 0)</f>
        <v>0</v>
      </c>
      <c r="L349" s="137" t="e">
        <f t="shared" si="28"/>
        <v>#REF!</v>
      </c>
      <c r="M349" s="137" t="e">
        <f t="shared" si="29"/>
        <v>#REF!</v>
      </c>
    </row>
    <row r="350" spans="1:13" outlineLevel="1" x14ac:dyDescent="0.2">
      <c r="A350" s="134" t="e">
        <f>IF('AMS-Daten'!#REF!="Ja", 1, 0)</f>
        <v>#REF!</v>
      </c>
      <c r="B350" s="135" t="e">
        <f>IF('AMS-Daten'!#REF!="Ehrenmitglied", 1, 0)</f>
        <v>#REF!</v>
      </c>
      <c r="C350" s="135" t="e">
        <f>IF('AMS-Daten'!#REF!="alter Herr", 1, 0)</f>
        <v>#REF!</v>
      </c>
      <c r="D350" s="135" t="e">
        <f>IF('AMS-Daten'!#REF!="aktiv", 1, 0)</f>
        <v>#REF!</v>
      </c>
      <c r="E350" s="135" t="e">
        <f>IF('AMS-Daten'!#REF!="vorläufig", 1, 0)</f>
        <v>#REF!</v>
      </c>
      <c r="F350" s="136" t="e">
        <f>IF('AMS-Daten'!#REF!="fördernd", 1, 0)</f>
        <v>#REF!</v>
      </c>
      <c r="G350" s="134" t="e">
        <f>IF('AMS-Daten'!#REF!="Ja", 1, 0)</f>
        <v>#REF!</v>
      </c>
      <c r="H350" s="135" t="e">
        <f t="shared" si="25"/>
        <v>#REF!</v>
      </c>
      <c r="I350" s="135" t="e">
        <f t="shared" si="26"/>
        <v>#REF!</v>
      </c>
      <c r="J350" s="136" t="e">
        <f t="shared" si="27"/>
        <v>#REF!</v>
      </c>
      <c r="K350" s="137">
        <f>IF('AMS-Daten_Alt'!J332="Student", 1, 0)</f>
        <v>0</v>
      </c>
      <c r="L350" s="137" t="e">
        <f t="shared" si="28"/>
        <v>#REF!</v>
      </c>
      <c r="M350" s="137" t="e">
        <f t="shared" si="29"/>
        <v>#REF!</v>
      </c>
    </row>
    <row r="351" spans="1:13" outlineLevel="1" x14ac:dyDescent="0.2">
      <c r="A351" s="134" t="e">
        <f>IF('AMS-Daten'!#REF!="Ja", 1, 0)</f>
        <v>#REF!</v>
      </c>
      <c r="B351" s="135" t="e">
        <f>IF('AMS-Daten'!#REF!="Ehrenmitglied", 1, 0)</f>
        <v>#REF!</v>
      </c>
      <c r="C351" s="135" t="e">
        <f>IF('AMS-Daten'!#REF!="alter Herr", 1, 0)</f>
        <v>#REF!</v>
      </c>
      <c r="D351" s="135" t="e">
        <f>IF('AMS-Daten'!#REF!="aktiv", 1, 0)</f>
        <v>#REF!</v>
      </c>
      <c r="E351" s="135" t="e">
        <f>IF('AMS-Daten'!#REF!="vorläufig", 1, 0)</f>
        <v>#REF!</v>
      </c>
      <c r="F351" s="136" t="e">
        <f>IF('AMS-Daten'!#REF!="fördernd", 1, 0)</f>
        <v>#REF!</v>
      </c>
      <c r="G351" s="134" t="e">
        <f>IF('AMS-Daten'!#REF!="Ja", 1, 0)</f>
        <v>#REF!</v>
      </c>
      <c r="H351" s="135" t="e">
        <f t="shared" si="25"/>
        <v>#REF!</v>
      </c>
      <c r="I351" s="135" t="e">
        <f t="shared" si="26"/>
        <v>#REF!</v>
      </c>
      <c r="J351" s="136" t="e">
        <f t="shared" si="27"/>
        <v>#REF!</v>
      </c>
      <c r="K351" s="137">
        <f>IF('AMS-Daten_Alt'!J333="Student", 1, 0)</f>
        <v>0</v>
      </c>
      <c r="L351" s="137" t="e">
        <f t="shared" si="28"/>
        <v>#REF!</v>
      </c>
      <c r="M351" s="137" t="e">
        <f t="shared" si="29"/>
        <v>#REF!</v>
      </c>
    </row>
    <row r="352" spans="1:13" outlineLevel="1" x14ac:dyDescent="0.2">
      <c r="A352" s="134" t="e">
        <f>IF('AMS-Daten'!#REF!="Ja", 1, 0)</f>
        <v>#REF!</v>
      </c>
      <c r="B352" s="135" t="e">
        <f>IF('AMS-Daten'!#REF!="Ehrenmitglied", 1, 0)</f>
        <v>#REF!</v>
      </c>
      <c r="C352" s="135" t="e">
        <f>IF('AMS-Daten'!#REF!="alter Herr", 1, 0)</f>
        <v>#REF!</v>
      </c>
      <c r="D352" s="135" t="e">
        <f>IF('AMS-Daten'!#REF!="aktiv", 1, 0)</f>
        <v>#REF!</v>
      </c>
      <c r="E352" s="135" t="e">
        <f>IF('AMS-Daten'!#REF!="vorläufig", 1, 0)</f>
        <v>#REF!</v>
      </c>
      <c r="F352" s="136" t="e">
        <f>IF('AMS-Daten'!#REF!="fördernd", 1, 0)</f>
        <v>#REF!</v>
      </c>
      <c r="G352" s="134" t="e">
        <f>IF('AMS-Daten'!#REF!="Ja", 1, 0)</f>
        <v>#REF!</v>
      </c>
      <c r="H352" s="135" t="e">
        <f t="shared" si="25"/>
        <v>#REF!</v>
      </c>
      <c r="I352" s="135" t="e">
        <f t="shared" si="26"/>
        <v>#REF!</v>
      </c>
      <c r="J352" s="136" t="e">
        <f t="shared" si="27"/>
        <v>#REF!</v>
      </c>
      <c r="K352" s="137">
        <f>IF('AMS-Daten_Alt'!J334="Student", 1, 0)</f>
        <v>0</v>
      </c>
      <c r="L352" s="137" t="e">
        <f t="shared" si="28"/>
        <v>#REF!</v>
      </c>
      <c r="M352" s="137" t="e">
        <f t="shared" si="29"/>
        <v>#REF!</v>
      </c>
    </row>
    <row r="353" spans="1:13" outlineLevel="1" x14ac:dyDescent="0.2">
      <c r="A353" s="134" t="e">
        <f>IF('AMS-Daten'!#REF!="Ja", 1, 0)</f>
        <v>#REF!</v>
      </c>
      <c r="B353" s="135" t="e">
        <f>IF('AMS-Daten'!#REF!="Ehrenmitglied", 1, 0)</f>
        <v>#REF!</v>
      </c>
      <c r="C353" s="135" t="e">
        <f>IF('AMS-Daten'!#REF!="alter Herr", 1, 0)</f>
        <v>#REF!</v>
      </c>
      <c r="D353" s="135" t="e">
        <f>IF('AMS-Daten'!#REF!="aktiv", 1, 0)</f>
        <v>#REF!</v>
      </c>
      <c r="E353" s="135" t="e">
        <f>IF('AMS-Daten'!#REF!="vorläufig", 1, 0)</f>
        <v>#REF!</v>
      </c>
      <c r="F353" s="136" t="e">
        <f>IF('AMS-Daten'!#REF!="fördernd", 1, 0)</f>
        <v>#REF!</v>
      </c>
      <c r="G353" s="134" t="e">
        <f>IF('AMS-Daten'!#REF!="Ja", 1, 0)</f>
        <v>#REF!</v>
      </c>
      <c r="H353" s="135" t="e">
        <f t="shared" si="25"/>
        <v>#REF!</v>
      </c>
      <c r="I353" s="135" t="e">
        <f t="shared" si="26"/>
        <v>#REF!</v>
      </c>
      <c r="J353" s="136" t="e">
        <f t="shared" si="27"/>
        <v>#REF!</v>
      </c>
      <c r="K353" s="137">
        <f>IF('AMS-Daten_Alt'!J335="Student", 1, 0)</f>
        <v>0</v>
      </c>
      <c r="L353" s="137" t="e">
        <f t="shared" si="28"/>
        <v>#REF!</v>
      </c>
      <c r="M353" s="137" t="e">
        <f t="shared" si="29"/>
        <v>#REF!</v>
      </c>
    </row>
    <row r="354" spans="1:13" outlineLevel="1" x14ac:dyDescent="0.2">
      <c r="A354" s="134" t="e">
        <f>IF('AMS-Daten'!#REF!="Ja", 1, 0)</f>
        <v>#REF!</v>
      </c>
      <c r="B354" s="135" t="e">
        <f>IF('AMS-Daten'!#REF!="Ehrenmitglied", 1, 0)</f>
        <v>#REF!</v>
      </c>
      <c r="C354" s="135" t="e">
        <f>IF('AMS-Daten'!#REF!="alter Herr", 1, 0)</f>
        <v>#REF!</v>
      </c>
      <c r="D354" s="135" t="e">
        <f>IF('AMS-Daten'!#REF!="aktiv", 1, 0)</f>
        <v>#REF!</v>
      </c>
      <c r="E354" s="135" t="e">
        <f>IF('AMS-Daten'!#REF!="vorläufig", 1, 0)</f>
        <v>#REF!</v>
      </c>
      <c r="F354" s="136" t="e">
        <f>IF('AMS-Daten'!#REF!="fördernd", 1, 0)</f>
        <v>#REF!</v>
      </c>
      <c r="G354" s="134" t="e">
        <f>IF('AMS-Daten'!#REF!="Ja", 1, 0)</f>
        <v>#REF!</v>
      </c>
      <c r="H354" s="135" t="e">
        <f t="shared" si="25"/>
        <v>#REF!</v>
      </c>
      <c r="I354" s="135" t="e">
        <f t="shared" si="26"/>
        <v>#REF!</v>
      </c>
      <c r="J354" s="136" t="e">
        <f t="shared" si="27"/>
        <v>#REF!</v>
      </c>
      <c r="K354" s="137">
        <f>IF('AMS-Daten_Alt'!J336="Student", 1, 0)</f>
        <v>0</v>
      </c>
      <c r="L354" s="137" t="e">
        <f t="shared" si="28"/>
        <v>#REF!</v>
      </c>
      <c r="M354" s="137" t="e">
        <f t="shared" si="29"/>
        <v>#REF!</v>
      </c>
    </row>
    <row r="355" spans="1:13" outlineLevel="1" x14ac:dyDescent="0.2">
      <c r="A355" s="134" t="e">
        <f>IF('AMS-Daten'!#REF!="Ja", 1, 0)</f>
        <v>#REF!</v>
      </c>
      <c r="B355" s="135" t="e">
        <f>IF('AMS-Daten'!#REF!="Ehrenmitglied", 1, 0)</f>
        <v>#REF!</v>
      </c>
      <c r="C355" s="135" t="e">
        <f>IF('AMS-Daten'!#REF!="alter Herr", 1, 0)</f>
        <v>#REF!</v>
      </c>
      <c r="D355" s="135" t="e">
        <f>IF('AMS-Daten'!#REF!="aktiv", 1, 0)</f>
        <v>#REF!</v>
      </c>
      <c r="E355" s="135" t="e">
        <f>IF('AMS-Daten'!#REF!="vorläufig", 1, 0)</f>
        <v>#REF!</v>
      </c>
      <c r="F355" s="136" t="e">
        <f>IF('AMS-Daten'!#REF!="fördernd", 1, 0)</f>
        <v>#REF!</v>
      </c>
      <c r="G355" s="134" t="e">
        <f>IF('AMS-Daten'!#REF!="Ja", 1, 0)</f>
        <v>#REF!</v>
      </c>
      <c r="H355" s="135" t="e">
        <f t="shared" si="25"/>
        <v>#REF!</v>
      </c>
      <c r="I355" s="135" t="e">
        <f t="shared" si="26"/>
        <v>#REF!</v>
      </c>
      <c r="J355" s="136" t="e">
        <f t="shared" si="27"/>
        <v>#REF!</v>
      </c>
      <c r="K355" s="137">
        <f>IF('AMS-Daten_Alt'!J337="Student", 1, 0)</f>
        <v>0</v>
      </c>
      <c r="L355" s="137" t="e">
        <f t="shared" si="28"/>
        <v>#REF!</v>
      </c>
      <c r="M355" s="137" t="e">
        <f t="shared" si="29"/>
        <v>#REF!</v>
      </c>
    </row>
    <row r="356" spans="1:13" outlineLevel="1" x14ac:dyDescent="0.2">
      <c r="A356" s="134" t="e">
        <f>IF('AMS-Daten'!#REF!="Ja", 1, 0)</f>
        <v>#REF!</v>
      </c>
      <c r="B356" s="135" t="e">
        <f>IF('AMS-Daten'!#REF!="Ehrenmitglied", 1, 0)</f>
        <v>#REF!</v>
      </c>
      <c r="C356" s="135" t="e">
        <f>IF('AMS-Daten'!#REF!="alter Herr", 1, 0)</f>
        <v>#REF!</v>
      </c>
      <c r="D356" s="135" t="e">
        <f>IF('AMS-Daten'!#REF!="aktiv", 1, 0)</f>
        <v>#REF!</v>
      </c>
      <c r="E356" s="135" t="e">
        <f>IF('AMS-Daten'!#REF!="vorläufig", 1, 0)</f>
        <v>#REF!</v>
      </c>
      <c r="F356" s="136" t="e">
        <f>IF('AMS-Daten'!#REF!="fördernd", 1, 0)</f>
        <v>#REF!</v>
      </c>
      <c r="G356" s="134" t="e">
        <f>IF('AMS-Daten'!#REF!="Ja", 1, 0)</f>
        <v>#REF!</v>
      </c>
      <c r="H356" s="135" t="e">
        <f t="shared" si="25"/>
        <v>#REF!</v>
      </c>
      <c r="I356" s="135" t="e">
        <f t="shared" si="26"/>
        <v>#REF!</v>
      </c>
      <c r="J356" s="136" t="e">
        <f t="shared" si="27"/>
        <v>#REF!</v>
      </c>
      <c r="K356" s="137">
        <f>IF('AMS-Daten_Alt'!J338="Student", 1, 0)</f>
        <v>0</v>
      </c>
      <c r="L356" s="137" t="e">
        <f t="shared" si="28"/>
        <v>#REF!</v>
      </c>
      <c r="M356" s="137" t="e">
        <f t="shared" si="29"/>
        <v>#REF!</v>
      </c>
    </row>
    <row r="357" spans="1:13" outlineLevel="1" x14ac:dyDescent="0.2">
      <c r="A357" s="134" t="e">
        <f>IF('AMS-Daten'!#REF!="Ja", 1, 0)</f>
        <v>#REF!</v>
      </c>
      <c r="B357" s="135" t="e">
        <f>IF('AMS-Daten'!#REF!="Ehrenmitglied", 1, 0)</f>
        <v>#REF!</v>
      </c>
      <c r="C357" s="135" t="e">
        <f>IF('AMS-Daten'!#REF!="alter Herr", 1, 0)</f>
        <v>#REF!</v>
      </c>
      <c r="D357" s="135" t="e">
        <f>IF('AMS-Daten'!#REF!="aktiv", 1, 0)</f>
        <v>#REF!</v>
      </c>
      <c r="E357" s="135" t="e">
        <f>IF('AMS-Daten'!#REF!="vorläufig", 1, 0)</f>
        <v>#REF!</v>
      </c>
      <c r="F357" s="136" t="e">
        <f>IF('AMS-Daten'!#REF!="fördernd", 1, 0)</f>
        <v>#REF!</v>
      </c>
      <c r="G357" s="134" t="e">
        <f>IF('AMS-Daten'!#REF!="Ja", 1, 0)</f>
        <v>#REF!</v>
      </c>
      <c r="H357" s="135" t="e">
        <f t="shared" si="25"/>
        <v>#REF!</v>
      </c>
      <c r="I357" s="135" t="e">
        <f t="shared" si="26"/>
        <v>#REF!</v>
      </c>
      <c r="J357" s="136" t="e">
        <f t="shared" si="27"/>
        <v>#REF!</v>
      </c>
      <c r="K357" s="137">
        <f>IF('AMS-Daten_Alt'!J339="Student", 1, 0)</f>
        <v>0</v>
      </c>
      <c r="L357" s="137" t="e">
        <f t="shared" si="28"/>
        <v>#REF!</v>
      </c>
      <c r="M357" s="137" t="e">
        <f t="shared" si="29"/>
        <v>#REF!</v>
      </c>
    </row>
    <row r="358" spans="1:13" outlineLevel="1" x14ac:dyDescent="0.2">
      <c r="A358" s="134" t="e">
        <f>IF('AMS-Daten'!#REF!="Ja", 1, 0)</f>
        <v>#REF!</v>
      </c>
      <c r="B358" s="135" t="e">
        <f>IF('AMS-Daten'!#REF!="Ehrenmitglied", 1, 0)</f>
        <v>#REF!</v>
      </c>
      <c r="C358" s="135" t="e">
        <f>IF('AMS-Daten'!#REF!="alter Herr", 1, 0)</f>
        <v>#REF!</v>
      </c>
      <c r="D358" s="135" t="e">
        <f>IF('AMS-Daten'!#REF!="aktiv", 1, 0)</f>
        <v>#REF!</v>
      </c>
      <c r="E358" s="135" t="e">
        <f>IF('AMS-Daten'!#REF!="vorläufig", 1, 0)</f>
        <v>#REF!</v>
      </c>
      <c r="F358" s="136" t="e">
        <f>IF('AMS-Daten'!#REF!="fördernd", 1, 0)</f>
        <v>#REF!</v>
      </c>
      <c r="G358" s="134" t="e">
        <f>IF('AMS-Daten'!#REF!="Ja", 1, 0)</f>
        <v>#REF!</v>
      </c>
      <c r="H358" s="135" t="e">
        <f t="shared" si="25"/>
        <v>#REF!</v>
      </c>
      <c r="I358" s="135" t="e">
        <f t="shared" si="26"/>
        <v>#REF!</v>
      </c>
      <c r="J358" s="136" t="e">
        <f t="shared" si="27"/>
        <v>#REF!</v>
      </c>
      <c r="K358" s="137">
        <f>IF('AMS-Daten_Alt'!J340="Student", 1, 0)</f>
        <v>0</v>
      </c>
      <c r="L358" s="137" t="e">
        <f t="shared" si="28"/>
        <v>#REF!</v>
      </c>
      <c r="M358" s="137" t="e">
        <f t="shared" si="29"/>
        <v>#REF!</v>
      </c>
    </row>
    <row r="359" spans="1:13" outlineLevel="1" x14ac:dyDescent="0.2">
      <c r="A359" s="134" t="e">
        <f>IF('AMS-Daten'!#REF!="Ja", 1, 0)</f>
        <v>#REF!</v>
      </c>
      <c r="B359" s="135" t="e">
        <f>IF('AMS-Daten'!#REF!="Ehrenmitglied", 1, 0)</f>
        <v>#REF!</v>
      </c>
      <c r="C359" s="135" t="e">
        <f>IF('AMS-Daten'!#REF!="alter Herr", 1, 0)</f>
        <v>#REF!</v>
      </c>
      <c r="D359" s="135" t="e">
        <f>IF('AMS-Daten'!#REF!="aktiv", 1, 0)</f>
        <v>#REF!</v>
      </c>
      <c r="E359" s="135" t="e">
        <f>IF('AMS-Daten'!#REF!="vorläufig", 1, 0)</f>
        <v>#REF!</v>
      </c>
      <c r="F359" s="136" t="e">
        <f>IF('AMS-Daten'!#REF!="fördernd", 1, 0)</f>
        <v>#REF!</v>
      </c>
      <c r="G359" s="134" t="e">
        <f>IF('AMS-Daten'!#REF!="Ja", 1, 0)</f>
        <v>#REF!</v>
      </c>
      <c r="H359" s="135" t="e">
        <f t="shared" si="25"/>
        <v>#REF!</v>
      </c>
      <c r="I359" s="135" t="e">
        <f t="shared" si="26"/>
        <v>#REF!</v>
      </c>
      <c r="J359" s="136" t="e">
        <f t="shared" si="27"/>
        <v>#REF!</v>
      </c>
      <c r="K359" s="137">
        <f>IF('AMS-Daten_Alt'!J341="Student", 1, 0)</f>
        <v>0</v>
      </c>
      <c r="L359" s="137" t="e">
        <f t="shared" si="28"/>
        <v>#REF!</v>
      </c>
      <c r="M359" s="137" t="e">
        <f t="shared" si="29"/>
        <v>#REF!</v>
      </c>
    </row>
    <row r="360" spans="1:13" outlineLevel="1" x14ac:dyDescent="0.2">
      <c r="A360" s="134" t="e">
        <f>IF('AMS-Daten'!#REF!="Ja", 1, 0)</f>
        <v>#REF!</v>
      </c>
      <c r="B360" s="135" t="e">
        <f>IF('AMS-Daten'!#REF!="Ehrenmitglied", 1, 0)</f>
        <v>#REF!</v>
      </c>
      <c r="C360" s="135" t="e">
        <f>IF('AMS-Daten'!#REF!="alter Herr", 1, 0)</f>
        <v>#REF!</v>
      </c>
      <c r="D360" s="135" t="e">
        <f>IF('AMS-Daten'!#REF!="aktiv", 1, 0)</f>
        <v>#REF!</v>
      </c>
      <c r="E360" s="135" t="e">
        <f>IF('AMS-Daten'!#REF!="vorläufig", 1, 0)</f>
        <v>#REF!</v>
      </c>
      <c r="F360" s="136" t="e">
        <f>IF('AMS-Daten'!#REF!="fördernd", 1, 0)</f>
        <v>#REF!</v>
      </c>
      <c r="G360" s="134" t="e">
        <f>IF('AMS-Daten'!#REF!="Ja", 1, 0)</f>
        <v>#REF!</v>
      </c>
      <c r="H360" s="135" t="e">
        <f t="shared" si="25"/>
        <v>#REF!</v>
      </c>
      <c r="I360" s="135" t="e">
        <f t="shared" si="26"/>
        <v>#REF!</v>
      </c>
      <c r="J360" s="136" t="e">
        <f t="shared" si="27"/>
        <v>#REF!</v>
      </c>
      <c r="K360" s="137">
        <f>IF('AMS-Daten_Alt'!J342="Student", 1, 0)</f>
        <v>0</v>
      </c>
      <c r="L360" s="137" t="e">
        <f t="shared" si="28"/>
        <v>#REF!</v>
      </c>
      <c r="M360" s="137" t="e">
        <f t="shared" si="29"/>
        <v>#REF!</v>
      </c>
    </row>
    <row r="361" spans="1:13" outlineLevel="1" x14ac:dyDescent="0.2">
      <c r="A361" s="134" t="e">
        <f>IF('AMS-Daten'!#REF!="Ja", 1, 0)</f>
        <v>#REF!</v>
      </c>
      <c r="B361" s="135" t="e">
        <f>IF('AMS-Daten'!#REF!="Ehrenmitglied", 1, 0)</f>
        <v>#REF!</v>
      </c>
      <c r="C361" s="135" t="e">
        <f>IF('AMS-Daten'!#REF!="alter Herr", 1, 0)</f>
        <v>#REF!</v>
      </c>
      <c r="D361" s="135" t="e">
        <f>IF('AMS-Daten'!#REF!="aktiv", 1, 0)</f>
        <v>#REF!</v>
      </c>
      <c r="E361" s="135" t="e">
        <f>IF('AMS-Daten'!#REF!="vorläufig", 1, 0)</f>
        <v>#REF!</v>
      </c>
      <c r="F361" s="136" t="e">
        <f>IF('AMS-Daten'!#REF!="fördernd", 1, 0)</f>
        <v>#REF!</v>
      </c>
      <c r="G361" s="134" t="e">
        <f>IF('AMS-Daten'!#REF!="Ja", 1, 0)</f>
        <v>#REF!</v>
      </c>
      <c r="H361" s="135" t="e">
        <f t="shared" si="25"/>
        <v>#REF!</v>
      </c>
      <c r="I361" s="135" t="e">
        <f t="shared" si="26"/>
        <v>#REF!</v>
      </c>
      <c r="J361" s="136" t="e">
        <f t="shared" si="27"/>
        <v>#REF!</v>
      </c>
      <c r="K361" s="137">
        <f>IF('AMS-Daten_Alt'!J343="Student", 1, 0)</f>
        <v>0</v>
      </c>
      <c r="L361" s="137" t="e">
        <f t="shared" si="28"/>
        <v>#REF!</v>
      </c>
      <c r="M361" s="137" t="e">
        <f t="shared" si="29"/>
        <v>#REF!</v>
      </c>
    </row>
    <row r="362" spans="1:13" outlineLevel="1" x14ac:dyDescent="0.2">
      <c r="A362" s="134" t="e">
        <f>IF('AMS-Daten'!#REF!="Ja", 1, 0)</f>
        <v>#REF!</v>
      </c>
      <c r="B362" s="135" t="e">
        <f>IF('AMS-Daten'!#REF!="Ehrenmitglied", 1, 0)</f>
        <v>#REF!</v>
      </c>
      <c r="C362" s="135" t="e">
        <f>IF('AMS-Daten'!#REF!="alter Herr", 1, 0)</f>
        <v>#REF!</v>
      </c>
      <c r="D362" s="135" t="e">
        <f>IF('AMS-Daten'!#REF!="aktiv", 1, 0)</f>
        <v>#REF!</v>
      </c>
      <c r="E362" s="135" t="e">
        <f>IF('AMS-Daten'!#REF!="vorläufig", 1, 0)</f>
        <v>#REF!</v>
      </c>
      <c r="F362" s="136" t="e">
        <f>IF('AMS-Daten'!#REF!="fördernd", 1, 0)</f>
        <v>#REF!</v>
      </c>
      <c r="G362" s="134" t="e">
        <f>IF('AMS-Daten'!#REF!="Ja", 1, 0)</f>
        <v>#REF!</v>
      </c>
      <c r="H362" s="135" t="e">
        <f t="shared" si="25"/>
        <v>#REF!</v>
      </c>
      <c r="I362" s="135" t="e">
        <f t="shared" si="26"/>
        <v>#REF!</v>
      </c>
      <c r="J362" s="136" t="e">
        <f t="shared" si="27"/>
        <v>#REF!</v>
      </c>
      <c r="K362" s="137">
        <f>IF('AMS-Daten_Alt'!J344="Student", 1, 0)</f>
        <v>0</v>
      </c>
      <c r="L362" s="137" t="e">
        <f t="shared" si="28"/>
        <v>#REF!</v>
      </c>
      <c r="M362" s="137" t="e">
        <f t="shared" si="29"/>
        <v>#REF!</v>
      </c>
    </row>
    <row r="363" spans="1:13" outlineLevel="1" x14ac:dyDescent="0.2">
      <c r="A363" s="134" t="e">
        <f>IF('AMS-Daten'!#REF!="Ja", 1, 0)</f>
        <v>#REF!</v>
      </c>
      <c r="B363" s="135" t="e">
        <f>IF('AMS-Daten'!#REF!="Ehrenmitglied", 1, 0)</f>
        <v>#REF!</v>
      </c>
      <c r="C363" s="135" t="e">
        <f>IF('AMS-Daten'!#REF!="alter Herr", 1, 0)</f>
        <v>#REF!</v>
      </c>
      <c r="D363" s="135" t="e">
        <f>IF('AMS-Daten'!#REF!="aktiv", 1, 0)</f>
        <v>#REF!</v>
      </c>
      <c r="E363" s="135" t="e">
        <f>IF('AMS-Daten'!#REF!="vorläufig", 1, 0)</f>
        <v>#REF!</v>
      </c>
      <c r="F363" s="136" t="e">
        <f>IF('AMS-Daten'!#REF!="fördernd", 1, 0)</f>
        <v>#REF!</v>
      </c>
      <c r="G363" s="134" t="e">
        <f>IF('AMS-Daten'!#REF!="Ja", 1, 0)</f>
        <v>#REF!</v>
      </c>
      <c r="H363" s="135" t="e">
        <f t="shared" si="25"/>
        <v>#REF!</v>
      </c>
      <c r="I363" s="135" t="e">
        <f t="shared" si="26"/>
        <v>#REF!</v>
      </c>
      <c r="J363" s="136" t="e">
        <f t="shared" si="27"/>
        <v>#REF!</v>
      </c>
      <c r="K363" s="137">
        <f>IF('AMS-Daten_Alt'!J345="Student", 1, 0)</f>
        <v>0</v>
      </c>
      <c r="L363" s="137" t="e">
        <f t="shared" si="28"/>
        <v>#REF!</v>
      </c>
      <c r="M363" s="137" t="e">
        <f t="shared" si="29"/>
        <v>#REF!</v>
      </c>
    </row>
    <row r="364" spans="1:13" outlineLevel="1" x14ac:dyDescent="0.2">
      <c r="A364" s="134" t="e">
        <f>IF('AMS-Daten'!#REF!="Ja", 1, 0)</f>
        <v>#REF!</v>
      </c>
      <c r="B364" s="135" t="e">
        <f>IF('AMS-Daten'!#REF!="Ehrenmitglied", 1, 0)</f>
        <v>#REF!</v>
      </c>
      <c r="C364" s="135" t="e">
        <f>IF('AMS-Daten'!#REF!="alter Herr", 1, 0)</f>
        <v>#REF!</v>
      </c>
      <c r="D364" s="135" t="e">
        <f>IF('AMS-Daten'!#REF!="aktiv", 1, 0)</f>
        <v>#REF!</v>
      </c>
      <c r="E364" s="135" t="e">
        <f>IF('AMS-Daten'!#REF!="vorläufig", 1, 0)</f>
        <v>#REF!</v>
      </c>
      <c r="F364" s="136" t="e">
        <f>IF('AMS-Daten'!#REF!="fördernd", 1, 0)</f>
        <v>#REF!</v>
      </c>
      <c r="G364" s="134" t="e">
        <f>IF('AMS-Daten'!#REF!="Ja", 1, 0)</f>
        <v>#REF!</v>
      </c>
      <c r="H364" s="135" t="e">
        <f t="shared" si="25"/>
        <v>#REF!</v>
      </c>
      <c r="I364" s="135" t="e">
        <f t="shared" si="26"/>
        <v>#REF!</v>
      </c>
      <c r="J364" s="136" t="e">
        <f t="shared" si="27"/>
        <v>#REF!</v>
      </c>
      <c r="K364" s="137">
        <f>IF('AMS-Daten_Alt'!J346="Student", 1, 0)</f>
        <v>0</v>
      </c>
      <c r="L364" s="137" t="e">
        <f t="shared" si="28"/>
        <v>#REF!</v>
      </c>
      <c r="M364" s="137" t="e">
        <f t="shared" si="29"/>
        <v>#REF!</v>
      </c>
    </row>
    <row r="365" spans="1:13" outlineLevel="1" x14ac:dyDescent="0.2">
      <c r="A365" s="134" t="e">
        <f>IF('AMS-Daten'!#REF!="Ja", 1, 0)</f>
        <v>#REF!</v>
      </c>
      <c r="B365" s="135" t="e">
        <f>IF('AMS-Daten'!#REF!="Ehrenmitglied", 1, 0)</f>
        <v>#REF!</v>
      </c>
      <c r="C365" s="135" t="e">
        <f>IF('AMS-Daten'!#REF!="alter Herr", 1, 0)</f>
        <v>#REF!</v>
      </c>
      <c r="D365" s="135" t="e">
        <f>IF('AMS-Daten'!#REF!="aktiv", 1, 0)</f>
        <v>#REF!</v>
      </c>
      <c r="E365" s="135" t="e">
        <f>IF('AMS-Daten'!#REF!="vorläufig", 1, 0)</f>
        <v>#REF!</v>
      </c>
      <c r="F365" s="136" t="e">
        <f>IF('AMS-Daten'!#REF!="fördernd", 1, 0)</f>
        <v>#REF!</v>
      </c>
      <c r="G365" s="134" t="e">
        <f>IF('AMS-Daten'!#REF!="Ja", 1, 0)</f>
        <v>#REF!</v>
      </c>
      <c r="H365" s="135" t="e">
        <f t="shared" si="25"/>
        <v>#REF!</v>
      </c>
      <c r="I365" s="135" t="e">
        <f t="shared" si="26"/>
        <v>#REF!</v>
      </c>
      <c r="J365" s="136" t="e">
        <f t="shared" si="27"/>
        <v>#REF!</v>
      </c>
      <c r="K365" s="137">
        <f>IF('AMS-Daten_Alt'!J347="Student", 1, 0)</f>
        <v>0</v>
      </c>
      <c r="L365" s="137" t="e">
        <f t="shared" si="28"/>
        <v>#REF!</v>
      </c>
      <c r="M365" s="137" t="e">
        <f t="shared" si="29"/>
        <v>#REF!</v>
      </c>
    </row>
    <row r="366" spans="1:13" outlineLevel="1" x14ac:dyDescent="0.2">
      <c r="A366" s="134" t="e">
        <f>IF('AMS-Daten'!#REF!="Ja", 1, 0)</f>
        <v>#REF!</v>
      </c>
      <c r="B366" s="135" t="e">
        <f>IF('AMS-Daten'!#REF!="Ehrenmitglied", 1, 0)</f>
        <v>#REF!</v>
      </c>
      <c r="C366" s="135" t="e">
        <f>IF('AMS-Daten'!#REF!="alter Herr", 1, 0)</f>
        <v>#REF!</v>
      </c>
      <c r="D366" s="135" t="e">
        <f>IF('AMS-Daten'!#REF!="aktiv", 1, 0)</f>
        <v>#REF!</v>
      </c>
      <c r="E366" s="135" t="e">
        <f>IF('AMS-Daten'!#REF!="vorläufig", 1, 0)</f>
        <v>#REF!</v>
      </c>
      <c r="F366" s="136" t="e">
        <f>IF('AMS-Daten'!#REF!="fördernd", 1, 0)</f>
        <v>#REF!</v>
      </c>
      <c r="G366" s="134" t="e">
        <f>IF('AMS-Daten'!#REF!="Ja", 1, 0)</f>
        <v>#REF!</v>
      </c>
      <c r="H366" s="135" t="e">
        <f t="shared" si="25"/>
        <v>#REF!</v>
      </c>
      <c r="I366" s="135" t="e">
        <f t="shared" si="26"/>
        <v>#REF!</v>
      </c>
      <c r="J366" s="136" t="e">
        <f t="shared" si="27"/>
        <v>#REF!</v>
      </c>
      <c r="K366" s="137">
        <f>IF('AMS-Daten_Alt'!J348="Student", 1, 0)</f>
        <v>0</v>
      </c>
      <c r="L366" s="137" t="e">
        <f t="shared" si="28"/>
        <v>#REF!</v>
      </c>
      <c r="M366" s="137" t="e">
        <f t="shared" si="29"/>
        <v>#REF!</v>
      </c>
    </row>
    <row r="367" spans="1:13" outlineLevel="1" x14ac:dyDescent="0.2">
      <c r="A367" s="134" t="e">
        <f>IF('AMS-Daten'!#REF!="Ja", 1, 0)</f>
        <v>#REF!</v>
      </c>
      <c r="B367" s="135" t="e">
        <f>IF('AMS-Daten'!#REF!="Ehrenmitglied", 1, 0)</f>
        <v>#REF!</v>
      </c>
      <c r="C367" s="135" t="e">
        <f>IF('AMS-Daten'!#REF!="alter Herr", 1, 0)</f>
        <v>#REF!</v>
      </c>
      <c r="D367" s="135" t="e">
        <f>IF('AMS-Daten'!#REF!="aktiv", 1, 0)</f>
        <v>#REF!</v>
      </c>
      <c r="E367" s="135" t="e">
        <f>IF('AMS-Daten'!#REF!="vorläufig", 1, 0)</f>
        <v>#REF!</v>
      </c>
      <c r="F367" s="136" t="e">
        <f>IF('AMS-Daten'!#REF!="fördernd", 1, 0)</f>
        <v>#REF!</v>
      </c>
      <c r="G367" s="134" t="e">
        <f>IF('AMS-Daten'!#REF!="Ja", 1, 0)</f>
        <v>#REF!</v>
      </c>
      <c r="H367" s="135" t="e">
        <f t="shared" si="25"/>
        <v>#REF!</v>
      </c>
      <c r="I367" s="135" t="e">
        <f t="shared" si="26"/>
        <v>#REF!</v>
      </c>
      <c r="J367" s="136" t="e">
        <f t="shared" si="27"/>
        <v>#REF!</v>
      </c>
      <c r="K367" s="137">
        <f>IF('AMS-Daten_Alt'!J349="Student", 1, 0)</f>
        <v>0</v>
      </c>
      <c r="L367" s="137" t="e">
        <f t="shared" si="28"/>
        <v>#REF!</v>
      </c>
      <c r="M367" s="137" t="e">
        <f t="shared" si="29"/>
        <v>#REF!</v>
      </c>
    </row>
    <row r="368" spans="1:13" outlineLevel="1" x14ac:dyDescent="0.2">
      <c r="A368" s="134" t="e">
        <f>IF('AMS-Daten'!#REF!="Ja", 1, 0)</f>
        <v>#REF!</v>
      </c>
      <c r="B368" s="135" t="e">
        <f>IF('AMS-Daten'!#REF!="Ehrenmitglied", 1, 0)</f>
        <v>#REF!</v>
      </c>
      <c r="C368" s="135" t="e">
        <f>IF('AMS-Daten'!#REF!="alter Herr", 1, 0)</f>
        <v>#REF!</v>
      </c>
      <c r="D368" s="135" t="e">
        <f>IF('AMS-Daten'!#REF!="aktiv", 1, 0)</f>
        <v>#REF!</v>
      </c>
      <c r="E368" s="135" t="e">
        <f>IF('AMS-Daten'!#REF!="vorläufig", 1, 0)</f>
        <v>#REF!</v>
      </c>
      <c r="F368" s="136" t="e">
        <f>IF('AMS-Daten'!#REF!="fördernd", 1, 0)</f>
        <v>#REF!</v>
      </c>
      <c r="G368" s="134" t="e">
        <f>IF('AMS-Daten'!#REF!="Ja", 1, 0)</f>
        <v>#REF!</v>
      </c>
      <c r="H368" s="135" t="e">
        <f t="shared" si="25"/>
        <v>#REF!</v>
      </c>
      <c r="I368" s="135" t="e">
        <f t="shared" si="26"/>
        <v>#REF!</v>
      </c>
      <c r="J368" s="136" t="e">
        <f t="shared" si="27"/>
        <v>#REF!</v>
      </c>
      <c r="K368" s="137">
        <f>IF('AMS-Daten_Alt'!J350="Student", 1, 0)</f>
        <v>0</v>
      </c>
      <c r="L368" s="137" t="e">
        <f t="shared" si="28"/>
        <v>#REF!</v>
      </c>
      <c r="M368" s="137" t="e">
        <f t="shared" si="29"/>
        <v>#REF!</v>
      </c>
    </row>
    <row r="369" spans="1:13" outlineLevel="1" x14ac:dyDescent="0.2">
      <c r="A369" s="134" t="e">
        <f>IF('AMS-Daten'!#REF!="Ja", 1, 0)</f>
        <v>#REF!</v>
      </c>
      <c r="B369" s="135" t="e">
        <f>IF('AMS-Daten'!#REF!="Ehrenmitglied", 1, 0)</f>
        <v>#REF!</v>
      </c>
      <c r="C369" s="135" t="e">
        <f>IF('AMS-Daten'!#REF!="alter Herr", 1, 0)</f>
        <v>#REF!</v>
      </c>
      <c r="D369" s="135" t="e">
        <f>IF('AMS-Daten'!#REF!="aktiv", 1, 0)</f>
        <v>#REF!</v>
      </c>
      <c r="E369" s="135" t="e">
        <f>IF('AMS-Daten'!#REF!="vorläufig", 1, 0)</f>
        <v>#REF!</v>
      </c>
      <c r="F369" s="136" t="e">
        <f>IF('AMS-Daten'!#REF!="fördernd", 1, 0)</f>
        <v>#REF!</v>
      </c>
      <c r="G369" s="134" t="e">
        <f>IF('AMS-Daten'!#REF!="Ja", 1, 0)</f>
        <v>#REF!</v>
      </c>
      <c r="H369" s="135" t="e">
        <f t="shared" si="25"/>
        <v>#REF!</v>
      </c>
      <c r="I369" s="135" t="e">
        <f t="shared" si="26"/>
        <v>#REF!</v>
      </c>
      <c r="J369" s="136" t="e">
        <f t="shared" si="27"/>
        <v>#REF!</v>
      </c>
      <c r="K369" s="137">
        <f>IF('AMS-Daten_Alt'!J351="Student", 1, 0)</f>
        <v>0</v>
      </c>
      <c r="L369" s="137" t="e">
        <f t="shared" si="28"/>
        <v>#REF!</v>
      </c>
      <c r="M369" s="137" t="e">
        <f t="shared" si="29"/>
        <v>#REF!</v>
      </c>
    </row>
    <row r="370" spans="1:13" outlineLevel="1" x14ac:dyDescent="0.2">
      <c r="A370" s="134" t="e">
        <f>IF('AMS-Daten'!#REF!="Ja", 1, 0)</f>
        <v>#REF!</v>
      </c>
      <c r="B370" s="135" t="e">
        <f>IF('AMS-Daten'!#REF!="Ehrenmitglied", 1, 0)</f>
        <v>#REF!</v>
      </c>
      <c r="C370" s="135" t="e">
        <f>IF('AMS-Daten'!#REF!="alter Herr", 1, 0)</f>
        <v>#REF!</v>
      </c>
      <c r="D370" s="135" t="e">
        <f>IF('AMS-Daten'!#REF!="aktiv", 1, 0)</f>
        <v>#REF!</v>
      </c>
      <c r="E370" s="135" t="e">
        <f>IF('AMS-Daten'!#REF!="vorläufig", 1, 0)</f>
        <v>#REF!</v>
      </c>
      <c r="F370" s="136" t="e">
        <f>IF('AMS-Daten'!#REF!="fördernd", 1, 0)</f>
        <v>#REF!</v>
      </c>
      <c r="G370" s="134" t="e">
        <f>IF('AMS-Daten'!#REF!="Ja", 1, 0)</f>
        <v>#REF!</v>
      </c>
      <c r="H370" s="135" t="e">
        <f t="shared" si="25"/>
        <v>#REF!</v>
      </c>
      <c r="I370" s="135" t="e">
        <f t="shared" si="26"/>
        <v>#REF!</v>
      </c>
      <c r="J370" s="136" t="e">
        <f t="shared" si="27"/>
        <v>#REF!</v>
      </c>
      <c r="K370" s="137">
        <f>IF('AMS-Daten_Alt'!J352="Student", 1, 0)</f>
        <v>0</v>
      </c>
      <c r="L370" s="137" t="e">
        <f t="shared" si="28"/>
        <v>#REF!</v>
      </c>
      <c r="M370" s="137" t="e">
        <f t="shared" si="29"/>
        <v>#REF!</v>
      </c>
    </row>
    <row r="371" spans="1:13" outlineLevel="1" x14ac:dyDescent="0.2">
      <c r="A371" s="134" t="e">
        <f>IF('AMS-Daten'!#REF!="Ja", 1, 0)</f>
        <v>#REF!</v>
      </c>
      <c r="B371" s="135" t="e">
        <f>IF('AMS-Daten'!#REF!="Ehrenmitglied", 1, 0)</f>
        <v>#REF!</v>
      </c>
      <c r="C371" s="135" t="e">
        <f>IF('AMS-Daten'!#REF!="alter Herr", 1, 0)</f>
        <v>#REF!</v>
      </c>
      <c r="D371" s="135" t="e">
        <f>IF('AMS-Daten'!#REF!="aktiv", 1, 0)</f>
        <v>#REF!</v>
      </c>
      <c r="E371" s="135" t="e">
        <f>IF('AMS-Daten'!#REF!="vorläufig", 1, 0)</f>
        <v>#REF!</v>
      </c>
      <c r="F371" s="136" t="e">
        <f>IF('AMS-Daten'!#REF!="fördernd", 1, 0)</f>
        <v>#REF!</v>
      </c>
      <c r="G371" s="134" t="e">
        <f>IF('AMS-Daten'!#REF!="Ja", 1, 0)</f>
        <v>#REF!</v>
      </c>
      <c r="H371" s="135" t="e">
        <f t="shared" si="25"/>
        <v>#REF!</v>
      </c>
      <c r="I371" s="135" t="e">
        <f t="shared" si="26"/>
        <v>#REF!</v>
      </c>
      <c r="J371" s="136" t="e">
        <f t="shared" si="27"/>
        <v>#REF!</v>
      </c>
      <c r="K371" s="137">
        <f>IF('AMS-Daten_Alt'!J353="Student", 1, 0)</f>
        <v>0</v>
      </c>
      <c r="L371" s="137" t="e">
        <f t="shared" si="28"/>
        <v>#REF!</v>
      </c>
      <c r="M371" s="137" t="e">
        <f t="shared" si="29"/>
        <v>#REF!</v>
      </c>
    </row>
    <row r="372" spans="1:13" outlineLevel="1" x14ac:dyDescent="0.2">
      <c r="A372" s="134" t="e">
        <f>IF('AMS-Daten'!#REF!="Ja", 1, 0)</f>
        <v>#REF!</v>
      </c>
      <c r="B372" s="135" t="e">
        <f>IF('AMS-Daten'!#REF!="Ehrenmitglied", 1, 0)</f>
        <v>#REF!</v>
      </c>
      <c r="C372" s="135" t="e">
        <f>IF('AMS-Daten'!#REF!="alter Herr", 1, 0)</f>
        <v>#REF!</v>
      </c>
      <c r="D372" s="135" t="e">
        <f>IF('AMS-Daten'!#REF!="aktiv", 1, 0)</f>
        <v>#REF!</v>
      </c>
      <c r="E372" s="135" t="e">
        <f>IF('AMS-Daten'!#REF!="vorläufig", 1, 0)</f>
        <v>#REF!</v>
      </c>
      <c r="F372" s="136" t="e">
        <f>IF('AMS-Daten'!#REF!="fördernd", 1, 0)</f>
        <v>#REF!</v>
      </c>
      <c r="G372" s="134" t="e">
        <f>IF('AMS-Daten'!#REF!="Ja", 1, 0)</f>
        <v>#REF!</v>
      </c>
      <c r="H372" s="135" t="e">
        <f t="shared" si="25"/>
        <v>#REF!</v>
      </c>
      <c r="I372" s="135" t="e">
        <f t="shared" si="26"/>
        <v>#REF!</v>
      </c>
      <c r="J372" s="136" t="e">
        <f t="shared" si="27"/>
        <v>#REF!</v>
      </c>
      <c r="K372" s="137">
        <f>IF('AMS-Daten_Alt'!J354="Student", 1, 0)</f>
        <v>0</v>
      </c>
      <c r="L372" s="137" t="e">
        <f t="shared" si="28"/>
        <v>#REF!</v>
      </c>
      <c r="M372" s="137" t="e">
        <f t="shared" si="29"/>
        <v>#REF!</v>
      </c>
    </row>
    <row r="373" spans="1:13" outlineLevel="1" x14ac:dyDescent="0.2">
      <c r="A373" s="134" t="e">
        <f>IF('AMS-Daten'!#REF!="Ja", 1, 0)</f>
        <v>#REF!</v>
      </c>
      <c r="B373" s="135" t="e">
        <f>IF('AMS-Daten'!#REF!="Ehrenmitglied", 1, 0)</f>
        <v>#REF!</v>
      </c>
      <c r="C373" s="135" t="e">
        <f>IF('AMS-Daten'!#REF!="alter Herr", 1, 0)</f>
        <v>#REF!</v>
      </c>
      <c r="D373" s="135" t="e">
        <f>IF('AMS-Daten'!#REF!="aktiv", 1, 0)</f>
        <v>#REF!</v>
      </c>
      <c r="E373" s="135" t="e">
        <f>IF('AMS-Daten'!#REF!="vorläufig", 1, 0)</f>
        <v>#REF!</v>
      </c>
      <c r="F373" s="136" t="e">
        <f>IF('AMS-Daten'!#REF!="fördernd", 1, 0)</f>
        <v>#REF!</v>
      </c>
      <c r="G373" s="134" t="e">
        <f>IF('AMS-Daten'!#REF!="Ja", 1, 0)</f>
        <v>#REF!</v>
      </c>
      <c r="H373" s="135" t="e">
        <f t="shared" si="25"/>
        <v>#REF!</v>
      </c>
      <c r="I373" s="135" t="e">
        <f t="shared" si="26"/>
        <v>#REF!</v>
      </c>
      <c r="J373" s="136" t="e">
        <f t="shared" si="27"/>
        <v>#REF!</v>
      </c>
      <c r="K373" s="137">
        <f>IF('AMS-Daten_Alt'!J355="Student", 1, 0)</f>
        <v>0</v>
      </c>
      <c r="L373" s="137" t="e">
        <f t="shared" si="28"/>
        <v>#REF!</v>
      </c>
      <c r="M373" s="137" t="e">
        <f t="shared" si="29"/>
        <v>#REF!</v>
      </c>
    </row>
    <row r="374" spans="1:13" outlineLevel="1" x14ac:dyDescent="0.2">
      <c r="A374" s="134" t="e">
        <f>IF('AMS-Daten'!#REF!="Ja", 1, 0)</f>
        <v>#REF!</v>
      </c>
      <c r="B374" s="135" t="e">
        <f>IF('AMS-Daten'!#REF!="Ehrenmitglied", 1, 0)</f>
        <v>#REF!</v>
      </c>
      <c r="C374" s="135" t="e">
        <f>IF('AMS-Daten'!#REF!="alter Herr", 1, 0)</f>
        <v>#REF!</v>
      </c>
      <c r="D374" s="135" t="e">
        <f>IF('AMS-Daten'!#REF!="aktiv", 1, 0)</f>
        <v>#REF!</v>
      </c>
      <c r="E374" s="135" t="e">
        <f>IF('AMS-Daten'!#REF!="vorläufig", 1, 0)</f>
        <v>#REF!</v>
      </c>
      <c r="F374" s="136" t="e">
        <f>IF('AMS-Daten'!#REF!="fördernd", 1, 0)</f>
        <v>#REF!</v>
      </c>
      <c r="G374" s="134" t="e">
        <f>IF('AMS-Daten'!#REF!="Ja", 1, 0)</f>
        <v>#REF!</v>
      </c>
      <c r="H374" s="135" t="e">
        <f t="shared" si="25"/>
        <v>#REF!</v>
      </c>
      <c r="I374" s="135" t="e">
        <f t="shared" si="26"/>
        <v>#REF!</v>
      </c>
      <c r="J374" s="136" t="e">
        <f t="shared" si="27"/>
        <v>#REF!</v>
      </c>
      <c r="K374" s="137">
        <f>IF('AMS-Daten_Alt'!J356="Student", 1, 0)</f>
        <v>0</v>
      </c>
      <c r="L374" s="137" t="e">
        <f t="shared" si="28"/>
        <v>#REF!</v>
      </c>
      <c r="M374" s="137" t="e">
        <f t="shared" si="29"/>
        <v>#REF!</v>
      </c>
    </row>
    <row r="375" spans="1:13" outlineLevel="1" x14ac:dyDescent="0.2">
      <c r="A375" s="134" t="e">
        <f>IF('AMS-Daten'!#REF!="Ja", 1, 0)</f>
        <v>#REF!</v>
      </c>
      <c r="B375" s="135" t="e">
        <f>IF('AMS-Daten'!#REF!="Ehrenmitglied", 1, 0)</f>
        <v>#REF!</v>
      </c>
      <c r="C375" s="135" t="e">
        <f>IF('AMS-Daten'!#REF!="alter Herr", 1, 0)</f>
        <v>#REF!</v>
      </c>
      <c r="D375" s="135" t="e">
        <f>IF('AMS-Daten'!#REF!="aktiv", 1, 0)</f>
        <v>#REF!</v>
      </c>
      <c r="E375" s="135" t="e">
        <f>IF('AMS-Daten'!#REF!="vorläufig", 1, 0)</f>
        <v>#REF!</v>
      </c>
      <c r="F375" s="136" t="e">
        <f>IF('AMS-Daten'!#REF!="fördernd", 1, 0)</f>
        <v>#REF!</v>
      </c>
      <c r="G375" s="134" t="e">
        <f>IF('AMS-Daten'!#REF!="Ja", 1, 0)</f>
        <v>#REF!</v>
      </c>
      <c r="H375" s="135" t="e">
        <f t="shared" si="25"/>
        <v>#REF!</v>
      </c>
      <c r="I375" s="135" t="e">
        <f t="shared" si="26"/>
        <v>#REF!</v>
      </c>
      <c r="J375" s="136" t="e">
        <f t="shared" si="27"/>
        <v>#REF!</v>
      </c>
      <c r="K375" s="137">
        <f>IF('AMS-Daten_Alt'!J357="Student", 1, 0)</f>
        <v>0</v>
      </c>
      <c r="L375" s="137" t="e">
        <f t="shared" si="28"/>
        <v>#REF!</v>
      </c>
      <c r="M375" s="137" t="e">
        <f t="shared" si="29"/>
        <v>#REF!</v>
      </c>
    </row>
    <row r="376" spans="1:13" outlineLevel="1" x14ac:dyDescent="0.2">
      <c r="A376" s="134" t="e">
        <f>IF('AMS-Daten'!#REF!="Ja", 1, 0)</f>
        <v>#REF!</v>
      </c>
      <c r="B376" s="135" t="e">
        <f>IF('AMS-Daten'!#REF!="Ehrenmitglied", 1, 0)</f>
        <v>#REF!</v>
      </c>
      <c r="C376" s="135" t="e">
        <f>IF('AMS-Daten'!#REF!="alter Herr", 1, 0)</f>
        <v>#REF!</v>
      </c>
      <c r="D376" s="135" t="e">
        <f>IF('AMS-Daten'!#REF!="aktiv", 1, 0)</f>
        <v>#REF!</v>
      </c>
      <c r="E376" s="135" t="e">
        <f>IF('AMS-Daten'!#REF!="vorläufig", 1, 0)</f>
        <v>#REF!</v>
      </c>
      <c r="F376" s="136" t="e">
        <f>IF('AMS-Daten'!#REF!="fördernd", 1, 0)</f>
        <v>#REF!</v>
      </c>
      <c r="G376" s="134" t="e">
        <f>IF('AMS-Daten'!#REF!="Ja", 1, 0)</f>
        <v>#REF!</v>
      </c>
      <c r="H376" s="135" t="e">
        <f t="shared" si="25"/>
        <v>#REF!</v>
      </c>
      <c r="I376" s="135" t="e">
        <f t="shared" si="26"/>
        <v>#REF!</v>
      </c>
      <c r="J376" s="136" t="e">
        <f t="shared" si="27"/>
        <v>#REF!</v>
      </c>
      <c r="K376" s="137">
        <f>IF('AMS-Daten_Alt'!J358="Student", 1, 0)</f>
        <v>0</v>
      </c>
      <c r="L376" s="137" t="e">
        <f t="shared" si="28"/>
        <v>#REF!</v>
      </c>
      <c r="M376" s="137" t="e">
        <f t="shared" si="29"/>
        <v>#REF!</v>
      </c>
    </row>
    <row r="377" spans="1:13" outlineLevel="1" x14ac:dyDescent="0.2">
      <c r="A377" s="134" t="e">
        <f>IF('AMS-Daten'!#REF!="Ja", 1, 0)</f>
        <v>#REF!</v>
      </c>
      <c r="B377" s="135" t="e">
        <f>IF('AMS-Daten'!#REF!="Ehrenmitglied", 1, 0)</f>
        <v>#REF!</v>
      </c>
      <c r="C377" s="135" t="e">
        <f>IF('AMS-Daten'!#REF!="alter Herr", 1, 0)</f>
        <v>#REF!</v>
      </c>
      <c r="D377" s="135" t="e">
        <f>IF('AMS-Daten'!#REF!="aktiv", 1, 0)</f>
        <v>#REF!</v>
      </c>
      <c r="E377" s="135" t="e">
        <f>IF('AMS-Daten'!#REF!="vorläufig", 1, 0)</f>
        <v>#REF!</v>
      </c>
      <c r="F377" s="136" t="e">
        <f>IF('AMS-Daten'!#REF!="fördernd", 1, 0)</f>
        <v>#REF!</v>
      </c>
      <c r="G377" s="134" t="e">
        <f>IF('AMS-Daten'!#REF!="Ja", 1, 0)</f>
        <v>#REF!</v>
      </c>
      <c r="H377" s="135" t="e">
        <f t="shared" si="25"/>
        <v>#REF!</v>
      </c>
      <c r="I377" s="135" t="e">
        <f t="shared" si="26"/>
        <v>#REF!</v>
      </c>
      <c r="J377" s="136" t="e">
        <f t="shared" si="27"/>
        <v>#REF!</v>
      </c>
      <c r="K377" s="137">
        <f>IF('AMS-Daten_Alt'!J359="Student", 1, 0)</f>
        <v>0</v>
      </c>
      <c r="L377" s="137" t="e">
        <f t="shared" si="28"/>
        <v>#REF!</v>
      </c>
      <c r="M377" s="137" t="e">
        <f t="shared" si="29"/>
        <v>#REF!</v>
      </c>
    </row>
    <row r="378" spans="1:13" outlineLevel="1" x14ac:dyDescent="0.2">
      <c r="A378" s="134" t="e">
        <f>IF('AMS-Daten'!#REF!="Ja", 1, 0)</f>
        <v>#REF!</v>
      </c>
      <c r="B378" s="135" t="e">
        <f>IF('AMS-Daten'!#REF!="Ehrenmitglied", 1, 0)</f>
        <v>#REF!</v>
      </c>
      <c r="C378" s="135" t="e">
        <f>IF('AMS-Daten'!#REF!="alter Herr", 1, 0)</f>
        <v>#REF!</v>
      </c>
      <c r="D378" s="135" t="e">
        <f>IF('AMS-Daten'!#REF!="aktiv", 1, 0)</f>
        <v>#REF!</v>
      </c>
      <c r="E378" s="135" t="e">
        <f>IF('AMS-Daten'!#REF!="vorläufig", 1, 0)</f>
        <v>#REF!</v>
      </c>
      <c r="F378" s="136" t="e">
        <f>IF('AMS-Daten'!#REF!="fördernd", 1, 0)</f>
        <v>#REF!</v>
      </c>
      <c r="G378" s="134" t="e">
        <f>IF('AMS-Daten'!#REF!="Ja", 1, 0)</f>
        <v>#REF!</v>
      </c>
      <c r="H378" s="135" t="e">
        <f t="shared" si="25"/>
        <v>#REF!</v>
      </c>
      <c r="I378" s="135" t="e">
        <f t="shared" si="26"/>
        <v>#REF!</v>
      </c>
      <c r="J378" s="136" t="e">
        <f t="shared" si="27"/>
        <v>#REF!</v>
      </c>
      <c r="K378" s="137">
        <f>IF('AMS-Daten_Alt'!J360="Student", 1, 0)</f>
        <v>0</v>
      </c>
      <c r="L378" s="137" t="e">
        <f t="shared" si="28"/>
        <v>#REF!</v>
      </c>
      <c r="M378" s="137" t="e">
        <f t="shared" si="29"/>
        <v>#REF!</v>
      </c>
    </row>
    <row r="379" spans="1:13" outlineLevel="1" x14ac:dyDescent="0.2">
      <c r="A379" s="134" t="e">
        <f>IF('AMS-Daten'!#REF!="Ja", 1, 0)</f>
        <v>#REF!</v>
      </c>
      <c r="B379" s="135" t="e">
        <f>IF('AMS-Daten'!#REF!="Ehrenmitglied", 1, 0)</f>
        <v>#REF!</v>
      </c>
      <c r="C379" s="135" t="e">
        <f>IF('AMS-Daten'!#REF!="alter Herr", 1, 0)</f>
        <v>#REF!</v>
      </c>
      <c r="D379" s="135" t="e">
        <f>IF('AMS-Daten'!#REF!="aktiv", 1, 0)</f>
        <v>#REF!</v>
      </c>
      <c r="E379" s="135" t="e">
        <f>IF('AMS-Daten'!#REF!="vorläufig", 1, 0)</f>
        <v>#REF!</v>
      </c>
      <c r="F379" s="136" t="e">
        <f>IF('AMS-Daten'!#REF!="fördernd", 1, 0)</f>
        <v>#REF!</v>
      </c>
      <c r="G379" s="134" t="e">
        <f>IF('AMS-Daten'!#REF!="Ja", 1, 0)</f>
        <v>#REF!</v>
      </c>
      <c r="H379" s="135" t="e">
        <f t="shared" si="25"/>
        <v>#REF!</v>
      </c>
      <c r="I379" s="135" t="e">
        <f t="shared" si="26"/>
        <v>#REF!</v>
      </c>
      <c r="J379" s="136" t="e">
        <f t="shared" si="27"/>
        <v>#REF!</v>
      </c>
      <c r="K379" s="137">
        <f>IF('AMS-Daten_Alt'!J361="Student", 1, 0)</f>
        <v>0</v>
      </c>
      <c r="L379" s="137" t="e">
        <f t="shared" si="28"/>
        <v>#REF!</v>
      </c>
      <c r="M379" s="137" t="e">
        <f t="shared" si="29"/>
        <v>#REF!</v>
      </c>
    </row>
    <row r="380" spans="1:13" outlineLevel="1" x14ac:dyDescent="0.2">
      <c r="A380" s="134" t="e">
        <f>IF('AMS-Daten'!#REF!="Ja", 1, 0)</f>
        <v>#REF!</v>
      </c>
      <c r="B380" s="135" t="e">
        <f>IF('AMS-Daten'!#REF!="Ehrenmitglied", 1, 0)</f>
        <v>#REF!</v>
      </c>
      <c r="C380" s="135" t="e">
        <f>IF('AMS-Daten'!#REF!="alter Herr", 1, 0)</f>
        <v>#REF!</v>
      </c>
      <c r="D380" s="135" t="e">
        <f>IF('AMS-Daten'!#REF!="aktiv", 1, 0)</f>
        <v>#REF!</v>
      </c>
      <c r="E380" s="135" t="e">
        <f>IF('AMS-Daten'!#REF!="vorläufig", 1, 0)</f>
        <v>#REF!</v>
      </c>
      <c r="F380" s="136" t="e">
        <f>IF('AMS-Daten'!#REF!="fördernd", 1, 0)</f>
        <v>#REF!</v>
      </c>
      <c r="G380" s="134" t="e">
        <f>IF('AMS-Daten'!#REF!="Ja", 1, 0)</f>
        <v>#REF!</v>
      </c>
      <c r="H380" s="135" t="e">
        <f t="shared" si="25"/>
        <v>#REF!</v>
      </c>
      <c r="I380" s="135" t="e">
        <f t="shared" si="26"/>
        <v>#REF!</v>
      </c>
      <c r="J380" s="136" t="e">
        <f t="shared" si="27"/>
        <v>#REF!</v>
      </c>
      <c r="K380" s="137">
        <f>IF('AMS-Daten_Alt'!J362="Student", 1, 0)</f>
        <v>0</v>
      </c>
      <c r="L380" s="137" t="e">
        <f t="shared" si="28"/>
        <v>#REF!</v>
      </c>
      <c r="M380" s="137" t="e">
        <f t="shared" si="29"/>
        <v>#REF!</v>
      </c>
    </row>
    <row r="381" spans="1:13" outlineLevel="1" x14ac:dyDescent="0.2">
      <c r="A381" s="134" t="e">
        <f>IF('AMS-Daten'!#REF!="Ja", 1, 0)</f>
        <v>#REF!</v>
      </c>
      <c r="B381" s="135" t="e">
        <f>IF('AMS-Daten'!#REF!="Ehrenmitglied", 1, 0)</f>
        <v>#REF!</v>
      </c>
      <c r="C381" s="135" t="e">
        <f>IF('AMS-Daten'!#REF!="alter Herr", 1, 0)</f>
        <v>#REF!</v>
      </c>
      <c r="D381" s="135" t="e">
        <f>IF('AMS-Daten'!#REF!="aktiv", 1, 0)</f>
        <v>#REF!</v>
      </c>
      <c r="E381" s="135" t="e">
        <f>IF('AMS-Daten'!#REF!="vorläufig", 1, 0)</f>
        <v>#REF!</v>
      </c>
      <c r="F381" s="136" t="e">
        <f>IF('AMS-Daten'!#REF!="fördernd", 1, 0)</f>
        <v>#REF!</v>
      </c>
      <c r="G381" s="134" t="e">
        <f>IF('AMS-Daten'!#REF!="Ja", 1, 0)</f>
        <v>#REF!</v>
      </c>
      <c r="H381" s="135" t="e">
        <f t="shared" si="25"/>
        <v>#REF!</v>
      </c>
      <c r="I381" s="135" t="e">
        <f t="shared" si="26"/>
        <v>#REF!</v>
      </c>
      <c r="J381" s="136" t="e">
        <f t="shared" si="27"/>
        <v>#REF!</v>
      </c>
      <c r="K381" s="137">
        <f>IF('AMS-Daten_Alt'!J363="Student", 1, 0)</f>
        <v>0</v>
      </c>
      <c r="L381" s="137" t="e">
        <f t="shared" si="28"/>
        <v>#REF!</v>
      </c>
      <c r="M381" s="137" t="e">
        <f t="shared" si="29"/>
        <v>#REF!</v>
      </c>
    </row>
    <row r="382" spans="1:13" outlineLevel="1" x14ac:dyDescent="0.2">
      <c r="A382" s="134" t="e">
        <f>IF('AMS-Daten'!#REF!="Ja", 1, 0)</f>
        <v>#REF!</v>
      </c>
      <c r="B382" s="135" t="e">
        <f>IF('AMS-Daten'!#REF!="Ehrenmitglied", 1, 0)</f>
        <v>#REF!</v>
      </c>
      <c r="C382" s="135" t="e">
        <f>IF('AMS-Daten'!#REF!="alter Herr", 1, 0)</f>
        <v>#REF!</v>
      </c>
      <c r="D382" s="135" t="e">
        <f>IF('AMS-Daten'!#REF!="aktiv", 1, 0)</f>
        <v>#REF!</v>
      </c>
      <c r="E382" s="135" t="e">
        <f>IF('AMS-Daten'!#REF!="vorläufig", 1, 0)</f>
        <v>#REF!</v>
      </c>
      <c r="F382" s="136" t="e">
        <f>IF('AMS-Daten'!#REF!="fördernd", 1, 0)</f>
        <v>#REF!</v>
      </c>
      <c r="G382" s="134" t="e">
        <f>IF('AMS-Daten'!#REF!="Ja", 1, 0)</f>
        <v>#REF!</v>
      </c>
      <c r="H382" s="135" t="e">
        <f t="shared" si="25"/>
        <v>#REF!</v>
      </c>
      <c r="I382" s="135" t="e">
        <f t="shared" si="26"/>
        <v>#REF!</v>
      </c>
      <c r="J382" s="136" t="e">
        <f t="shared" si="27"/>
        <v>#REF!</v>
      </c>
      <c r="K382" s="137">
        <f>IF('AMS-Daten_Alt'!J364="Student", 1, 0)</f>
        <v>0</v>
      </c>
      <c r="L382" s="137" t="e">
        <f t="shared" si="28"/>
        <v>#REF!</v>
      </c>
      <c r="M382" s="137" t="e">
        <f t="shared" si="29"/>
        <v>#REF!</v>
      </c>
    </row>
    <row r="383" spans="1:13" outlineLevel="1" x14ac:dyDescent="0.2">
      <c r="A383" s="134" t="e">
        <f>IF('AMS-Daten'!#REF!="Ja", 1, 0)</f>
        <v>#REF!</v>
      </c>
      <c r="B383" s="135" t="e">
        <f>IF('AMS-Daten'!#REF!="Ehrenmitglied", 1, 0)</f>
        <v>#REF!</v>
      </c>
      <c r="C383" s="135" t="e">
        <f>IF('AMS-Daten'!#REF!="alter Herr", 1, 0)</f>
        <v>#REF!</v>
      </c>
      <c r="D383" s="135" t="e">
        <f>IF('AMS-Daten'!#REF!="aktiv", 1, 0)</f>
        <v>#REF!</v>
      </c>
      <c r="E383" s="135" t="e">
        <f>IF('AMS-Daten'!#REF!="vorläufig", 1, 0)</f>
        <v>#REF!</v>
      </c>
      <c r="F383" s="136" t="e">
        <f>IF('AMS-Daten'!#REF!="fördernd", 1, 0)</f>
        <v>#REF!</v>
      </c>
      <c r="G383" s="134" t="e">
        <f>IF('AMS-Daten'!#REF!="Ja", 1, 0)</f>
        <v>#REF!</v>
      </c>
      <c r="H383" s="135" t="e">
        <f t="shared" si="25"/>
        <v>#REF!</v>
      </c>
      <c r="I383" s="135" t="e">
        <f t="shared" si="26"/>
        <v>#REF!</v>
      </c>
      <c r="J383" s="136" t="e">
        <f t="shared" si="27"/>
        <v>#REF!</v>
      </c>
      <c r="K383" s="137">
        <f>IF('AMS-Daten_Alt'!J365="Student", 1, 0)</f>
        <v>0</v>
      </c>
      <c r="L383" s="137" t="e">
        <f t="shared" si="28"/>
        <v>#REF!</v>
      </c>
      <c r="M383" s="137" t="e">
        <f t="shared" si="29"/>
        <v>#REF!</v>
      </c>
    </row>
    <row r="384" spans="1:13" outlineLevel="1" x14ac:dyDescent="0.2">
      <c r="A384" s="134" t="e">
        <f>IF('AMS-Daten'!#REF!="Ja", 1, 0)</f>
        <v>#REF!</v>
      </c>
      <c r="B384" s="135" t="e">
        <f>IF('AMS-Daten'!#REF!="Ehrenmitglied", 1, 0)</f>
        <v>#REF!</v>
      </c>
      <c r="C384" s="135" t="e">
        <f>IF('AMS-Daten'!#REF!="alter Herr", 1, 0)</f>
        <v>#REF!</v>
      </c>
      <c r="D384" s="135" t="e">
        <f>IF('AMS-Daten'!#REF!="aktiv", 1, 0)</f>
        <v>#REF!</v>
      </c>
      <c r="E384" s="135" t="e">
        <f>IF('AMS-Daten'!#REF!="vorläufig", 1, 0)</f>
        <v>#REF!</v>
      </c>
      <c r="F384" s="136" t="e">
        <f>IF('AMS-Daten'!#REF!="fördernd", 1, 0)</f>
        <v>#REF!</v>
      </c>
      <c r="G384" s="134" t="e">
        <f>IF('AMS-Daten'!#REF!="Ja", 1, 0)</f>
        <v>#REF!</v>
      </c>
      <c r="H384" s="135" t="e">
        <f t="shared" si="25"/>
        <v>#REF!</v>
      </c>
      <c r="I384" s="135" t="e">
        <f t="shared" si="26"/>
        <v>#REF!</v>
      </c>
      <c r="J384" s="136" t="e">
        <f t="shared" si="27"/>
        <v>#REF!</v>
      </c>
      <c r="K384" s="137">
        <f>IF('AMS-Daten_Alt'!J366="Student", 1, 0)</f>
        <v>0</v>
      </c>
      <c r="L384" s="137" t="e">
        <f t="shared" si="28"/>
        <v>#REF!</v>
      </c>
      <c r="M384" s="137" t="e">
        <f t="shared" si="29"/>
        <v>#REF!</v>
      </c>
    </row>
    <row r="385" spans="1:13" outlineLevel="1" x14ac:dyDescent="0.2">
      <c r="A385" s="134" t="e">
        <f>IF('AMS-Daten'!#REF!="Ja", 1, 0)</f>
        <v>#REF!</v>
      </c>
      <c r="B385" s="135" t="e">
        <f>IF('AMS-Daten'!#REF!="Ehrenmitglied", 1, 0)</f>
        <v>#REF!</v>
      </c>
      <c r="C385" s="135" t="e">
        <f>IF('AMS-Daten'!#REF!="alter Herr", 1, 0)</f>
        <v>#REF!</v>
      </c>
      <c r="D385" s="135" t="e">
        <f>IF('AMS-Daten'!#REF!="aktiv", 1, 0)</f>
        <v>#REF!</v>
      </c>
      <c r="E385" s="135" t="e">
        <f>IF('AMS-Daten'!#REF!="vorläufig", 1, 0)</f>
        <v>#REF!</v>
      </c>
      <c r="F385" s="136" t="e">
        <f>IF('AMS-Daten'!#REF!="fördernd", 1, 0)</f>
        <v>#REF!</v>
      </c>
      <c r="G385" s="134" t="e">
        <f>IF('AMS-Daten'!#REF!="Ja", 1, 0)</f>
        <v>#REF!</v>
      </c>
      <c r="H385" s="135" t="e">
        <f t="shared" si="25"/>
        <v>#REF!</v>
      </c>
      <c r="I385" s="135" t="e">
        <f t="shared" si="26"/>
        <v>#REF!</v>
      </c>
      <c r="J385" s="136" t="e">
        <f t="shared" si="27"/>
        <v>#REF!</v>
      </c>
      <c r="K385" s="137">
        <f>IF('AMS-Daten_Alt'!J367="Student", 1, 0)</f>
        <v>0</v>
      </c>
      <c r="L385" s="137" t="e">
        <f t="shared" si="28"/>
        <v>#REF!</v>
      </c>
      <c r="M385" s="137" t="e">
        <f t="shared" si="29"/>
        <v>#REF!</v>
      </c>
    </row>
    <row r="386" spans="1:13" outlineLevel="1" x14ac:dyDescent="0.2">
      <c r="A386" s="134" t="e">
        <f>IF('AMS-Daten'!#REF!="Ja", 1, 0)</f>
        <v>#REF!</v>
      </c>
      <c r="B386" s="135" t="e">
        <f>IF('AMS-Daten'!#REF!="Ehrenmitglied", 1, 0)</f>
        <v>#REF!</v>
      </c>
      <c r="C386" s="135" t="e">
        <f>IF('AMS-Daten'!#REF!="alter Herr", 1, 0)</f>
        <v>#REF!</v>
      </c>
      <c r="D386" s="135" t="e">
        <f>IF('AMS-Daten'!#REF!="aktiv", 1, 0)</f>
        <v>#REF!</v>
      </c>
      <c r="E386" s="135" t="e">
        <f>IF('AMS-Daten'!#REF!="vorläufig", 1, 0)</f>
        <v>#REF!</v>
      </c>
      <c r="F386" s="136" t="e">
        <f>IF('AMS-Daten'!#REF!="fördernd", 1, 0)</f>
        <v>#REF!</v>
      </c>
      <c r="G386" s="134" t="e">
        <f>IF('AMS-Daten'!#REF!="Ja", 1, 0)</f>
        <v>#REF!</v>
      </c>
      <c r="H386" s="135" t="e">
        <f t="shared" si="25"/>
        <v>#REF!</v>
      </c>
      <c r="I386" s="135" t="e">
        <f t="shared" si="26"/>
        <v>#REF!</v>
      </c>
      <c r="J386" s="136" t="e">
        <f t="shared" si="27"/>
        <v>#REF!</v>
      </c>
      <c r="K386" s="137">
        <f>IF('AMS-Daten_Alt'!J368="Student", 1, 0)</f>
        <v>0</v>
      </c>
      <c r="L386" s="137" t="e">
        <f t="shared" si="28"/>
        <v>#REF!</v>
      </c>
      <c r="M386" s="137" t="e">
        <f t="shared" si="29"/>
        <v>#REF!</v>
      </c>
    </row>
    <row r="387" spans="1:13" outlineLevel="1" x14ac:dyDescent="0.2">
      <c r="A387" s="134" t="e">
        <f>IF('AMS-Daten'!#REF!="Ja", 1, 0)</f>
        <v>#REF!</v>
      </c>
      <c r="B387" s="135" t="e">
        <f>IF('AMS-Daten'!#REF!="Ehrenmitglied", 1, 0)</f>
        <v>#REF!</v>
      </c>
      <c r="C387" s="135" t="e">
        <f>IF('AMS-Daten'!#REF!="alter Herr", 1, 0)</f>
        <v>#REF!</v>
      </c>
      <c r="D387" s="135" t="e">
        <f>IF('AMS-Daten'!#REF!="aktiv", 1, 0)</f>
        <v>#REF!</v>
      </c>
      <c r="E387" s="135" t="e">
        <f>IF('AMS-Daten'!#REF!="vorläufig", 1, 0)</f>
        <v>#REF!</v>
      </c>
      <c r="F387" s="136" t="e">
        <f>IF('AMS-Daten'!#REF!="fördernd", 1, 0)</f>
        <v>#REF!</v>
      </c>
      <c r="G387" s="134" t="e">
        <f>IF('AMS-Daten'!#REF!="Ja", 1, 0)</f>
        <v>#REF!</v>
      </c>
      <c r="H387" s="135" t="e">
        <f t="shared" si="25"/>
        <v>#REF!</v>
      </c>
      <c r="I387" s="135" t="e">
        <f t="shared" si="26"/>
        <v>#REF!</v>
      </c>
      <c r="J387" s="136" t="e">
        <f t="shared" si="27"/>
        <v>#REF!</v>
      </c>
      <c r="K387" s="137">
        <f>IF('AMS-Daten_Alt'!J369="Student", 1, 0)</f>
        <v>0</v>
      </c>
      <c r="L387" s="137" t="e">
        <f t="shared" si="28"/>
        <v>#REF!</v>
      </c>
      <c r="M387" s="137" t="e">
        <f t="shared" si="29"/>
        <v>#REF!</v>
      </c>
    </row>
    <row r="388" spans="1:13" outlineLevel="1" x14ac:dyDescent="0.2">
      <c r="A388" s="134" t="e">
        <f>IF('AMS-Daten'!#REF!="Ja", 1, 0)</f>
        <v>#REF!</v>
      </c>
      <c r="B388" s="135" t="e">
        <f>IF('AMS-Daten'!#REF!="Ehrenmitglied", 1, 0)</f>
        <v>#REF!</v>
      </c>
      <c r="C388" s="135" t="e">
        <f>IF('AMS-Daten'!#REF!="alter Herr", 1, 0)</f>
        <v>#REF!</v>
      </c>
      <c r="D388" s="135" t="e">
        <f>IF('AMS-Daten'!#REF!="aktiv", 1, 0)</f>
        <v>#REF!</v>
      </c>
      <c r="E388" s="135" t="e">
        <f>IF('AMS-Daten'!#REF!="vorläufig", 1, 0)</f>
        <v>#REF!</v>
      </c>
      <c r="F388" s="136" t="e">
        <f>IF('AMS-Daten'!#REF!="fördernd", 1, 0)</f>
        <v>#REF!</v>
      </c>
      <c r="G388" s="134" t="e">
        <f>IF('AMS-Daten'!#REF!="Ja", 1, 0)</f>
        <v>#REF!</v>
      </c>
      <c r="H388" s="135" t="e">
        <f t="shared" si="25"/>
        <v>#REF!</v>
      </c>
      <c r="I388" s="135" t="e">
        <f t="shared" si="26"/>
        <v>#REF!</v>
      </c>
      <c r="J388" s="136" t="e">
        <f t="shared" si="27"/>
        <v>#REF!</v>
      </c>
      <c r="K388" s="137">
        <f>IF('AMS-Daten_Alt'!J370="Student", 1, 0)</f>
        <v>0</v>
      </c>
      <c r="L388" s="137" t="e">
        <f t="shared" si="28"/>
        <v>#REF!</v>
      </c>
      <c r="M388" s="137" t="e">
        <f t="shared" si="29"/>
        <v>#REF!</v>
      </c>
    </row>
    <row r="389" spans="1:13" outlineLevel="1" x14ac:dyDescent="0.2">
      <c r="A389" s="134" t="e">
        <f>IF('AMS-Daten'!#REF!="Ja", 1, 0)</f>
        <v>#REF!</v>
      </c>
      <c r="B389" s="135" t="e">
        <f>IF('AMS-Daten'!#REF!="Ehrenmitglied", 1, 0)</f>
        <v>#REF!</v>
      </c>
      <c r="C389" s="135" t="e">
        <f>IF('AMS-Daten'!#REF!="alter Herr", 1, 0)</f>
        <v>#REF!</v>
      </c>
      <c r="D389" s="135" t="e">
        <f>IF('AMS-Daten'!#REF!="aktiv", 1, 0)</f>
        <v>#REF!</v>
      </c>
      <c r="E389" s="135" t="e">
        <f>IF('AMS-Daten'!#REF!="vorläufig", 1, 0)</f>
        <v>#REF!</v>
      </c>
      <c r="F389" s="136" t="e">
        <f>IF('AMS-Daten'!#REF!="fördernd", 1, 0)</f>
        <v>#REF!</v>
      </c>
      <c r="G389" s="134" t="e">
        <f>IF('AMS-Daten'!#REF!="Ja", 1, 0)</f>
        <v>#REF!</v>
      </c>
      <c r="H389" s="135" t="e">
        <f t="shared" si="25"/>
        <v>#REF!</v>
      </c>
      <c r="I389" s="135" t="e">
        <f t="shared" si="26"/>
        <v>#REF!</v>
      </c>
      <c r="J389" s="136" t="e">
        <f t="shared" si="27"/>
        <v>#REF!</v>
      </c>
      <c r="K389" s="137">
        <f>IF('AMS-Daten_Alt'!J371="Student", 1, 0)</f>
        <v>0</v>
      </c>
      <c r="L389" s="137" t="e">
        <f t="shared" si="28"/>
        <v>#REF!</v>
      </c>
      <c r="M389" s="137" t="e">
        <f t="shared" si="29"/>
        <v>#REF!</v>
      </c>
    </row>
    <row r="390" spans="1:13" outlineLevel="1" x14ac:dyDescent="0.2">
      <c r="A390" s="134" t="e">
        <f>IF('AMS-Daten'!#REF!="Ja", 1, 0)</f>
        <v>#REF!</v>
      </c>
      <c r="B390" s="135" t="e">
        <f>IF('AMS-Daten'!#REF!="Ehrenmitglied", 1, 0)</f>
        <v>#REF!</v>
      </c>
      <c r="C390" s="135" t="e">
        <f>IF('AMS-Daten'!#REF!="alter Herr", 1, 0)</f>
        <v>#REF!</v>
      </c>
      <c r="D390" s="135" t="e">
        <f>IF('AMS-Daten'!#REF!="aktiv", 1, 0)</f>
        <v>#REF!</v>
      </c>
      <c r="E390" s="135" t="e">
        <f>IF('AMS-Daten'!#REF!="vorläufig", 1, 0)</f>
        <v>#REF!</v>
      </c>
      <c r="F390" s="136" t="e">
        <f>IF('AMS-Daten'!#REF!="fördernd", 1, 0)</f>
        <v>#REF!</v>
      </c>
      <c r="G390" s="134" t="e">
        <f>IF('AMS-Daten'!#REF!="Ja", 1, 0)</f>
        <v>#REF!</v>
      </c>
      <c r="H390" s="135" t="e">
        <f t="shared" si="25"/>
        <v>#REF!</v>
      </c>
      <c r="I390" s="135" t="e">
        <f t="shared" si="26"/>
        <v>#REF!</v>
      </c>
      <c r="J390" s="136" t="e">
        <f t="shared" si="27"/>
        <v>#REF!</v>
      </c>
      <c r="K390" s="137">
        <f>IF('AMS-Daten_Alt'!J372="Student", 1, 0)</f>
        <v>0</v>
      </c>
      <c r="L390" s="137" t="e">
        <f t="shared" si="28"/>
        <v>#REF!</v>
      </c>
      <c r="M390" s="137" t="e">
        <f t="shared" si="29"/>
        <v>#REF!</v>
      </c>
    </row>
    <row r="391" spans="1:13" outlineLevel="1" x14ac:dyDescent="0.2">
      <c r="A391" s="134" t="e">
        <f>IF('AMS-Daten'!#REF!="Ja", 1, 0)</f>
        <v>#REF!</v>
      </c>
      <c r="B391" s="135" t="e">
        <f>IF('AMS-Daten'!#REF!="Ehrenmitglied", 1, 0)</f>
        <v>#REF!</v>
      </c>
      <c r="C391" s="135" t="e">
        <f>IF('AMS-Daten'!#REF!="alter Herr", 1, 0)</f>
        <v>#REF!</v>
      </c>
      <c r="D391" s="135" t="e">
        <f>IF('AMS-Daten'!#REF!="aktiv", 1, 0)</f>
        <v>#REF!</v>
      </c>
      <c r="E391" s="135" t="e">
        <f>IF('AMS-Daten'!#REF!="vorläufig", 1, 0)</f>
        <v>#REF!</v>
      </c>
      <c r="F391" s="136" t="e">
        <f>IF('AMS-Daten'!#REF!="fördernd", 1, 0)</f>
        <v>#REF!</v>
      </c>
      <c r="G391" s="134" t="e">
        <f>IF('AMS-Daten'!#REF!="Ja", 1, 0)</f>
        <v>#REF!</v>
      </c>
      <c r="H391" s="135" t="e">
        <f t="shared" si="25"/>
        <v>#REF!</v>
      </c>
      <c r="I391" s="135" t="e">
        <f t="shared" si="26"/>
        <v>#REF!</v>
      </c>
      <c r="J391" s="136" t="e">
        <f t="shared" si="27"/>
        <v>#REF!</v>
      </c>
      <c r="K391" s="137">
        <f>IF('AMS-Daten_Alt'!J373="Student", 1, 0)</f>
        <v>0</v>
      </c>
      <c r="L391" s="137" t="e">
        <f t="shared" si="28"/>
        <v>#REF!</v>
      </c>
      <c r="M391" s="137" t="e">
        <f t="shared" si="29"/>
        <v>#REF!</v>
      </c>
    </row>
    <row r="392" spans="1:13" outlineLevel="1" x14ac:dyDescent="0.2">
      <c r="A392" s="134" t="e">
        <f>IF('AMS-Daten'!#REF!="Ja", 1, 0)</f>
        <v>#REF!</v>
      </c>
      <c r="B392" s="135" t="e">
        <f>IF('AMS-Daten'!#REF!="Ehrenmitglied", 1, 0)</f>
        <v>#REF!</v>
      </c>
      <c r="C392" s="135" t="e">
        <f>IF('AMS-Daten'!#REF!="alter Herr", 1, 0)</f>
        <v>#REF!</v>
      </c>
      <c r="D392" s="135" t="e">
        <f>IF('AMS-Daten'!#REF!="aktiv", 1, 0)</f>
        <v>#REF!</v>
      </c>
      <c r="E392" s="135" t="e">
        <f>IF('AMS-Daten'!#REF!="vorläufig", 1, 0)</f>
        <v>#REF!</v>
      </c>
      <c r="F392" s="136" t="e">
        <f>IF('AMS-Daten'!#REF!="fördernd", 1, 0)</f>
        <v>#REF!</v>
      </c>
      <c r="G392" s="134" t="e">
        <f>IF('AMS-Daten'!#REF!="Ja", 1, 0)</f>
        <v>#REF!</v>
      </c>
      <c r="H392" s="135" t="e">
        <f t="shared" si="25"/>
        <v>#REF!</v>
      </c>
      <c r="I392" s="135" t="e">
        <f t="shared" si="26"/>
        <v>#REF!</v>
      </c>
      <c r="J392" s="136" t="e">
        <f t="shared" si="27"/>
        <v>#REF!</v>
      </c>
      <c r="K392" s="137">
        <f>IF('AMS-Daten_Alt'!J374="Student", 1, 0)</f>
        <v>0</v>
      </c>
      <c r="L392" s="137" t="e">
        <f t="shared" si="28"/>
        <v>#REF!</v>
      </c>
      <c r="M392" s="137" t="e">
        <f t="shared" si="29"/>
        <v>#REF!</v>
      </c>
    </row>
    <row r="393" spans="1:13" outlineLevel="1" x14ac:dyDescent="0.2">
      <c r="A393" s="134" t="e">
        <f>IF('AMS-Daten'!#REF!="Ja", 1, 0)</f>
        <v>#REF!</v>
      </c>
      <c r="B393" s="135" t="e">
        <f>IF('AMS-Daten'!#REF!="Ehrenmitglied", 1, 0)</f>
        <v>#REF!</v>
      </c>
      <c r="C393" s="135" t="e">
        <f>IF('AMS-Daten'!#REF!="alter Herr", 1, 0)</f>
        <v>#REF!</v>
      </c>
      <c r="D393" s="135" t="e">
        <f>IF('AMS-Daten'!#REF!="aktiv", 1, 0)</f>
        <v>#REF!</v>
      </c>
      <c r="E393" s="135" t="e">
        <f>IF('AMS-Daten'!#REF!="vorläufig", 1, 0)</f>
        <v>#REF!</v>
      </c>
      <c r="F393" s="136" t="e">
        <f>IF('AMS-Daten'!#REF!="fördernd", 1, 0)</f>
        <v>#REF!</v>
      </c>
      <c r="G393" s="134" t="e">
        <f>IF('AMS-Daten'!#REF!="Ja", 1, 0)</f>
        <v>#REF!</v>
      </c>
      <c r="H393" s="135" t="e">
        <f t="shared" si="25"/>
        <v>#REF!</v>
      </c>
      <c r="I393" s="135" t="e">
        <f t="shared" si="26"/>
        <v>#REF!</v>
      </c>
      <c r="J393" s="136" t="e">
        <f t="shared" si="27"/>
        <v>#REF!</v>
      </c>
      <c r="K393" s="137">
        <f>IF('AMS-Daten_Alt'!J375="Student", 1, 0)</f>
        <v>0</v>
      </c>
      <c r="L393" s="137" t="e">
        <f t="shared" si="28"/>
        <v>#REF!</v>
      </c>
      <c r="M393" s="137" t="e">
        <f t="shared" si="29"/>
        <v>#REF!</v>
      </c>
    </row>
    <row r="394" spans="1:13" outlineLevel="1" x14ac:dyDescent="0.2">
      <c r="A394" s="134" t="e">
        <f>IF('AMS-Daten'!#REF!="Ja", 1, 0)</f>
        <v>#REF!</v>
      </c>
      <c r="B394" s="135" t="e">
        <f>IF('AMS-Daten'!#REF!="Ehrenmitglied", 1, 0)</f>
        <v>#REF!</v>
      </c>
      <c r="C394" s="135" t="e">
        <f>IF('AMS-Daten'!#REF!="alter Herr", 1, 0)</f>
        <v>#REF!</v>
      </c>
      <c r="D394" s="135" t="e">
        <f>IF('AMS-Daten'!#REF!="aktiv", 1, 0)</f>
        <v>#REF!</v>
      </c>
      <c r="E394" s="135" t="e">
        <f>IF('AMS-Daten'!#REF!="vorläufig", 1, 0)</f>
        <v>#REF!</v>
      </c>
      <c r="F394" s="136" t="e">
        <f>IF('AMS-Daten'!#REF!="fördernd", 1, 0)</f>
        <v>#REF!</v>
      </c>
      <c r="G394" s="134" t="e">
        <f>IF('AMS-Daten'!#REF!="Ja", 1, 0)</f>
        <v>#REF!</v>
      </c>
      <c r="H394" s="135" t="e">
        <f t="shared" si="25"/>
        <v>#REF!</v>
      </c>
      <c r="I394" s="135" t="e">
        <f t="shared" si="26"/>
        <v>#REF!</v>
      </c>
      <c r="J394" s="136" t="e">
        <f t="shared" si="27"/>
        <v>#REF!</v>
      </c>
      <c r="K394" s="137">
        <f>IF('AMS-Daten_Alt'!J376="Student", 1, 0)</f>
        <v>0</v>
      </c>
      <c r="L394" s="137" t="e">
        <f t="shared" si="28"/>
        <v>#REF!</v>
      </c>
      <c r="M394" s="137" t="e">
        <f t="shared" si="29"/>
        <v>#REF!</v>
      </c>
    </row>
    <row r="395" spans="1:13" outlineLevel="1" x14ac:dyDescent="0.2">
      <c r="A395" s="134" t="e">
        <f>IF('AMS-Daten'!#REF!="Ja", 1, 0)</f>
        <v>#REF!</v>
      </c>
      <c r="B395" s="135" t="e">
        <f>IF('AMS-Daten'!#REF!="Ehrenmitglied", 1, 0)</f>
        <v>#REF!</v>
      </c>
      <c r="C395" s="135" t="e">
        <f>IF('AMS-Daten'!#REF!="alter Herr", 1, 0)</f>
        <v>#REF!</v>
      </c>
      <c r="D395" s="135" t="e">
        <f>IF('AMS-Daten'!#REF!="aktiv", 1, 0)</f>
        <v>#REF!</v>
      </c>
      <c r="E395" s="135" t="e">
        <f>IF('AMS-Daten'!#REF!="vorläufig", 1, 0)</f>
        <v>#REF!</v>
      </c>
      <c r="F395" s="136" t="e">
        <f>IF('AMS-Daten'!#REF!="fördernd", 1, 0)</f>
        <v>#REF!</v>
      </c>
      <c r="G395" s="134" t="e">
        <f>IF('AMS-Daten'!#REF!="Ja", 1, 0)</f>
        <v>#REF!</v>
      </c>
      <c r="H395" s="135" t="e">
        <f t="shared" si="25"/>
        <v>#REF!</v>
      </c>
      <c r="I395" s="135" t="e">
        <f t="shared" si="26"/>
        <v>#REF!</v>
      </c>
      <c r="J395" s="136" t="e">
        <f t="shared" si="27"/>
        <v>#REF!</v>
      </c>
      <c r="K395" s="137">
        <f>IF('AMS-Daten_Alt'!J377="Student", 1, 0)</f>
        <v>0</v>
      </c>
      <c r="L395" s="137" t="e">
        <f t="shared" si="28"/>
        <v>#REF!</v>
      </c>
      <c r="M395" s="137" t="e">
        <f t="shared" si="29"/>
        <v>#REF!</v>
      </c>
    </row>
    <row r="396" spans="1:13" outlineLevel="1" x14ac:dyDescent="0.2">
      <c r="A396" s="134" t="e">
        <f>IF('AMS-Daten'!#REF!="Ja", 1, 0)</f>
        <v>#REF!</v>
      </c>
      <c r="B396" s="135" t="e">
        <f>IF('AMS-Daten'!#REF!="Ehrenmitglied", 1, 0)</f>
        <v>#REF!</v>
      </c>
      <c r="C396" s="135" t="e">
        <f>IF('AMS-Daten'!#REF!="alter Herr", 1, 0)</f>
        <v>#REF!</v>
      </c>
      <c r="D396" s="135" t="e">
        <f>IF('AMS-Daten'!#REF!="aktiv", 1, 0)</f>
        <v>#REF!</v>
      </c>
      <c r="E396" s="135" t="e">
        <f>IF('AMS-Daten'!#REF!="vorläufig", 1, 0)</f>
        <v>#REF!</v>
      </c>
      <c r="F396" s="136" t="e">
        <f>IF('AMS-Daten'!#REF!="fördernd", 1, 0)</f>
        <v>#REF!</v>
      </c>
      <c r="G396" s="134" t="e">
        <f>IF('AMS-Daten'!#REF!="Ja", 1, 0)</f>
        <v>#REF!</v>
      </c>
      <c r="H396" s="135" t="e">
        <f t="shared" si="25"/>
        <v>#REF!</v>
      </c>
      <c r="I396" s="135" t="e">
        <f t="shared" si="26"/>
        <v>#REF!</v>
      </c>
      <c r="J396" s="136" t="e">
        <f t="shared" si="27"/>
        <v>#REF!</v>
      </c>
      <c r="K396" s="137">
        <f>IF('AMS-Daten_Alt'!J378="Student", 1, 0)</f>
        <v>0</v>
      </c>
      <c r="L396" s="137" t="e">
        <f t="shared" si="28"/>
        <v>#REF!</v>
      </c>
      <c r="M396" s="137" t="e">
        <f t="shared" si="29"/>
        <v>#REF!</v>
      </c>
    </row>
    <row r="397" spans="1:13" outlineLevel="1" x14ac:dyDescent="0.2">
      <c r="A397" s="134" t="e">
        <f>IF('AMS-Daten'!#REF!="Ja", 1, 0)</f>
        <v>#REF!</v>
      </c>
      <c r="B397" s="135" t="e">
        <f>IF('AMS-Daten'!#REF!="Ehrenmitglied", 1, 0)</f>
        <v>#REF!</v>
      </c>
      <c r="C397" s="135" t="e">
        <f>IF('AMS-Daten'!#REF!="alter Herr", 1, 0)</f>
        <v>#REF!</v>
      </c>
      <c r="D397" s="135" t="e">
        <f>IF('AMS-Daten'!#REF!="aktiv", 1, 0)</f>
        <v>#REF!</v>
      </c>
      <c r="E397" s="135" t="e">
        <f>IF('AMS-Daten'!#REF!="vorläufig", 1, 0)</f>
        <v>#REF!</v>
      </c>
      <c r="F397" s="136" t="e">
        <f>IF('AMS-Daten'!#REF!="fördernd", 1, 0)</f>
        <v>#REF!</v>
      </c>
      <c r="G397" s="134" t="e">
        <f>IF('AMS-Daten'!#REF!="Ja", 1, 0)</f>
        <v>#REF!</v>
      </c>
      <c r="H397" s="135" t="e">
        <f t="shared" si="25"/>
        <v>#REF!</v>
      </c>
      <c r="I397" s="135" t="e">
        <f t="shared" si="26"/>
        <v>#REF!</v>
      </c>
      <c r="J397" s="136" t="e">
        <f t="shared" si="27"/>
        <v>#REF!</v>
      </c>
      <c r="K397" s="137">
        <f>IF('AMS-Daten_Alt'!J379="Student", 1, 0)</f>
        <v>0</v>
      </c>
      <c r="L397" s="137" t="e">
        <f t="shared" si="28"/>
        <v>#REF!</v>
      </c>
      <c r="M397" s="137" t="e">
        <f t="shared" si="29"/>
        <v>#REF!</v>
      </c>
    </row>
    <row r="398" spans="1:13" outlineLevel="1" x14ac:dyDescent="0.2">
      <c r="A398" s="134" t="e">
        <f>IF('AMS-Daten'!#REF!="Ja", 1, 0)</f>
        <v>#REF!</v>
      </c>
      <c r="B398" s="135" t="e">
        <f>IF('AMS-Daten'!#REF!="Ehrenmitglied", 1, 0)</f>
        <v>#REF!</v>
      </c>
      <c r="C398" s="135" t="e">
        <f>IF('AMS-Daten'!#REF!="alter Herr", 1, 0)</f>
        <v>#REF!</v>
      </c>
      <c r="D398" s="135" t="e">
        <f>IF('AMS-Daten'!#REF!="aktiv", 1, 0)</f>
        <v>#REF!</v>
      </c>
      <c r="E398" s="135" t="e">
        <f>IF('AMS-Daten'!#REF!="vorläufig", 1, 0)</f>
        <v>#REF!</v>
      </c>
      <c r="F398" s="136" t="e">
        <f>IF('AMS-Daten'!#REF!="fördernd", 1, 0)</f>
        <v>#REF!</v>
      </c>
      <c r="G398" s="134" t="e">
        <f>IF('AMS-Daten'!#REF!="Ja", 1, 0)</f>
        <v>#REF!</v>
      </c>
      <c r="H398" s="135" t="e">
        <f t="shared" si="25"/>
        <v>#REF!</v>
      </c>
      <c r="I398" s="135" t="e">
        <f t="shared" si="26"/>
        <v>#REF!</v>
      </c>
      <c r="J398" s="136" t="e">
        <f t="shared" si="27"/>
        <v>#REF!</v>
      </c>
      <c r="K398" s="137">
        <f>IF('AMS-Daten_Alt'!J380="Student", 1, 0)</f>
        <v>0</v>
      </c>
      <c r="L398" s="137" t="e">
        <f t="shared" si="28"/>
        <v>#REF!</v>
      </c>
      <c r="M398" s="137" t="e">
        <f t="shared" si="29"/>
        <v>#REF!</v>
      </c>
    </row>
    <row r="399" spans="1:13" outlineLevel="1" x14ac:dyDescent="0.2">
      <c r="A399" s="134" t="e">
        <f>IF('AMS-Daten'!#REF!="Ja", 1, 0)</f>
        <v>#REF!</v>
      </c>
      <c r="B399" s="135" t="e">
        <f>IF('AMS-Daten'!#REF!="Ehrenmitglied", 1, 0)</f>
        <v>#REF!</v>
      </c>
      <c r="C399" s="135" t="e">
        <f>IF('AMS-Daten'!#REF!="alter Herr", 1, 0)</f>
        <v>#REF!</v>
      </c>
      <c r="D399" s="135" t="e">
        <f>IF('AMS-Daten'!#REF!="aktiv", 1, 0)</f>
        <v>#REF!</v>
      </c>
      <c r="E399" s="135" t="e">
        <f>IF('AMS-Daten'!#REF!="vorläufig", 1, 0)</f>
        <v>#REF!</v>
      </c>
      <c r="F399" s="136" t="e">
        <f>IF('AMS-Daten'!#REF!="fördernd", 1, 0)</f>
        <v>#REF!</v>
      </c>
      <c r="G399" s="134" t="e">
        <f>IF('AMS-Daten'!#REF!="Ja", 1, 0)</f>
        <v>#REF!</v>
      </c>
      <c r="H399" s="135" t="e">
        <f t="shared" si="25"/>
        <v>#REF!</v>
      </c>
      <c r="I399" s="135" t="e">
        <f t="shared" si="26"/>
        <v>#REF!</v>
      </c>
      <c r="J399" s="136" t="e">
        <f t="shared" si="27"/>
        <v>#REF!</v>
      </c>
      <c r="K399" s="137">
        <f>IF('AMS-Daten_Alt'!J381="Student", 1, 0)</f>
        <v>0</v>
      </c>
      <c r="L399" s="137" t="e">
        <f t="shared" si="28"/>
        <v>#REF!</v>
      </c>
      <c r="M399" s="137" t="e">
        <f t="shared" si="29"/>
        <v>#REF!</v>
      </c>
    </row>
    <row r="400" spans="1:13" outlineLevel="1" x14ac:dyDescent="0.2">
      <c r="A400" s="134" t="e">
        <f>IF('AMS-Daten'!#REF!="Ja", 1, 0)</f>
        <v>#REF!</v>
      </c>
      <c r="B400" s="135" t="e">
        <f>IF('AMS-Daten'!#REF!="Ehrenmitglied", 1, 0)</f>
        <v>#REF!</v>
      </c>
      <c r="C400" s="135" t="e">
        <f>IF('AMS-Daten'!#REF!="alter Herr", 1, 0)</f>
        <v>#REF!</v>
      </c>
      <c r="D400" s="135" t="e">
        <f>IF('AMS-Daten'!#REF!="aktiv", 1, 0)</f>
        <v>#REF!</v>
      </c>
      <c r="E400" s="135" t="e">
        <f>IF('AMS-Daten'!#REF!="vorläufig", 1, 0)</f>
        <v>#REF!</v>
      </c>
      <c r="F400" s="136" t="e">
        <f>IF('AMS-Daten'!#REF!="fördernd", 1, 0)</f>
        <v>#REF!</v>
      </c>
      <c r="G400" s="134" t="e">
        <f>IF('AMS-Daten'!#REF!="Ja", 1, 0)</f>
        <v>#REF!</v>
      </c>
      <c r="H400" s="135" t="e">
        <f t="shared" si="25"/>
        <v>#REF!</v>
      </c>
      <c r="I400" s="135" t="e">
        <f t="shared" si="26"/>
        <v>#REF!</v>
      </c>
      <c r="J400" s="136" t="e">
        <f t="shared" si="27"/>
        <v>#REF!</v>
      </c>
      <c r="K400" s="137">
        <f>IF('AMS-Daten_Alt'!J382="Student", 1, 0)</f>
        <v>0</v>
      </c>
      <c r="L400" s="137" t="e">
        <f t="shared" si="28"/>
        <v>#REF!</v>
      </c>
      <c r="M400" s="137" t="e">
        <f t="shared" si="29"/>
        <v>#REF!</v>
      </c>
    </row>
    <row r="401" spans="1:13" outlineLevel="1" x14ac:dyDescent="0.2">
      <c r="A401" s="134" t="e">
        <f>IF('AMS-Daten'!#REF!="Ja", 1, 0)</f>
        <v>#REF!</v>
      </c>
      <c r="B401" s="135" t="e">
        <f>IF('AMS-Daten'!#REF!="Ehrenmitglied", 1, 0)</f>
        <v>#REF!</v>
      </c>
      <c r="C401" s="135" t="e">
        <f>IF('AMS-Daten'!#REF!="alter Herr", 1, 0)</f>
        <v>#REF!</v>
      </c>
      <c r="D401" s="135" t="e">
        <f>IF('AMS-Daten'!#REF!="aktiv", 1, 0)</f>
        <v>#REF!</v>
      </c>
      <c r="E401" s="135" t="e">
        <f>IF('AMS-Daten'!#REF!="vorläufig", 1, 0)</f>
        <v>#REF!</v>
      </c>
      <c r="F401" s="136" t="e">
        <f>IF('AMS-Daten'!#REF!="fördernd", 1, 0)</f>
        <v>#REF!</v>
      </c>
      <c r="G401" s="134" t="e">
        <f>IF('AMS-Daten'!#REF!="Ja", 1, 0)</f>
        <v>#REF!</v>
      </c>
      <c r="H401" s="135" t="e">
        <f t="shared" si="25"/>
        <v>#REF!</v>
      </c>
      <c r="I401" s="135" t="e">
        <f t="shared" si="26"/>
        <v>#REF!</v>
      </c>
      <c r="J401" s="136" t="e">
        <f t="shared" si="27"/>
        <v>#REF!</v>
      </c>
      <c r="K401" s="137">
        <f>IF('AMS-Daten_Alt'!J383="Student", 1, 0)</f>
        <v>0</v>
      </c>
      <c r="L401" s="137" t="e">
        <f t="shared" si="28"/>
        <v>#REF!</v>
      </c>
      <c r="M401" s="137" t="e">
        <f t="shared" si="29"/>
        <v>#REF!</v>
      </c>
    </row>
    <row r="402" spans="1:13" outlineLevel="1" x14ac:dyDescent="0.2">
      <c r="A402" s="134" t="e">
        <f>IF('AMS-Daten'!#REF!="Ja", 1, 0)</f>
        <v>#REF!</v>
      </c>
      <c r="B402" s="135" t="e">
        <f>IF('AMS-Daten'!#REF!="Ehrenmitglied", 1, 0)</f>
        <v>#REF!</v>
      </c>
      <c r="C402" s="135" t="e">
        <f>IF('AMS-Daten'!#REF!="alter Herr", 1, 0)</f>
        <v>#REF!</v>
      </c>
      <c r="D402" s="135" t="e">
        <f>IF('AMS-Daten'!#REF!="aktiv", 1, 0)</f>
        <v>#REF!</v>
      </c>
      <c r="E402" s="135" t="e">
        <f>IF('AMS-Daten'!#REF!="vorläufig", 1, 0)</f>
        <v>#REF!</v>
      </c>
      <c r="F402" s="136" t="e">
        <f>IF('AMS-Daten'!#REF!="fördernd", 1, 0)</f>
        <v>#REF!</v>
      </c>
      <c r="G402" s="134" t="e">
        <f>IF('AMS-Daten'!#REF!="Ja", 1, 0)</f>
        <v>#REF!</v>
      </c>
      <c r="H402" s="135" t="e">
        <f t="shared" si="25"/>
        <v>#REF!</v>
      </c>
      <c r="I402" s="135" t="e">
        <f t="shared" si="26"/>
        <v>#REF!</v>
      </c>
      <c r="J402" s="136" t="e">
        <f t="shared" si="27"/>
        <v>#REF!</v>
      </c>
      <c r="K402" s="137">
        <f>IF('AMS-Daten_Alt'!J384="Student", 1, 0)</f>
        <v>0</v>
      </c>
      <c r="L402" s="137" t="e">
        <f t="shared" si="28"/>
        <v>#REF!</v>
      </c>
      <c r="M402" s="137" t="e">
        <f t="shared" si="29"/>
        <v>#REF!</v>
      </c>
    </row>
    <row r="403" spans="1:13" outlineLevel="1" x14ac:dyDescent="0.2">
      <c r="A403" s="134" t="e">
        <f>IF('AMS-Daten'!#REF!="Ja", 1, 0)</f>
        <v>#REF!</v>
      </c>
      <c r="B403" s="135" t="e">
        <f>IF('AMS-Daten'!#REF!="Ehrenmitglied", 1, 0)</f>
        <v>#REF!</v>
      </c>
      <c r="C403" s="135" t="e">
        <f>IF('AMS-Daten'!#REF!="alter Herr", 1, 0)</f>
        <v>#REF!</v>
      </c>
      <c r="D403" s="135" t="e">
        <f>IF('AMS-Daten'!#REF!="aktiv", 1, 0)</f>
        <v>#REF!</v>
      </c>
      <c r="E403" s="135" t="e">
        <f>IF('AMS-Daten'!#REF!="vorläufig", 1, 0)</f>
        <v>#REF!</v>
      </c>
      <c r="F403" s="136" t="e">
        <f>IF('AMS-Daten'!#REF!="fördernd", 1, 0)</f>
        <v>#REF!</v>
      </c>
      <c r="G403" s="134" t="e">
        <f>IF('AMS-Daten'!#REF!="Ja", 1, 0)</f>
        <v>#REF!</v>
      </c>
      <c r="H403" s="135" t="e">
        <f t="shared" si="25"/>
        <v>#REF!</v>
      </c>
      <c r="I403" s="135" t="e">
        <f t="shared" si="26"/>
        <v>#REF!</v>
      </c>
      <c r="J403" s="136" t="e">
        <f t="shared" si="27"/>
        <v>#REF!</v>
      </c>
      <c r="K403" s="137">
        <f>IF('AMS-Daten_Alt'!J385="Student", 1, 0)</f>
        <v>0</v>
      </c>
      <c r="L403" s="137" t="e">
        <f t="shared" si="28"/>
        <v>#REF!</v>
      </c>
      <c r="M403" s="137" t="e">
        <f t="shared" si="29"/>
        <v>#REF!</v>
      </c>
    </row>
    <row r="404" spans="1:13" outlineLevel="1" x14ac:dyDescent="0.2">
      <c r="A404" s="134" t="e">
        <f>IF('AMS-Daten'!#REF!="Ja", 1, 0)</f>
        <v>#REF!</v>
      </c>
      <c r="B404" s="135" t="e">
        <f>IF('AMS-Daten'!#REF!="Ehrenmitglied", 1, 0)</f>
        <v>#REF!</v>
      </c>
      <c r="C404" s="135" t="e">
        <f>IF('AMS-Daten'!#REF!="alter Herr", 1, 0)</f>
        <v>#REF!</v>
      </c>
      <c r="D404" s="135" t="e">
        <f>IF('AMS-Daten'!#REF!="aktiv", 1, 0)</f>
        <v>#REF!</v>
      </c>
      <c r="E404" s="135" t="e">
        <f>IF('AMS-Daten'!#REF!="vorläufig", 1, 0)</f>
        <v>#REF!</v>
      </c>
      <c r="F404" s="136" t="e">
        <f>IF('AMS-Daten'!#REF!="fördernd", 1, 0)</f>
        <v>#REF!</v>
      </c>
      <c r="G404" s="134" t="e">
        <f>IF('AMS-Daten'!#REF!="Ja", 1, 0)</f>
        <v>#REF!</v>
      </c>
      <c r="H404" s="135" t="e">
        <f t="shared" ref="H404:H467" si="30">IF(B404+G404=2,1,0)</f>
        <v>#REF!</v>
      </c>
      <c r="I404" s="135" t="e">
        <f t="shared" ref="I404:I467" si="31">IF(C404+G404=2,1,0)</f>
        <v>#REF!</v>
      </c>
      <c r="J404" s="136" t="e">
        <f t="shared" ref="J404:J467" si="32">IF(D404+G404=2,1,0)</f>
        <v>#REF!</v>
      </c>
      <c r="K404" s="137">
        <f>IF('AMS-Daten_Alt'!J386="Student", 1, 0)</f>
        <v>0</v>
      </c>
      <c r="L404" s="137" t="e">
        <f t="shared" ref="L404:L467" si="33">IF(D404+K404=2,1,0)</f>
        <v>#REF!</v>
      </c>
      <c r="M404" s="137" t="e">
        <f t="shared" ref="M404:M467" si="34">IF(L404+G404=2,1,0)</f>
        <v>#REF!</v>
      </c>
    </row>
    <row r="405" spans="1:13" outlineLevel="1" x14ac:dyDescent="0.2">
      <c r="A405" s="134" t="e">
        <f>IF('AMS-Daten'!#REF!="Ja", 1, 0)</f>
        <v>#REF!</v>
      </c>
      <c r="B405" s="135" t="e">
        <f>IF('AMS-Daten'!#REF!="Ehrenmitglied", 1, 0)</f>
        <v>#REF!</v>
      </c>
      <c r="C405" s="135" t="e">
        <f>IF('AMS-Daten'!#REF!="alter Herr", 1, 0)</f>
        <v>#REF!</v>
      </c>
      <c r="D405" s="135" t="e">
        <f>IF('AMS-Daten'!#REF!="aktiv", 1, 0)</f>
        <v>#REF!</v>
      </c>
      <c r="E405" s="135" t="e">
        <f>IF('AMS-Daten'!#REF!="vorläufig", 1, 0)</f>
        <v>#REF!</v>
      </c>
      <c r="F405" s="136" t="e">
        <f>IF('AMS-Daten'!#REF!="fördernd", 1, 0)</f>
        <v>#REF!</v>
      </c>
      <c r="G405" s="134" t="e">
        <f>IF('AMS-Daten'!#REF!="Ja", 1, 0)</f>
        <v>#REF!</v>
      </c>
      <c r="H405" s="135" t="e">
        <f t="shared" si="30"/>
        <v>#REF!</v>
      </c>
      <c r="I405" s="135" t="e">
        <f t="shared" si="31"/>
        <v>#REF!</v>
      </c>
      <c r="J405" s="136" t="e">
        <f t="shared" si="32"/>
        <v>#REF!</v>
      </c>
      <c r="K405" s="137">
        <f>IF('AMS-Daten_Alt'!J387="Student", 1, 0)</f>
        <v>0</v>
      </c>
      <c r="L405" s="137" t="e">
        <f t="shared" si="33"/>
        <v>#REF!</v>
      </c>
      <c r="M405" s="137" t="e">
        <f t="shared" si="34"/>
        <v>#REF!</v>
      </c>
    </row>
    <row r="406" spans="1:13" outlineLevel="1" x14ac:dyDescent="0.2">
      <c r="A406" s="134" t="e">
        <f>IF('AMS-Daten'!#REF!="Ja", 1, 0)</f>
        <v>#REF!</v>
      </c>
      <c r="B406" s="135" t="e">
        <f>IF('AMS-Daten'!#REF!="Ehrenmitglied", 1, 0)</f>
        <v>#REF!</v>
      </c>
      <c r="C406" s="135" t="e">
        <f>IF('AMS-Daten'!#REF!="alter Herr", 1, 0)</f>
        <v>#REF!</v>
      </c>
      <c r="D406" s="135" t="e">
        <f>IF('AMS-Daten'!#REF!="aktiv", 1, 0)</f>
        <v>#REF!</v>
      </c>
      <c r="E406" s="135" t="e">
        <f>IF('AMS-Daten'!#REF!="vorläufig", 1, 0)</f>
        <v>#REF!</v>
      </c>
      <c r="F406" s="136" t="e">
        <f>IF('AMS-Daten'!#REF!="fördernd", 1, 0)</f>
        <v>#REF!</v>
      </c>
      <c r="G406" s="134" t="e">
        <f>IF('AMS-Daten'!#REF!="Ja", 1, 0)</f>
        <v>#REF!</v>
      </c>
      <c r="H406" s="135" t="e">
        <f t="shared" si="30"/>
        <v>#REF!</v>
      </c>
      <c r="I406" s="135" t="e">
        <f t="shared" si="31"/>
        <v>#REF!</v>
      </c>
      <c r="J406" s="136" t="e">
        <f t="shared" si="32"/>
        <v>#REF!</v>
      </c>
      <c r="K406" s="137">
        <f>IF('AMS-Daten_Alt'!J388="Student", 1, 0)</f>
        <v>0</v>
      </c>
      <c r="L406" s="137" t="e">
        <f t="shared" si="33"/>
        <v>#REF!</v>
      </c>
      <c r="M406" s="137" t="e">
        <f t="shared" si="34"/>
        <v>#REF!</v>
      </c>
    </row>
    <row r="407" spans="1:13" outlineLevel="1" x14ac:dyDescent="0.2">
      <c r="A407" s="134" t="e">
        <f>IF('AMS-Daten'!#REF!="Ja", 1, 0)</f>
        <v>#REF!</v>
      </c>
      <c r="B407" s="135" t="e">
        <f>IF('AMS-Daten'!#REF!="Ehrenmitglied", 1, 0)</f>
        <v>#REF!</v>
      </c>
      <c r="C407" s="135" t="e">
        <f>IF('AMS-Daten'!#REF!="alter Herr", 1, 0)</f>
        <v>#REF!</v>
      </c>
      <c r="D407" s="135" t="e">
        <f>IF('AMS-Daten'!#REF!="aktiv", 1, 0)</f>
        <v>#REF!</v>
      </c>
      <c r="E407" s="135" t="e">
        <f>IF('AMS-Daten'!#REF!="vorläufig", 1, 0)</f>
        <v>#REF!</v>
      </c>
      <c r="F407" s="136" t="e">
        <f>IF('AMS-Daten'!#REF!="fördernd", 1, 0)</f>
        <v>#REF!</v>
      </c>
      <c r="G407" s="134" t="e">
        <f>IF('AMS-Daten'!#REF!="Ja", 1, 0)</f>
        <v>#REF!</v>
      </c>
      <c r="H407" s="135" t="e">
        <f t="shared" si="30"/>
        <v>#REF!</v>
      </c>
      <c r="I407" s="135" t="e">
        <f t="shared" si="31"/>
        <v>#REF!</v>
      </c>
      <c r="J407" s="136" t="e">
        <f t="shared" si="32"/>
        <v>#REF!</v>
      </c>
      <c r="K407" s="137">
        <f>IF('AMS-Daten_Alt'!J389="Student", 1, 0)</f>
        <v>0</v>
      </c>
      <c r="L407" s="137" t="e">
        <f t="shared" si="33"/>
        <v>#REF!</v>
      </c>
      <c r="M407" s="137" t="e">
        <f t="shared" si="34"/>
        <v>#REF!</v>
      </c>
    </row>
    <row r="408" spans="1:13" outlineLevel="1" x14ac:dyDescent="0.2">
      <c r="A408" s="134" t="e">
        <f>IF('AMS-Daten'!#REF!="Ja", 1, 0)</f>
        <v>#REF!</v>
      </c>
      <c r="B408" s="135" t="e">
        <f>IF('AMS-Daten'!#REF!="Ehrenmitglied", 1, 0)</f>
        <v>#REF!</v>
      </c>
      <c r="C408" s="135" t="e">
        <f>IF('AMS-Daten'!#REF!="alter Herr", 1, 0)</f>
        <v>#REF!</v>
      </c>
      <c r="D408" s="135" t="e">
        <f>IF('AMS-Daten'!#REF!="aktiv", 1, 0)</f>
        <v>#REF!</v>
      </c>
      <c r="E408" s="135" t="e">
        <f>IF('AMS-Daten'!#REF!="vorläufig", 1, 0)</f>
        <v>#REF!</v>
      </c>
      <c r="F408" s="136" t="e">
        <f>IF('AMS-Daten'!#REF!="fördernd", 1, 0)</f>
        <v>#REF!</v>
      </c>
      <c r="G408" s="134" t="e">
        <f>IF('AMS-Daten'!#REF!="Ja", 1, 0)</f>
        <v>#REF!</v>
      </c>
      <c r="H408" s="135" t="e">
        <f t="shared" si="30"/>
        <v>#REF!</v>
      </c>
      <c r="I408" s="135" t="e">
        <f t="shared" si="31"/>
        <v>#REF!</v>
      </c>
      <c r="J408" s="136" t="e">
        <f t="shared" si="32"/>
        <v>#REF!</v>
      </c>
      <c r="K408" s="137">
        <f>IF('AMS-Daten_Alt'!J390="Student", 1, 0)</f>
        <v>0</v>
      </c>
      <c r="L408" s="137" t="e">
        <f t="shared" si="33"/>
        <v>#REF!</v>
      </c>
      <c r="M408" s="137" t="e">
        <f t="shared" si="34"/>
        <v>#REF!</v>
      </c>
    </row>
    <row r="409" spans="1:13" outlineLevel="1" x14ac:dyDescent="0.2">
      <c r="A409" s="134" t="e">
        <f>IF('AMS-Daten'!#REF!="Ja", 1, 0)</f>
        <v>#REF!</v>
      </c>
      <c r="B409" s="135" t="e">
        <f>IF('AMS-Daten'!#REF!="Ehrenmitglied", 1, 0)</f>
        <v>#REF!</v>
      </c>
      <c r="C409" s="135" t="e">
        <f>IF('AMS-Daten'!#REF!="alter Herr", 1, 0)</f>
        <v>#REF!</v>
      </c>
      <c r="D409" s="135" t="e">
        <f>IF('AMS-Daten'!#REF!="aktiv", 1, 0)</f>
        <v>#REF!</v>
      </c>
      <c r="E409" s="135" t="e">
        <f>IF('AMS-Daten'!#REF!="vorläufig", 1, 0)</f>
        <v>#REF!</v>
      </c>
      <c r="F409" s="136" t="e">
        <f>IF('AMS-Daten'!#REF!="fördernd", 1, 0)</f>
        <v>#REF!</v>
      </c>
      <c r="G409" s="134" t="e">
        <f>IF('AMS-Daten'!#REF!="Ja", 1, 0)</f>
        <v>#REF!</v>
      </c>
      <c r="H409" s="135" t="e">
        <f t="shared" si="30"/>
        <v>#REF!</v>
      </c>
      <c r="I409" s="135" t="e">
        <f t="shared" si="31"/>
        <v>#REF!</v>
      </c>
      <c r="J409" s="136" t="e">
        <f t="shared" si="32"/>
        <v>#REF!</v>
      </c>
      <c r="K409" s="137">
        <f>IF('AMS-Daten_Alt'!J391="Student", 1, 0)</f>
        <v>0</v>
      </c>
      <c r="L409" s="137" t="e">
        <f t="shared" si="33"/>
        <v>#REF!</v>
      </c>
      <c r="M409" s="137" t="e">
        <f t="shared" si="34"/>
        <v>#REF!</v>
      </c>
    </row>
    <row r="410" spans="1:13" outlineLevel="1" x14ac:dyDescent="0.2">
      <c r="A410" s="134" t="e">
        <f>IF('AMS-Daten'!#REF!="Ja", 1, 0)</f>
        <v>#REF!</v>
      </c>
      <c r="B410" s="135" t="e">
        <f>IF('AMS-Daten'!#REF!="Ehrenmitglied", 1, 0)</f>
        <v>#REF!</v>
      </c>
      <c r="C410" s="135" t="e">
        <f>IF('AMS-Daten'!#REF!="alter Herr", 1, 0)</f>
        <v>#REF!</v>
      </c>
      <c r="D410" s="135" t="e">
        <f>IF('AMS-Daten'!#REF!="aktiv", 1, 0)</f>
        <v>#REF!</v>
      </c>
      <c r="E410" s="135" t="e">
        <f>IF('AMS-Daten'!#REF!="vorläufig", 1, 0)</f>
        <v>#REF!</v>
      </c>
      <c r="F410" s="136" t="e">
        <f>IF('AMS-Daten'!#REF!="fördernd", 1, 0)</f>
        <v>#REF!</v>
      </c>
      <c r="G410" s="134" t="e">
        <f>IF('AMS-Daten'!#REF!="Ja", 1, 0)</f>
        <v>#REF!</v>
      </c>
      <c r="H410" s="135" t="e">
        <f t="shared" si="30"/>
        <v>#REF!</v>
      </c>
      <c r="I410" s="135" t="e">
        <f t="shared" si="31"/>
        <v>#REF!</v>
      </c>
      <c r="J410" s="136" t="e">
        <f t="shared" si="32"/>
        <v>#REF!</v>
      </c>
      <c r="K410" s="137">
        <f>IF('AMS-Daten_Alt'!J392="Student", 1, 0)</f>
        <v>0</v>
      </c>
      <c r="L410" s="137" t="e">
        <f t="shared" si="33"/>
        <v>#REF!</v>
      </c>
      <c r="M410" s="137" t="e">
        <f t="shared" si="34"/>
        <v>#REF!</v>
      </c>
    </row>
    <row r="411" spans="1:13" outlineLevel="1" x14ac:dyDescent="0.2">
      <c r="A411" s="134" t="e">
        <f>IF('AMS-Daten'!#REF!="Ja", 1, 0)</f>
        <v>#REF!</v>
      </c>
      <c r="B411" s="135" t="e">
        <f>IF('AMS-Daten'!#REF!="Ehrenmitglied", 1, 0)</f>
        <v>#REF!</v>
      </c>
      <c r="C411" s="135" t="e">
        <f>IF('AMS-Daten'!#REF!="alter Herr", 1, 0)</f>
        <v>#REF!</v>
      </c>
      <c r="D411" s="135" t="e">
        <f>IF('AMS-Daten'!#REF!="aktiv", 1, 0)</f>
        <v>#REF!</v>
      </c>
      <c r="E411" s="135" t="e">
        <f>IF('AMS-Daten'!#REF!="vorläufig", 1, 0)</f>
        <v>#REF!</v>
      </c>
      <c r="F411" s="136" t="e">
        <f>IF('AMS-Daten'!#REF!="fördernd", 1, 0)</f>
        <v>#REF!</v>
      </c>
      <c r="G411" s="134" t="e">
        <f>IF('AMS-Daten'!#REF!="Ja", 1, 0)</f>
        <v>#REF!</v>
      </c>
      <c r="H411" s="135" t="e">
        <f t="shared" si="30"/>
        <v>#REF!</v>
      </c>
      <c r="I411" s="135" t="e">
        <f t="shared" si="31"/>
        <v>#REF!</v>
      </c>
      <c r="J411" s="136" t="e">
        <f t="shared" si="32"/>
        <v>#REF!</v>
      </c>
      <c r="K411" s="137">
        <f>IF('AMS-Daten_Alt'!J393="Student", 1, 0)</f>
        <v>0</v>
      </c>
      <c r="L411" s="137" t="e">
        <f t="shared" si="33"/>
        <v>#REF!</v>
      </c>
      <c r="M411" s="137" t="e">
        <f t="shared" si="34"/>
        <v>#REF!</v>
      </c>
    </row>
    <row r="412" spans="1:13" outlineLevel="1" x14ac:dyDescent="0.2">
      <c r="A412" s="134" t="e">
        <f>IF('AMS-Daten'!#REF!="Ja", 1, 0)</f>
        <v>#REF!</v>
      </c>
      <c r="B412" s="135" t="e">
        <f>IF('AMS-Daten'!#REF!="Ehrenmitglied", 1, 0)</f>
        <v>#REF!</v>
      </c>
      <c r="C412" s="135" t="e">
        <f>IF('AMS-Daten'!#REF!="alter Herr", 1, 0)</f>
        <v>#REF!</v>
      </c>
      <c r="D412" s="135" t="e">
        <f>IF('AMS-Daten'!#REF!="aktiv", 1, 0)</f>
        <v>#REF!</v>
      </c>
      <c r="E412" s="135" t="e">
        <f>IF('AMS-Daten'!#REF!="vorläufig", 1, 0)</f>
        <v>#REF!</v>
      </c>
      <c r="F412" s="136" t="e">
        <f>IF('AMS-Daten'!#REF!="fördernd", 1, 0)</f>
        <v>#REF!</v>
      </c>
      <c r="G412" s="134" t="e">
        <f>IF('AMS-Daten'!#REF!="Ja", 1, 0)</f>
        <v>#REF!</v>
      </c>
      <c r="H412" s="135" t="e">
        <f t="shared" si="30"/>
        <v>#REF!</v>
      </c>
      <c r="I412" s="135" t="e">
        <f t="shared" si="31"/>
        <v>#REF!</v>
      </c>
      <c r="J412" s="136" t="e">
        <f t="shared" si="32"/>
        <v>#REF!</v>
      </c>
      <c r="K412" s="137">
        <f>IF('AMS-Daten_Alt'!J394="Student", 1, 0)</f>
        <v>0</v>
      </c>
      <c r="L412" s="137" t="e">
        <f t="shared" si="33"/>
        <v>#REF!</v>
      </c>
      <c r="M412" s="137" t="e">
        <f t="shared" si="34"/>
        <v>#REF!</v>
      </c>
    </row>
    <row r="413" spans="1:13" outlineLevel="1" x14ac:dyDescent="0.2">
      <c r="A413" s="134" t="e">
        <f>IF('AMS-Daten'!#REF!="Ja", 1, 0)</f>
        <v>#REF!</v>
      </c>
      <c r="B413" s="135" t="e">
        <f>IF('AMS-Daten'!#REF!="Ehrenmitglied", 1, 0)</f>
        <v>#REF!</v>
      </c>
      <c r="C413" s="135" t="e">
        <f>IF('AMS-Daten'!#REF!="alter Herr", 1, 0)</f>
        <v>#REF!</v>
      </c>
      <c r="D413" s="135" t="e">
        <f>IF('AMS-Daten'!#REF!="aktiv", 1, 0)</f>
        <v>#REF!</v>
      </c>
      <c r="E413" s="135" t="e">
        <f>IF('AMS-Daten'!#REF!="vorläufig", 1, 0)</f>
        <v>#REF!</v>
      </c>
      <c r="F413" s="136" t="e">
        <f>IF('AMS-Daten'!#REF!="fördernd", 1, 0)</f>
        <v>#REF!</v>
      </c>
      <c r="G413" s="134" t="e">
        <f>IF('AMS-Daten'!#REF!="Ja", 1, 0)</f>
        <v>#REF!</v>
      </c>
      <c r="H413" s="135" t="e">
        <f t="shared" si="30"/>
        <v>#REF!</v>
      </c>
      <c r="I413" s="135" t="e">
        <f t="shared" si="31"/>
        <v>#REF!</v>
      </c>
      <c r="J413" s="136" t="e">
        <f t="shared" si="32"/>
        <v>#REF!</v>
      </c>
      <c r="K413" s="137">
        <f>IF('AMS-Daten_Alt'!J395="Student", 1, 0)</f>
        <v>0</v>
      </c>
      <c r="L413" s="137" t="e">
        <f t="shared" si="33"/>
        <v>#REF!</v>
      </c>
      <c r="M413" s="137" t="e">
        <f t="shared" si="34"/>
        <v>#REF!</v>
      </c>
    </row>
    <row r="414" spans="1:13" outlineLevel="1" x14ac:dyDescent="0.2">
      <c r="A414" s="134" t="e">
        <f>IF('AMS-Daten'!#REF!="Ja", 1, 0)</f>
        <v>#REF!</v>
      </c>
      <c r="B414" s="135" t="e">
        <f>IF('AMS-Daten'!#REF!="Ehrenmitglied", 1, 0)</f>
        <v>#REF!</v>
      </c>
      <c r="C414" s="135" t="e">
        <f>IF('AMS-Daten'!#REF!="alter Herr", 1, 0)</f>
        <v>#REF!</v>
      </c>
      <c r="D414" s="135" t="e">
        <f>IF('AMS-Daten'!#REF!="aktiv", 1, 0)</f>
        <v>#REF!</v>
      </c>
      <c r="E414" s="135" t="e">
        <f>IF('AMS-Daten'!#REF!="vorläufig", 1, 0)</f>
        <v>#REF!</v>
      </c>
      <c r="F414" s="136" t="e">
        <f>IF('AMS-Daten'!#REF!="fördernd", 1, 0)</f>
        <v>#REF!</v>
      </c>
      <c r="G414" s="134" t="e">
        <f>IF('AMS-Daten'!#REF!="Ja", 1, 0)</f>
        <v>#REF!</v>
      </c>
      <c r="H414" s="135" t="e">
        <f t="shared" si="30"/>
        <v>#REF!</v>
      </c>
      <c r="I414" s="135" t="e">
        <f t="shared" si="31"/>
        <v>#REF!</v>
      </c>
      <c r="J414" s="136" t="e">
        <f t="shared" si="32"/>
        <v>#REF!</v>
      </c>
      <c r="K414" s="137">
        <f>IF('AMS-Daten_Alt'!J396="Student", 1, 0)</f>
        <v>0</v>
      </c>
      <c r="L414" s="137" t="e">
        <f t="shared" si="33"/>
        <v>#REF!</v>
      </c>
      <c r="M414" s="137" t="e">
        <f t="shared" si="34"/>
        <v>#REF!</v>
      </c>
    </row>
    <row r="415" spans="1:13" outlineLevel="1" x14ac:dyDescent="0.2">
      <c r="A415" s="134" t="e">
        <f>IF('AMS-Daten'!#REF!="Ja", 1, 0)</f>
        <v>#REF!</v>
      </c>
      <c r="B415" s="135" t="e">
        <f>IF('AMS-Daten'!#REF!="Ehrenmitglied", 1, 0)</f>
        <v>#REF!</v>
      </c>
      <c r="C415" s="135" t="e">
        <f>IF('AMS-Daten'!#REF!="alter Herr", 1, 0)</f>
        <v>#REF!</v>
      </c>
      <c r="D415" s="135" t="e">
        <f>IF('AMS-Daten'!#REF!="aktiv", 1, 0)</f>
        <v>#REF!</v>
      </c>
      <c r="E415" s="135" t="e">
        <f>IF('AMS-Daten'!#REF!="vorläufig", 1, 0)</f>
        <v>#REF!</v>
      </c>
      <c r="F415" s="136" t="e">
        <f>IF('AMS-Daten'!#REF!="fördernd", 1, 0)</f>
        <v>#REF!</v>
      </c>
      <c r="G415" s="134" t="e">
        <f>IF('AMS-Daten'!#REF!="Ja", 1, 0)</f>
        <v>#REF!</v>
      </c>
      <c r="H415" s="135" t="e">
        <f t="shared" si="30"/>
        <v>#REF!</v>
      </c>
      <c r="I415" s="135" t="e">
        <f t="shared" si="31"/>
        <v>#REF!</v>
      </c>
      <c r="J415" s="136" t="e">
        <f t="shared" si="32"/>
        <v>#REF!</v>
      </c>
      <c r="K415" s="137">
        <f>IF('AMS-Daten_Alt'!J397="Student", 1, 0)</f>
        <v>0</v>
      </c>
      <c r="L415" s="137" t="e">
        <f t="shared" si="33"/>
        <v>#REF!</v>
      </c>
      <c r="M415" s="137" t="e">
        <f t="shared" si="34"/>
        <v>#REF!</v>
      </c>
    </row>
    <row r="416" spans="1:13" outlineLevel="1" x14ac:dyDescent="0.2">
      <c r="A416" s="134" t="e">
        <f>IF('AMS-Daten'!#REF!="Ja", 1, 0)</f>
        <v>#REF!</v>
      </c>
      <c r="B416" s="135" t="e">
        <f>IF('AMS-Daten'!#REF!="Ehrenmitglied", 1, 0)</f>
        <v>#REF!</v>
      </c>
      <c r="C416" s="135" t="e">
        <f>IF('AMS-Daten'!#REF!="alter Herr", 1, 0)</f>
        <v>#REF!</v>
      </c>
      <c r="D416" s="135" t="e">
        <f>IF('AMS-Daten'!#REF!="aktiv", 1, 0)</f>
        <v>#REF!</v>
      </c>
      <c r="E416" s="135" t="e">
        <f>IF('AMS-Daten'!#REF!="vorläufig", 1, 0)</f>
        <v>#REF!</v>
      </c>
      <c r="F416" s="136" t="e">
        <f>IF('AMS-Daten'!#REF!="fördernd", 1, 0)</f>
        <v>#REF!</v>
      </c>
      <c r="G416" s="134" t="e">
        <f>IF('AMS-Daten'!#REF!="Ja", 1, 0)</f>
        <v>#REF!</v>
      </c>
      <c r="H416" s="135" t="e">
        <f t="shared" si="30"/>
        <v>#REF!</v>
      </c>
      <c r="I416" s="135" t="e">
        <f t="shared" si="31"/>
        <v>#REF!</v>
      </c>
      <c r="J416" s="136" t="e">
        <f t="shared" si="32"/>
        <v>#REF!</v>
      </c>
      <c r="K416" s="137">
        <f>IF('AMS-Daten_Alt'!J398="Student", 1, 0)</f>
        <v>0</v>
      </c>
      <c r="L416" s="137" t="e">
        <f t="shared" si="33"/>
        <v>#REF!</v>
      </c>
      <c r="M416" s="137" t="e">
        <f t="shared" si="34"/>
        <v>#REF!</v>
      </c>
    </row>
    <row r="417" spans="1:13" outlineLevel="1" x14ac:dyDescent="0.2">
      <c r="A417" s="134" t="e">
        <f>IF('AMS-Daten'!#REF!="Ja", 1, 0)</f>
        <v>#REF!</v>
      </c>
      <c r="B417" s="135" t="e">
        <f>IF('AMS-Daten'!#REF!="Ehrenmitglied", 1, 0)</f>
        <v>#REF!</v>
      </c>
      <c r="C417" s="135" t="e">
        <f>IF('AMS-Daten'!#REF!="alter Herr", 1, 0)</f>
        <v>#REF!</v>
      </c>
      <c r="D417" s="135" t="e">
        <f>IF('AMS-Daten'!#REF!="aktiv", 1, 0)</f>
        <v>#REF!</v>
      </c>
      <c r="E417" s="135" t="e">
        <f>IF('AMS-Daten'!#REF!="vorläufig", 1, 0)</f>
        <v>#REF!</v>
      </c>
      <c r="F417" s="136" t="e">
        <f>IF('AMS-Daten'!#REF!="fördernd", 1, 0)</f>
        <v>#REF!</v>
      </c>
      <c r="G417" s="134" t="e">
        <f>IF('AMS-Daten'!#REF!="Ja", 1, 0)</f>
        <v>#REF!</v>
      </c>
      <c r="H417" s="135" t="e">
        <f t="shared" si="30"/>
        <v>#REF!</v>
      </c>
      <c r="I417" s="135" t="e">
        <f t="shared" si="31"/>
        <v>#REF!</v>
      </c>
      <c r="J417" s="136" t="e">
        <f t="shared" si="32"/>
        <v>#REF!</v>
      </c>
      <c r="K417" s="137">
        <f>IF('AMS-Daten_Alt'!J399="Student", 1, 0)</f>
        <v>0</v>
      </c>
      <c r="L417" s="137" t="e">
        <f t="shared" si="33"/>
        <v>#REF!</v>
      </c>
      <c r="M417" s="137" t="e">
        <f t="shared" si="34"/>
        <v>#REF!</v>
      </c>
    </row>
    <row r="418" spans="1:13" outlineLevel="1" x14ac:dyDescent="0.2">
      <c r="A418" s="134" t="e">
        <f>IF('AMS-Daten'!#REF!="Ja", 1, 0)</f>
        <v>#REF!</v>
      </c>
      <c r="B418" s="135" t="e">
        <f>IF('AMS-Daten'!#REF!="Ehrenmitglied", 1, 0)</f>
        <v>#REF!</v>
      </c>
      <c r="C418" s="135" t="e">
        <f>IF('AMS-Daten'!#REF!="alter Herr", 1, 0)</f>
        <v>#REF!</v>
      </c>
      <c r="D418" s="135" t="e">
        <f>IF('AMS-Daten'!#REF!="aktiv", 1, 0)</f>
        <v>#REF!</v>
      </c>
      <c r="E418" s="135" t="e">
        <f>IF('AMS-Daten'!#REF!="vorläufig", 1, 0)</f>
        <v>#REF!</v>
      </c>
      <c r="F418" s="136" t="e">
        <f>IF('AMS-Daten'!#REF!="fördernd", 1, 0)</f>
        <v>#REF!</v>
      </c>
      <c r="G418" s="134" t="e">
        <f>IF('AMS-Daten'!#REF!="Ja", 1, 0)</f>
        <v>#REF!</v>
      </c>
      <c r="H418" s="135" t="e">
        <f t="shared" si="30"/>
        <v>#REF!</v>
      </c>
      <c r="I418" s="135" t="e">
        <f t="shared" si="31"/>
        <v>#REF!</v>
      </c>
      <c r="J418" s="136" t="e">
        <f t="shared" si="32"/>
        <v>#REF!</v>
      </c>
      <c r="K418" s="137">
        <f>IF('AMS-Daten_Alt'!J400="Student", 1, 0)</f>
        <v>0</v>
      </c>
      <c r="L418" s="137" t="e">
        <f t="shared" si="33"/>
        <v>#REF!</v>
      </c>
      <c r="M418" s="137" t="e">
        <f t="shared" si="34"/>
        <v>#REF!</v>
      </c>
    </row>
    <row r="419" spans="1:13" outlineLevel="1" x14ac:dyDescent="0.2">
      <c r="A419" s="134" t="e">
        <f>IF('AMS-Daten'!#REF!="Ja", 1, 0)</f>
        <v>#REF!</v>
      </c>
      <c r="B419" s="135" t="e">
        <f>IF('AMS-Daten'!#REF!="Ehrenmitglied", 1, 0)</f>
        <v>#REF!</v>
      </c>
      <c r="C419" s="135" t="e">
        <f>IF('AMS-Daten'!#REF!="alter Herr", 1, 0)</f>
        <v>#REF!</v>
      </c>
      <c r="D419" s="135" t="e">
        <f>IF('AMS-Daten'!#REF!="aktiv", 1, 0)</f>
        <v>#REF!</v>
      </c>
      <c r="E419" s="135" t="e">
        <f>IF('AMS-Daten'!#REF!="vorläufig", 1, 0)</f>
        <v>#REF!</v>
      </c>
      <c r="F419" s="136" t="e">
        <f>IF('AMS-Daten'!#REF!="fördernd", 1, 0)</f>
        <v>#REF!</v>
      </c>
      <c r="G419" s="134" t="e">
        <f>IF('AMS-Daten'!#REF!="Ja", 1, 0)</f>
        <v>#REF!</v>
      </c>
      <c r="H419" s="135" t="e">
        <f t="shared" si="30"/>
        <v>#REF!</v>
      </c>
      <c r="I419" s="135" t="e">
        <f t="shared" si="31"/>
        <v>#REF!</v>
      </c>
      <c r="J419" s="136" t="e">
        <f t="shared" si="32"/>
        <v>#REF!</v>
      </c>
      <c r="K419" s="137">
        <f>IF('AMS-Daten_Alt'!J401="Student", 1, 0)</f>
        <v>0</v>
      </c>
      <c r="L419" s="137" t="e">
        <f t="shared" si="33"/>
        <v>#REF!</v>
      </c>
      <c r="M419" s="137" t="e">
        <f t="shared" si="34"/>
        <v>#REF!</v>
      </c>
    </row>
    <row r="420" spans="1:13" outlineLevel="1" x14ac:dyDescent="0.2">
      <c r="A420" s="134" t="e">
        <f>IF('AMS-Daten'!#REF!="Ja", 1, 0)</f>
        <v>#REF!</v>
      </c>
      <c r="B420" s="135" t="e">
        <f>IF('AMS-Daten'!#REF!="Ehrenmitglied", 1, 0)</f>
        <v>#REF!</v>
      </c>
      <c r="C420" s="135" t="e">
        <f>IF('AMS-Daten'!#REF!="alter Herr", 1, 0)</f>
        <v>#REF!</v>
      </c>
      <c r="D420" s="135" t="e">
        <f>IF('AMS-Daten'!#REF!="aktiv", 1, 0)</f>
        <v>#REF!</v>
      </c>
      <c r="E420" s="135" t="e">
        <f>IF('AMS-Daten'!#REF!="vorläufig", 1, 0)</f>
        <v>#REF!</v>
      </c>
      <c r="F420" s="136" t="e">
        <f>IF('AMS-Daten'!#REF!="fördernd", 1, 0)</f>
        <v>#REF!</v>
      </c>
      <c r="G420" s="134" t="e">
        <f>IF('AMS-Daten'!#REF!="Ja", 1, 0)</f>
        <v>#REF!</v>
      </c>
      <c r="H420" s="135" t="e">
        <f t="shared" si="30"/>
        <v>#REF!</v>
      </c>
      <c r="I420" s="135" t="e">
        <f t="shared" si="31"/>
        <v>#REF!</v>
      </c>
      <c r="J420" s="136" t="e">
        <f t="shared" si="32"/>
        <v>#REF!</v>
      </c>
      <c r="K420" s="137">
        <f>IF('AMS-Daten_Alt'!J402="Student", 1, 0)</f>
        <v>0</v>
      </c>
      <c r="L420" s="137" t="e">
        <f t="shared" si="33"/>
        <v>#REF!</v>
      </c>
      <c r="M420" s="137" t="e">
        <f t="shared" si="34"/>
        <v>#REF!</v>
      </c>
    </row>
    <row r="421" spans="1:13" outlineLevel="1" x14ac:dyDescent="0.2">
      <c r="A421" s="134" t="e">
        <f>IF('AMS-Daten'!#REF!="Ja", 1, 0)</f>
        <v>#REF!</v>
      </c>
      <c r="B421" s="135" t="e">
        <f>IF('AMS-Daten'!#REF!="Ehrenmitglied", 1, 0)</f>
        <v>#REF!</v>
      </c>
      <c r="C421" s="135" t="e">
        <f>IF('AMS-Daten'!#REF!="alter Herr", 1, 0)</f>
        <v>#REF!</v>
      </c>
      <c r="D421" s="135" t="e">
        <f>IF('AMS-Daten'!#REF!="aktiv", 1, 0)</f>
        <v>#REF!</v>
      </c>
      <c r="E421" s="135" t="e">
        <f>IF('AMS-Daten'!#REF!="vorläufig", 1, 0)</f>
        <v>#REF!</v>
      </c>
      <c r="F421" s="136" t="e">
        <f>IF('AMS-Daten'!#REF!="fördernd", 1, 0)</f>
        <v>#REF!</v>
      </c>
      <c r="G421" s="134" t="e">
        <f>IF('AMS-Daten'!#REF!="Ja", 1, 0)</f>
        <v>#REF!</v>
      </c>
      <c r="H421" s="135" t="e">
        <f t="shared" si="30"/>
        <v>#REF!</v>
      </c>
      <c r="I421" s="135" t="e">
        <f t="shared" si="31"/>
        <v>#REF!</v>
      </c>
      <c r="J421" s="136" t="e">
        <f t="shared" si="32"/>
        <v>#REF!</v>
      </c>
      <c r="K421" s="137">
        <f>IF('AMS-Daten_Alt'!J403="Student", 1, 0)</f>
        <v>0</v>
      </c>
      <c r="L421" s="137" t="e">
        <f t="shared" si="33"/>
        <v>#REF!</v>
      </c>
      <c r="M421" s="137" t="e">
        <f t="shared" si="34"/>
        <v>#REF!</v>
      </c>
    </row>
    <row r="422" spans="1:13" outlineLevel="1" x14ac:dyDescent="0.2">
      <c r="A422" s="134" t="e">
        <f>IF('AMS-Daten'!#REF!="Ja", 1, 0)</f>
        <v>#REF!</v>
      </c>
      <c r="B422" s="135" t="e">
        <f>IF('AMS-Daten'!#REF!="Ehrenmitglied", 1, 0)</f>
        <v>#REF!</v>
      </c>
      <c r="C422" s="135" t="e">
        <f>IF('AMS-Daten'!#REF!="alter Herr", 1, 0)</f>
        <v>#REF!</v>
      </c>
      <c r="D422" s="135" t="e">
        <f>IF('AMS-Daten'!#REF!="aktiv", 1, 0)</f>
        <v>#REF!</v>
      </c>
      <c r="E422" s="135" t="e">
        <f>IF('AMS-Daten'!#REF!="vorläufig", 1, 0)</f>
        <v>#REF!</v>
      </c>
      <c r="F422" s="136" t="e">
        <f>IF('AMS-Daten'!#REF!="fördernd", 1, 0)</f>
        <v>#REF!</v>
      </c>
      <c r="G422" s="134" t="e">
        <f>IF('AMS-Daten'!#REF!="Ja", 1, 0)</f>
        <v>#REF!</v>
      </c>
      <c r="H422" s="135" t="e">
        <f t="shared" si="30"/>
        <v>#REF!</v>
      </c>
      <c r="I422" s="135" t="e">
        <f t="shared" si="31"/>
        <v>#REF!</v>
      </c>
      <c r="J422" s="136" t="e">
        <f t="shared" si="32"/>
        <v>#REF!</v>
      </c>
      <c r="K422" s="137">
        <f>IF('AMS-Daten_Alt'!J404="Student", 1, 0)</f>
        <v>0</v>
      </c>
      <c r="L422" s="137" t="e">
        <f t="shared" si="33"/>
        <v>#REF!</v>
      </c>
      <c r="M422" s="137" t="e">
        <f t="shared" si="34"/>
        <v>#REF!</v>
      </c>
    </row>
    <row r="423" spans="1:13" outlineLevel="1" x14ac:dyDescent="0.2">
      <c r="A423" s="134" t="e">
        <f>IF('AMS-Daten'!#REF!="Ja", 1, 0)</f>
        <v>#REF!</v>
      </c>
      <c r="B423" s="135" t="e">
        <f>IF('AMS-Daten'!#REF!="Ehrenmitglied", 1, 0)</f>
        <v>#REF!</v>
      </c>
      <c r="C423" s="135" t="e">
        <f>IF('AMS-Daten'!#REF!="alter Herr", 1, 0)</f>
        <v>#REF!</v>
      </c>
      <c r="D423" s="135" t="e">
        <f>IF('AMS-Daten'!#REF!="aktiv", 1, 0)</f>
        <v>#REF!</v>
      </c>
      <c r="E423" s="135" t="e">
        <f>IF('AMS-Daten'!#REF!="vorläufig", 1, 0)</f>
        <v>#REF!</v>
      </c>
      <c r="F423" s="136" t="e">
        <f>IF('AMS-Daten'!#REF!="fördernd", 1, 0)</f>
        <v>#REF!</v>
      </c>
      <c r="G423" s="134" t="e">
        <f>IF('AMS-Daten'!#REF!="Ja", 1, 0)</f>
        <v>#REF!</v>
      </c>
      <c r="H423" s="135" t="e">
        <f t="shared" si="30"/>
        <v>#REF!</v>
      </c>
      <c r="I423" s="135" t="e">
        <f t="shared" si="31"/>
        <v>#REF!</v>
      </c>
      <c r="J423" s="136" t="e">
        <f t="shared" si="32"/>
        <v>#REF!</v>
      </c>
      <c r="K423" s="137">
        <f>IF('AMS-Daten_Alt'!J405="Student", 1, 0)</f>
        <v>0</v>
      </c>
      <c r="L423" s="137" t="e">
        <f t="shared" si="33"/>
        <v>#REF!</v>
      </c>
      <c r="M423" s="137" t="e">
        <f t="shared" si="34"/>
        <v>#REF!</v>
      </c>
    </row>
    <row r="424" spans="1:13" outlineLevel="1" x14ac:dyDescent="0.2">
      <c r="A424" s="134" t="e">
        <f>IF('AMS-Daten'!#REF!="Ja", 1, 0)</f>
        <v>#REF!</v>
      </c>
      <c r="B424" s="135" t="e">
        <f>IF('AMS-Daten'!#REF!="Ehrenmitglied", 1, 0)</f>
        <v>#REF!</v>
      </c>
      <c r="C424" s="135" t="e">
        <f>IF('AMS-Daten'!#REF!="alter Herr", 1, 0)</f>
        <v>#REF!</v>
      </c>
      <c r="D424" s="135" t="e">
        <f>IF('AMS-Daten'!#REF!="aktiv", 1, 0)</f>
        <v>#REF!</v>
      </c>
      <c r="E424" s="135" t="e">
        <f>IF('AMS-Daten'!#REF!="vorläufig", 1, 0)</f>
        <v>#REF!</v>
      </c>
      <c r="F424" s="136" t="e">
        <f>IF('AMS-Daten'!#REF!="fördernd", 1, 0)</f>
        <v>#REF!</v>
      </c>
      <c r="G424" s="134" t="e">
        <f>IF('AMS-Daten'!#REF!="Ja", 1, 0)</f>
        <v>#REF!</v>
      </c>
      <c r="H424" s="135" t="e">
        <f t="shared" si="30"/>
        <v>#REF!</v>
      </c>
      <c r="I424" s="135" t="e">
        <f t="shared" si="31"/>
        <v>#REF!</v>
      </c>
      <c r="J424" s="136" t="e">
        <f t="shared" si="32"/>
        <v>#REF!</v>
      </c>
      <c r="K424" s="137">
        <f>IF('AMS-Daten_Alt'!J406="Student", 1, 0)</f>
        <v>0</v>
      </c>
      <c r="L424" s="137" t="e">
        <f t="shared" si="33"/>
        <v>#REF!</v>
      </c>
      <c r="M424" s="137" t="e">
        <f t="shared" si="34"/>
        <v>#REF!</v>
      </c>
    </row>
    <row r="425" spans="1:13" outlineLevel="1" x14ac:dyDescent="0.2">
      <c r="A425" s="134" t="e">
        <f>IF('AMS-Daten'!#REF!="Ja", 1, 0)</f>
        <v>#REF!</v>
      </c>
      <c r="B425" s="135" t="e">
        <f>IF('AMS-Daten'!#REF!="Ehrenmitglied", 1, 0)</f>
        <v>#REF!</v>
      </c>
      <c r="C425" s="135" t="e">
        <f>IF('AMS-Daten'!#REF!="alter Herr", 1, 0)</f>
        <v>#REF!</v>
      </c>
      <c r="D425" s="135" t="e">
        <f>IF('AMS-Daten'!#REF!="aktiv", 1, 0)</f>
        <v>#REF!</v>
      </c>
      <c r="E425" s="135" t="e">
        <f>IF('AMS-Daten'!#REF!="vorläufig", 1, 0)</f>
        <v>#REF!</v>
      </c>
      <c r="F425" s="136" t="e">
        <f>IF('AMS-Daten'!#REF!="fördernd", 1, 0)</f>
        <v>#REF!</v>
      </c>
      <c r="G425" s="134" t="e">
        <f>IF('AMS-Daten'!#REF!="Ja", 1, 0)</f>
        <v>#REF!</v>
      </c>
      <c r="H425" s="135" t="e">
        <f t="shared" si="30"/>
        <v>#REF!</v>
      </c>
      <c r="I425" s="135" t="e">
        <f t="shared" si="31"/>
        <v>#REF!</v>
      </c>
      <c r="J425" s="136" t="e">
        <f t="shared" si="32"/>
        <v>#REF!</v>
      </c>
      <c r="K425" s="137">
        <f>IF('AMS-Daten_Alt'!J407="Student", 1, 0)</f>
        <v>0</v>
      </c>
      <c r="L425" s="137" t="e">
        <f t="shared" si="33"/>
        <v>#REF!</v>
      </c>
      <c r="M425" s="137" t="e">
        <f t="shared" si="34"/>
        <v>#REF!</v>
      </c>
    </row>
    <row r="426" spans="1:13" outlineLevel="1" x14ac:dyDescent="0.2">
      <c r="A426" s="134" t="e">
        <f>IF('AMS-Daten'!#REF!="Ja", 1, 0)</f>
        <v>#REF!</v>
      </c>
      <c r="B426" s="135" t="e">
        <f>IF('AMS-Daten'!#REF!="Ehrenmitglied", 1, 0)</f>
        <v>#REF!</v>
      </c>
      <c r="C426" s="135" t="e">
        <f>IF('AMS-Daten'!#REF!="alter Herr", 1, 0)</f>
        <v>#REF!</v>
      </c>
      <c r="D426" s="135" t="e">
        <f>IF('AMS-Daten'!#REF!="aktiv", 1, 0)</f>
        <v>#REF!</v>
      </c>
      <c r="E426" s="135" t="e">
        <f>IF('AMS-Daten'!#REF!="vorläufig", 1, 0)</f>
        <v>#REF!</v>
      </c>
      <c r="F426" s="136" t="e">
        <f>IF('AMS-Daten'!#REF!="fördernd", 1, 0)</f>
        <v>#REF!</v>
      </c>
      <c r="G426" s="134" t="e">
        <f>IF('AMS-Daten'!#REF!="Ja", 1, 0)</f>
        <v>#REF!</v>
      </c>
      <c r="H426" s="135" t="e">
        <f t="shared" si="30"/>
        <v>#REF!</v>
      </c>
      <c r="I426" s="135" t="e">
        <f t="shared" si="31"/>
        <v>#REF!</v>
      </c>
      <c r="J426" s="136" t="e">
        <f t="shared" si="32"/>
        <v>#REF!</v>
      </c>
      <c r="K426" s="137">
        <f>IF('AMS-Daten_Alt'!J408="Student", 1, 0)</f>
        <v>0</v>
      </c>
      <c r="L426" s="137" t="e">
        <f t="shared" si="33"/>
        <v>#REF!</v>
      </c>
      <c r="M426" s="137" t="e">
        <f t="shared" si="34"/>
        <v>#REF!</v>
      </c>
    </row>
    <row r="427" spans="1:13" outlineLevel="1" x14ac:dyDescent="0.2">
      <c r="A427" s="134" t="e">
        <f>IF('AMS-Daten'!#REF!="Ja", 1, 0)</f>
        <v>#REF!</v>
      </c>
      <c r="B427" s="135" t="e">
        <f>IF('AMS-Daten'!#REF!="Ehrenmitglied", 1, 0)</f>
        <v>#REF!</v>
      </c>
      <c r="C427" s="135" t="e">
        <f>IF('AMS-Daten'!#REF!="alter Herr", 1, 0)</f>
        <v>#REF!</v>
      </c>
      <c r="D427" s="135" t="e">
        <f>IF('AMS-Daten'!#REF!="aktiv", 1, 0)</f>
        <v>#REF!</v>
      </c>
      <c r="E427" s="135" t="e">
        <f>IF('AMS-Daten'!#REF!="vorläufig", 1, 0)</f>
        <v>#REF!</v>
      </c>
      <c r="F427" s="136" t="e">
        <f>IF('AMS-Daten'!#REF!="fördernd", 1, 0)</f>
        <v>#REF!</v>
      </c>
      <c r="G427" s="134" t="e">
        <f>IF('AMS-Daten'!#REF!="Ja", 1, 0)</f>
        <v>#REF!</v>
      </c>
      <c r="H427" s="135" t="e">
        <f t="shared" si="30"/>
        <v>#REF!</v>
      </c>
      <c r="I427" s="135" t="e">
        <f t="shared" si="31"/>
        <v>#REF!</v>
      </c>
      <c r="J427" s="136" t="e">
        <f t="shared" si="32"/>
        <v>#REF!</v>
      </c>
      <c r="K427" s="137">
        <f>IF('AMS-Daten_Alt'!J409="Student", 1, 0)</f>
        <v>0</v>
      </c>
      <c r="L427" s="137" t="e">
        <f t="shared" si="33"/>
        <v>#REF!</v>
      </c>
      <c r="M427" s="137" t="e">
        <f t="shared" si="34"/>
        <v>#REF!</v>
      </c>
    </row>
    <row r="428" spans="1:13" outlineLevel="1" x14ac:dyDescent="0.2">
      <c r="A428" s="134" t="e">
        <f>IF('AMS-Daten'!#REF!="Ja", 1, 0)</f>
        <v>#REF!</v>
      </c>
      <c r="B428" s="135" t="e">
        <f>IF('AMS-Daten'!#REF!="Ehrenmitglied", 1, 0)</f>
        <v>#REF!</v>
      </c>
      <c r="C428" s="135" t="e">
        <f>IF('AMS-Daten'!#REF!="alter Herr", 1, 0)</f>
        <v>#REF!</v>
      </c>
      <c r="D428" s="135" t="e">
        <f>IF('AMS-Daten'!#REF!="aktiv", 1, 0)</f>
        <v>#REF!</v>
      </c>
      <c r="E428" s="135" t="e">
        <f>IF('AMS-Daten'!#REF!="vorläufig", 1, 0)</f>
        <v>#REF!</v>
      </c>
      <c r="F428" s="136" t="e">
        <f>IF('AMS-Daten'!#REF!="fördernd", 1, 0)</f>
        <v>#REF!</v>
      </c>
      <c r="G428" s="134" t="e">
        <f>IF('AMS-Daten'!#REF!="Ja", 1, 0)</f>
        <v>#REF!</v>
      </c>
      <c r="H428" s="135" t="e">
        <f t="shared" si="30"/>
        <v>#REF!</v>
      </c>
      <c r="I428" s="135" t="e">
        <f t="shared" si="31"/>
        <v>#REF!</v>
      </c>
      <c r="J428" s="136" t="e">
        <f t="shared" si="32"/>
        <v>#REF!</v>
      </c>
      <c r="K428" s="137">
        <f>IF('AMS-Daten_Alt'!J410="Student", 1, 0)</f>
        <v>0</v>
      </c>
      <c r="L428" s="137" t="e">
        <f t="shared" si="33"/>
        <v>#REF!</v>
      </c>
      <c r="M428" s="137" t="e">
        <f t="shared" si="34"/>
        <v>#REF!</v>
      </c>
    </row>
    <row r="429" spans="1:13" outlineLevel="1" x14ac:dyDescent="0.2">
      <c r="A429" s="134" t="e">
        <f>IF('AMS-Daten'!#REF!="Ja", 1, 0)</f>
        <v>#REF!</v>
      </c>
      <c r="B429" s="135" t="e">
        <f>IF('AMS-Daten'!#REF!="Ehrenmitglied", 1, 0)</f>
        <v>#REF!</v>
      </c>
      <c r="C429" s="135" t="e">
        <f>IF('AMS-Daten'!#REF!="alter Herr", 1, 0)</f>
        <v>#REF!</v>
      </c>
      <c r="D429" s="135" t="e">
        <f>IF('AMS-Daten'!#REF!="aktiv", 1, 0)</f>
        <v>#REF!</v>
      </c>
      <c r="E429" s="135" t="e">
        <f>IF('AMS-Daten'!#REF!="vorläufig", 1, 0)</f>
        <v>#REF!</v>
      </c>
      <c r="F429" s="136" t="e">
        <f>IF('AMS-Daten'!#REF!="fördernd", 1, 0)</f>
        <v>#REF!</v>
      </c>
      <c r="G429" s="134" t="e">
        <f>IF('AMS-Daten'!#REF!="Ja", 1, 0)</f>
        <v>#REF!</v>
      </c>
      <c r="H429" s="135" t="e">
        <f t="shared" si="30"/>
        <v>#REF!</v>
      </c>
      <c r="I429" s="135" t="e">
        <f t="shared" si="31"/>
        <v>#REF!</v>
      </c>
      <c r="J429" s="136" t="e">
        <f t="shared" si="32"/>
        <v>#REF!</v>
      </c>
      <c r="K429" s="137">
        <f>IF('AMS-Daten_Alt'!J411="Student", 1, 0)</f>
        <v>0</v>
      </c>
      <c r="L429" s="137" t="e">
        <f t="shared" si="33"/>
        <v>#REF!</v>
      </c>
      <c r="M429" s="137" t="e">
        <f t="shared" si="34"/>
        <v>#REF!</v>
      </c>
    </row>
    <row r="430" spans="1:13" outlineLevel="1" x14ac:dyDescent="0.2">
      <c r="A430" s="134" t="e">
        <f>IF('AMS-Daten'!#REF!="Ja", 1, 0)</f>
        <v>#REF!</v>
      </c>
      <c r="B430" s="135" t="e">
        <f>IF('AMS-Daten'!#REF!="Ehrenmitglied", 1, 0)</f>
        <v>#REF!</v>
      </c>
      <c r="C430" s="135" t="e">
        <f>IF('AMS-Daten'!#REF!="alter Herr", 1, 0)</f>
        <v>#REF!</v>
      </c>
      <c r="D430" s="135" t="e">
        <f>IF('AMS-Daten'!#REF!="aktiv", 1, 0)</f>
        <v>#REF!</v>
      </c>
      <c r="E430" s="135" t="e">
        <f>IF('AMS-Daten'!#REF!="vorläufig", 1, 0)</f>
        <v>#REF!</v>
      </c>
      <c r="F430" s="136" t="e">
        <f>IF('AMS-Daten'!#REF!="fördernd", 1, 0)</f>
        <v>#REF!</v>
      </c>
      <c r="G430" s="134" t="e">
        <f>IF('AMS-Daten'!#REF!="Ja", 1, 0)</f>
        <v>#REF!</v>
      </c>
      <c r="H430" s="135" t="e">
        <f t="shared" si="30"/>
        <v>#REF!</v>
      </c>
      <c r="I430" s="135" t="e">
        <f t="shared" si="31"/>
        <v>#REF!</v>
      </c>
      <c r="J430" s="136" t="e">
        <f t="shared" si="32"/>
        <v>#REF!</v>
      </c>
      <c r="K430" s="137">
        <f>IF('AMS-Daten_Alt'!J412="Student", 1, 0)</f>
        <v>0</v>
      </c>
      <c r="L430" s="137" t="e">
        <f t="shared" si="33"/>
        <v>#REF!</v>
      </c>
      <c r="M430" s="137" t="e">
        <f t="shared" si="34"/>
        <v>#REF!</v>
      </c>
    </row>
    <row r="431" spans="1:13" outlineLevel="1" x14ac:dyDescent="0.2">
      <c r="A431" s="134" t="e">
        <f>IF('AMS-Daten'!#REF!="Ja", 1, 0)</f>
        <v>#REF!</v>
      </c>
      <c r="B431" s="135" t="e">
        <f>IF('AMS-Daten'!#REF!="Ehrenmitglied", 1, 0)</f>
        <v>#REF!</v>
      </c>
      <c r="C431" s="135" t="e">
        <f>IF('AMS-Daten'!#REF!="alter Herr", 1, 0)</f>
        <v>#REF!</v>
      </c>
      <c r="D431" s="135" t="e">
        <f>IF('AMS-Daten'!#REF!="aktiv", 1, 0)</f>
        <v>#REF!</v>
      </c>
      <c r="E431" s="135" t="e">
        <f>IF('AMS-Daten'!#REF!="vorläufig", 1, 0)</f>
        <v>#REF!</v>
      </c>
      <c r="F431" s="136" t="e">
        <f>IF('AMS-Daten'!#REF!="fördernd", 1, 0)</f>
        <v>#REF!</v>
      </c>
      <c r="G431" s="134" t="e">
        <f>IF('AMS-Daten'!#REF!="Ja", 1, 0)</f>
        <v>#REF!</v>
      </c>
      <c r="H431" s="135" t="e">
        <f t="shared" si="30"/>
        <v>#REF!</v>
      </c>
      <c r="I431" s="135" t="e">
        <f t="shared" si="31"/>
        <v>#REF!</v>
      </c>
      <c r="J431" s="136" t="e">
        <f t="shared" si="32"/>
        <v>#REF!</v>
      </c>
      <c r="K431" s="137">
        <f>IF('AMS-Daten_Alt'!J413="Student", 1, 0)</f>
        <v>0</v>
      </c>
      <c r="L431" s="137" t="e">
        <f t="shared" si="33"/>
        <v>#REF!</v>
      </c>
      <c r="M431" s="137" t="e">
        <f t="shared" si="34"/>
        <v>#REF!</v>
      </c>
    </row>
    <row r="432" spans="1:13" outlineLevel="1" x14ac:dyDescent="0.2">
      <c r="A432" s="134" t="e">
        <f>IF('AMS-Daten'!#REF!="Ja", 1, 0)</f>
        <v>#REF!</v>
      </c>
      <c r="B432" s="135" t="e">
        <f>IF('AMS-Daten'!#REF!="Ehrenmitglied", 1, 0)</f>
        <v>#REF!</v>
      </c>
      <c r="C432" s="135" t="e">
        <f>IF('AMS-Daten'!#REF!="alter Herr", 1, 0)</f>
        <v>#REF!</v>
      </c>
      <c r="D432" s="135" t="e">
        <f>IF('AMS-Daten'!#REF!="aktiv", 1, 0)</f>
        <v>#REF!</v>
      </c>
      <c r="E432" s="135" t="e">
        <f>IF('AMS-Daten'!#REF!="vorläufig", 1, 0)</f>
        <v>#REF!</v>
      </c>
      <c r="F432" s="136" t="e">
        <f>IF('AMS-Daten'!#REF!="fördernd", 1, 0)</f>
        <v>#REF!</v>
      </c>
      <c r="G432" s="134" t="e">
        <f>IF('AMS-Daten'!#REF!="Ja", 1, 0)</f>
        <v>#REF!</v>
      </c>
      <c r="H432" s="135" t="e">
        <f t="shared" si="30"/>
        <v>#REF!</v>
      </c>
      <c r="I432" s="135" t="e">
        <f t="shared" si="31"/>
        <v>#REF!</v>
      </c>
      <c r="J432" s="136" t="e">
        <f t="shared" si="32"/>
        <v>#REF!</v>
      </c>
      <c r="K432" s="137">
        <f>IF('AMS-Daten_Alt'!J414="Student", 1, 0)</f>
        <v>0</v>
      </c>
      <c r="L432" s="137" t="e">
        <f t="shared" si="33"/>
        <v>#REF!</v>
      </c>
      <c r="M432" s="137" t="e">
        <f t="shared" si="34"/>
        <v>#REF!</v>
      </c>
    </row>
    <row r="433" spans="1:13" outlineLevel="1" x14ac:dyDescent="0.2">
      <c r="A433" s="134" t="e">
        <f>IF('AMS-Daten'!#REF!="Ja", 1, 0)</f>
        <v>#REF!</v>
      </c>
      <c r="B433" s="135" t="e">
        <f>IF('AMS-Daten'!#REF!="Ehrenmitglied", 1, 0)</f>
        <v>#REF!</v>
      </c>
      <c r="C433" s="135" t="e">
        <f>IF('AMS-Daten'!#REF!="alter Herr", 1, 0)</f>
        <v>#REF!</v>
      </c>
      <c r="D433" s="135" t="e">
        <f>IF('AMS-Daten'!#REF!="aktiv", 1, 0)</f>
        <v>#REF!</v>
      </c>
      <c r="E433" s="135" t="e">
        <f>IF('AMS-Daten'!#REF!="vorläufig", 1, 0)</f>
        <v>#REF!</v>
      </c>
      <c r="F433" s="136" t="e">
        <f>IF('AMS-Daten'!#REF!="fördernd", 1, 0)</f>
        <v>#REF!</v>
      </c>
      <c r="G433" s="134" t="e">
        <f>IF('AMS-Daten'!#REF!="Ja", 1, 0)</f>
        <v>#REF!</v>
      </c>
      <c r="H433" s="135" t="e">
        <f t="shared" si="30"/>
        <v>#REF!</v>
      </c>
      <c r="I433" s="135" t="e">
        <f t="shared" si="31"/>
        <v>#REF!</v>
      </c>
      <c r="J433" s="136" t="e">
        <f t="shared" si="32"/>
        <v>#REF!</v>
      </c>
      <c r="K433" s="137">
        <f>IF('AMS-Daten_Alt'!J415="Student", 1, 0)</f>
        <v>0</v>
      </c>
      <c r="L433" s="137" t="e">
        <f t="shared" si="33"/>
        <v>#REF!</v>
      </c>
      <c r="M433" s="137" t="e">
        <f t="shared" si="34"/>
        <v>#REF!</v>
      </c>
    </row>
    <row r="434" spans="1:13" outlineLevel="1" x14ac:dyDescent="0.2">
      <c r="A434" s="134" t="e">
        <f>IF('AMS-Daten'!#REF!="Ja", 1, 0)</f>
        <v>#REF!</v>
      </c>
      <c r="B434" s="135" t="e">
        <f>IF('AMS-Daten'!#REF!="Ehrenmitglied", 1, 0)</f>
        <v>#REF!</v>
      </c>
      <c r="C434" s="135" t="e">
        <f>IF('AMS-Daten'!#REF!="alter Herr", 1, 0)</f>
        <v>#REF!</v>
      </c>
      <c r="D434" s="135" t="e">
        <f>IF('AMS-Daten'!#REF!="aktiv", 1, 0)</f>
        <v>#REF!</v>
      </c>
      <c r="E434" s="135" t="e">
        <f>IF('AMS-Daten'!#REF!="vorläufig", 1, 0)</f>
        <v>#REF!</v>
      </c>
      <c r="F434" s="136" t="e">
        <f>IF('AMS-Daten'!#REF!="fördernd", 1, 0)</f>
        <v>#REF!</v>
      </c>
      <c r="G434" s="134" t="e">
        <f>IF('AMS-Daten'!#REF!="Ja", 1, 0)</f>
        <v>#REF!</v>
      </c>
      <c r="H434" s="135" t="e">
        <f t="shared" si="30"/>
        <v>#REF!</v>
      </c>
      <c r="I434" s="135" t="e">
        <f t="shared" si="31"/>
        <v>#REF!</v>
      </c>
      <c r="J434" s="136" t="e">
        <f t="shared" si="32"/>
        <v>#REF!</v>
      </c>
      <c r="K434" s="137">
        <f>IF('AMS-Daten_Alt'!J416="Student", 1, 0)</f>
        <v>0</v>
      </c>
      <c r="L434" s="137" t="e">
        <f t="shared" si="33"/>
        <v>#REF!</v>
      </c>
      <c r="M434" s="137" t="e">
        <f t="shared" si="34"/>
        <v>#REF!</v>
      </c>
    </row>
    <row r="435" spans="1:13" outlineLevel="1" x14ac:dyDescent="0.2">
      <c r="A435" s="134" t="e">
        <f>IF('AMS-Daten'!#REF!="Ja", 1, 0)</f>
        <v>#REF!</v>
      </c>
      <c r="B435" s="135" t="e">
        <f>IF('AMS-Daten'!#REF!="Ehrenmitglied", 1, 0)</f>
        <v>#REF!</v>
      </c>
      <c r="C435" s="135" t="e">
        <f>IF('AMS-Daten'!#REF!="alter Herr", 1, 0)</f>
        <v>#REF!</v>
      </c>
      <c r="D435" s="135" t="e">
        <f>IF('AMS-Daten'!#REF!="aktiv", 1, 0)</f>
        <v>#REF!</v>
      </c>
      <c r="E435" s="135" t="e">
        <f>IF('AMS-Daten'!#REF!="vorläufig", 1, 0)</f>
        <v>#REF!</v>
      </c>
      <c r="F435" s="136" t="e">
        <f>IF('AMS-Daten'!#REF!="fördernd", 1, 0)</f>
        <v>#REF!</v>
      </c>
      <c r="G435" s="134" t="e">
        <f>IF('AMS-Daten'!#REF!="Ja", 1, 0)</f>
        <v>#REF!</v>
      </c>
      <c r="H435" s="135" t="e">
        <f t="shared" si="30"/>
        <v>#REF!</v>
      </c>
      <c r="I435" s="135" t="e">
        <f t="shared" si="31"/>
        <v>#REF!</v>
      </c>
      <c r="J435" s="136" t="e">
        <f t="shared" si="32"/>
        <v>#REF!</v>
      </c>
      <c r="K435" s="137">
        <f>IF('AMS-Daten_Alt'!J417="Student", 1, 0)</f>
        <v>0</v>
      </c>
      <c r="L435" s="137" t="e">
        <f t="shared" si="33"/>
        <v>#REF!</v>
      </c>
      <c r="M435" s="137" t="e">
        <f t="shared" si="34"/>
        <v>#REF!</v>
      </c>
    </row>
    <row r="436" spans="1:13" outlineLevel="1" x14ac:dyDescent="0.2">
      <c r="A436" s="134" t="e">
        <f>IF('AMS-Daten'!#REF!="Ja", 1, 0)</f>
        <v>#REF!</v>
      </c>
      <c r="B436" s="135" t="e">
        <f>IF('AMS-Daten'!#REF!="Ehrenmitglied", 1, 0)</f>
        <v>#REF!</v>
      </c>
      <c r="C436" s="135" t="e">
        <f>IF('AMS-Daten'!#REF!="alter Herr", 1, 0)</f>
        <v>#REF!</v>
      </c>
      <c r="D436" s="135" t="e">
        <f>IF('AMS-Daten'!#REF!="aktiv", 1, 0)</f>
        <v>#REF!</v>
      </c>
      <c r="E436" s="135" t="e">
        <f>IF('AMS-Daten'!#REF!="vorläufig", 1, 0)</f>
        <v>#REF!</v>
      </c>
      <c r="F436" s="136" t="e">
        <f>IF('AMS-Daten'!#REF!="fördernd", 1, 0)</f>
        <v>#REF!</v>
      </c>
      <c r="G436" s="134" t="e">
        <f>IF('AMS-Daten'!#REF!="Ja", 1, 0)</f>
        <v>#REF!</v>
      </c>
      <c r="H436" s="135" t="e">
        <f t="shared" si="30"/>
        <v>#REF!</v>
      </c>
      <c r="I436" s="135" t="e">
        <f t="shared" si="31"/>
        <v>#REF!</v>
      </c>
      <c r="J436" s="136" t="e">
        <f t="shared" si="32"/>
        <v>#REF!</v>
      </c>
      <c r="K436" s="137">
        <f>IF('AMS-Daten_Alt'!J418="Student", 1, 0)</f>
        <v>0</v>
      </c>
      <c r="L436" s="137" t="e">
        <f t="shared" si="33"/>
        <v>#REF!</v>
      </c>
      <c r="M436" s="137" t="e">
        <f t="shared" si="34"/>
        <v>#REF!</v>
      </c>
    </row>
    <row r="437" spans="1:13" outlineLevel="1" x14ac:dyDescent="0.2">
      <c r="A437" s="134" t="e">
        <f>IF('AMS-Daten'!#REF!="Ja", 1, 0)</f>
        <v>#REF!</v>
      </c>
      <c r="B437" s="135" t="e">
        <f>IF('AMS-Daten'!#REF!="Ehrenmitglied", 1, 0)</f>
        <v>#REF!</v>
      </c>
      <c r="C437" s="135" t="e">
        <f>IF('AMS-Daten'!#REF!="alter Herr", 1, 0)</f>
        <v>#REF!</v>
      </c>
      <c r="D437" s="135" t="e">
        <f>IF('AMS-Daten'!#REF!="aktiv", 1, 0)</f>
        <v>#REF!</v>
      </c>
      <c r="E437" s="135" t="e">
        <f>IF('AMS-Daten'!#REF!="vorläufig", 1, 0)</f>
        <v>#REF!</v>
      </c>
      <c r="F437" s="136" t="e">
        <f>IF('AMS-Daten'!#REF!="fördernd", 1, 0)</f>
        <v>#REF!</v>
      </c>
      <c r="G437" s="134" t="e">
        <f>IF('AMS-Daten'!#REF!="Ja", 1, 0)</f>
        <v>#REF!</v>
      </c>
      <c r="H437" s="135" t="e">
        <f t="shared" si="30"/>
        <v>#REF!</v>
      </c>
      <c r="I437" s="135" t="e">
        <f t="shared" si="31"/>
        <v>#REF!</v>
      </c>
      <c r="J437" s="136" t="e">
        <f t="shared" si="32"/>
        <v>#REF!</v>
      </c>
      <c r="K437" s="137">
        <f>IF('AMS-Daten_Alt'!J419="Student", 1, 0)</f>
        <v>0</v>
      </c>
      <c r="L437" s="137" t="e">
        <f t="shared" si="33"/>
        <v>#REF!</v>
      </c>
      <c r="M437" s="137" t="e">
        <f t="shared" si="34"/>
        <v>#REF!</v>
      </c>
    </row>
    <row r="438" spans="1:13" outlineLevel="1" x14ac:dyDescent="0.2">
      <c r="A438" s="134" t="e">
        <f>IF('AMS-Daten'!#REF!="Ja", 1, 0)</f>
        <v>#REF!</v>
      </c>
      <c r="B438" s="135" t="e">
        <f>IF('AMS-Daten'!#REF!="Ehrenmitglied", 1, 0)</f>
        <v>#REF!</v>
      </c>
      <c r="C438" s="135" t="e">
        <f>IF('AMS-Daten'!#REF!="alter Herr", 1, 0)</f>
        <v>#REF!</v>
      </c>
      <c r="D438" s="135" t="e">
        <f>IF('AMS-Daten'!#REF!="aktiv", 1, 0)</f>
        <v>#REF!</v>
      </c>
      <c r="E438" s="135" t="e">
        <f>IF('AMS-Daten'!#REF!="vorläufig", 1, 0)</f>
        <v>#REF!</v>
      </c>
      <c r="F438" s="136" t="e">
        <f>IF('AMS-Daten'!#REF!="fördernd", 1, 0)</f>
        <v>#REF!</v>
      </c>
      <c r="G438" s="134" t="e">
        <f>IF('AMS-Daten'!#REF!="Ja", 1, 0)</f>
        <v>#REF!</v>
      </c>
      <c r="H438" s="135" t="e">
        <f t="shared" si="30"/>
        <v>#REF!</v>
      </c>
      <c r="I438" s="135" t="e">
        <f t="shared" si="31"/>
        <v>#REF!</v>
      </c>
      <c r="J438" s="136" t="e">
        <f t="shared" si="32"/>
        <v>#REF!</v>
      </c>
      <c r="K438" s="137">
        <f>IF('AMS-Daten_Alt'!J420="Student", 1, 0)</f>
        <v>0</v>
      </c>
      <c r="L438" s="137" t="e">
        <f t="shared" si="33"/>
        <v>#REF!</v>
      </c>
      <c r="M438" s="137" t="e">
        <f t="shared" si="34"/>
        <v>#REF!</v>
      </c>
    </row>
    <row r="439" spans="1:13" outlineLevel="1" x14ac:dyDescent="0.2">
      <c r="A439" s="134" t="e">
        <f>IF('AMS-Daten'!#REF!="Ja", 1, 0)</f>
        <v>#REF!</v>
      </c>
      <c r="B439" s="135" t="e">
        <f>IF('AMS-Daten'!#REF!="Ehrenmitglied", 1, 0)</f>
        <v>#REF!</v>
      </c>
      <c r="C439" s="135" t="e">
        <f>IF('AMS-Daten'!#REF!="alter Herr", 1, 0)</f>
        <v>#REF!</v>
      </c>
      <c r="D439" s="135" t="e">
        <f>IF('AMS-Daten'!#REF!="aktiv", 1, 0)</f>
        <v>#REF!</v>
      </c>
      <c r="E439" s="135" t="e">
        <f>IF('AMS-Daten'!#REF!="vorläufig", 1, 0)</f>
        <v>#REF!</v>
      </c>
      <c r="F439" s="136" t="e">
        <f>IF('AMS-Daten'!#REF!="fördernd", 1, 0)</f>
        <v>#REF!</v>
      </c>
      <c r="G439" s="134" t="e">
        <f>IF('AMS-Daten'!#REF!="Ja", 1, 0)</f>
        <v>#REF!</v>
      </c>
      <c r="H439" s="135" t="e">
        <f t="shared" si="30"/>
        <v>#REF!</v>
      </c>
      <c r="I439" s="135" t="e">
        <f t="shared" si="31"/>
        <v>#REF!</v>
      </c>
      <c r="J439" s="136" t="e">
        <f t="shared" si="32"/>
        <v>#REF!</v>
      </c>
      <c r="K439" s="137">
        <f>IF('AMS-Daten_Alt'!J421="Student", 1, 0)</f>
        <v>0</v>
      </c>
      <c r="L439" s="137" t="e">
        <f t="shared" si="33"/>
        <v>#REF!</v>
      </c>
      <c r="M439" s="137" t="e">
        <f t="shared" si="34"/>
        <v>#REF!</v>
      </c>
    </row>
    <row r="440" spans="1:13" outlineLevel="1" x14ac:dyDescent="0.2">
      <c r="A440" s="134" t="e">
        <f>IF('AMS-Daten'!#REF!="Ja", 1, 0)</f>
        <v>#REF!</v>
      </c>
      <c r="B440" s="135" t="e">
        <f>IF('AMS-Daten'!#REF!="Ehrenmitglied", 1, 0)</f>
        <v>#REF!</v>
      </c>
      <c r="C440" s="135" t="e">
        <f>IF('AMS-Daten'!#REF!="alter Herr", 1, 0)</f>
        <v>#REF!</v>
      </c>
      <c r="D440" s="135" t="e">
        <f>IF('AMS-Daten'!#REF!="aktiv", 1, 0)</f>
        <v>#REF!</v>
      </c>
      <c r="E440" s="135" t="e">
        <f>IF('AMS-Daten'!#REF!="vorläufig", 1, 0)</f>
        <v>#REF!</v>
      </c>
      <c r="F440" s="136" t="e">
        <f>IF('AMS-Daten'!#REF!="fördernd", 1, 0)</f>
        <v>#REF!</v>
      </c>
      <c r="G440" s="134" t="e">
        <f>IF('AMS-Daten'!#REF!="Ja", 1, 0)</f>
        <v>#REF!</v>
      </c>
      <c r="H440" s="135" t="e">
        <f t="shared" si="30"/>
        <v>#REF!</v>
      </c>
      <c r="I440" s="135" t="e">
        <f t="shared" si="31"/>
        <v>#REF!</v>
      </c>
      <c r="J440" s="136" t="e">
        <f t="shared" si="32"/>
        <v>#REF!</v>
      </c>
      <c r="K440" s="137">
        <f>IF('AMS-Daten_Alt'!J422="Student", 1, 0)</f>
        <v>0</v>
      </c>
      <c r="L440" s="137" t="e">
        <f t="shared" si="33"/>
        <v>#REF!</v>
      </c>
      <c r="M440" s="137" t="e">
        <f t="shared" si="34"/>
        <v>#REF!</v>
      </c>
    </row>
    <row r="441" spans="1:13" outlineLevel="1" x14ac:dyDescent="0.2">
      <c r="A441" s="134" t="e">
        <f>IF('AMS-Daten'!#REF!="Ja", 1, 0)</f>
        <v>#REF!</v>
      </c>
      <c r="B441" s="135" t="e">
        <f>IF('AMS-Daten'!#REF!="Ehrenmitglied", 1, 0)</f>
        <v>#REF!</v>
      </c>
      <c r="C441" s="135" t="e">
        <f>IF('AMS-Daten'!#REF!="alter Herr", 1, 0)</f>
        <v>#REF!</v>
      </c>
      <c r="D441" s="135" t="e">
        <f>IF('AMS-Daten'!#REF!="aktiv", 1, 0)</f>
        <v>#REF!</v>
      </c>
      <c r="E441" s="135" t="e">
        <f>IF('AMS-Daten'!#REF!="vorläufig", 1, 0)</f>
        <v>#REF!</v>
      </c>
      <c r="F441" s="136" t="e">
        <f>IF('AMS-Daten'!#REF!="fördernd", 1, 0)</f>
        <v>#REF!</v>
      </c>
      <c r="G441" s="134" t="e">
        <f>IF('AMS-Daten'!#REF!="Ja", 1, 0)</f>
        <v>#REF!</v>
      </c>
      <c r="H441" s="135" t="e">
        <f t="shared" si="30"/>
        <v>#REF!</v>
      </c>
      <c r="I441" s="135" t="e">
        <f t="shared" si="31"/>
        <v>#REF!</v>
      </c>
      <c r="J441" s="136" t="e">
        <f t="shared" si="32"/>
        <v>#REF!</v>
      </c>
      <c r="K441" s="137">
        <f>IF('AMS-Daten_Alt'!J423="Student", 1, 0)</f>
        <v>0</v>
      </c>
      <c r="L441" s="137" t="e">
        <f t="shared" si="33"/>
        <v>#REF!</v>
      </c>
      <c r="M441" s="137" t="e">
        <f t="shared" si="34"/>
        <v>#REF!</v>
      </c>
    </row>
    <row r="442" spans="1:13" outlineLevel="1" x14ac:dyDescent="0.2">
      <c r="A442" s="134" t="e">
        <f>IF('AMS-Daten'!#REF!="Ja", 1, 0)</f>
        <v>#REF!</v>
      </c>
      <c r="B442" s="135" t="e">
        <f>IF('AMS-Daten'!#REF!="Ehrenmitglied", 1, 0)</f>
        <v>#REF!</v>
      </c>
      <c r="C442" s="135" t="e">
        <f>IF('AMS-Daten'!#REF!="alter Herr", 1, 0)</f>
        <v>#REF!</v>
      </c>
      <c r="D442" s="135" t="e">
        <f>IF('AMS-Daten'!#REF!="aktiv", 1, 0)</f>
        <v>#REF!</v>
      </c>
      <c r="E442" s="135" t="e">
        <f>IF('AMS-Daten'!#REF!="vorläufig", 1, 0)</f>
        <v>#REF!</v>
      </c>
      <c r="F442" s="136" t="e">
        <f>IF('AMS-Daten'!#REF!="fördernd", 1, 0)</f>
        <v>#REF!</v>
      </c>
      <c r="G442" s="134" t="e">
        <f>IF('AMS-Daten'!#REF!="Ja", 1, 0)</f>
        <v>#REF!</v>
      </c>
      <c r="H442" s="135" t="e">
        <f t="shared" si="30"/>
        <v>#REF!</v>
      </c>
      <c r="I442" s="135" t="e">
        <f t="shared" si="31"/>
        <v>#REF!</v>
      </c>
      <c r="J442" s="136" t="e">
        <f t="shared" si="32"/>
        <v>#REF!</v>
      </c>
      <c r="K442" s="137">
        <f>IF('AMS-Daten_Alt'!J424="Student", 1, 0)</f>
        <v>0</v>
      </c>
      <c r="L442" s="137" t="e">
        <f t="shared" si="33"/>
        <v>#REF!</v>
      </c>
      <c r="M442" s="137" t="e">
        <f t="shared" si="34"/>
        <v>#REF!</v>
      </c>
    </row>
    <row r="443" spans="1:13" outlineLevel="1" x14ac:dyDescent="0.2">
      <c r="A443" s="134" t="e">
        <f>IF('AMS-Daten'!#REF!="Ja", 1, 0)</f>
        <v>#REF!</v>
      </c>
      <c r="B443" s="135" t="e">
        <f>IF('AMS-Daten'!#REF!="Ehrenmitglied", 1, 0)</f>
        <v>#REF!</v>
      </c>
      <c r="C443" s="135" t="e">
        <f>IF('AMS-Daten'!#REF!="alter Herr", 1, 0)</f>
        <v>#REF!</v>
      </c>
      <c r="D443" s="135" t="e">
        <f>IF('AMS-Daten'!#REF!="aktiv", 1, 0)</f>
        <v>#REF!</v>
      </c>
      <c r="E443" s="135" t="e">
        <f>IF('AMS-Daten'!#REF!="vorläufig", 1, 0)</f>
        <v>#REF!</v>
      </c>
      <c r="F443" s="136" t="e">
        <f>IF('AMS-Daten'!#REF!="fördernd", 1, 0)</f>
        <v>#REF!</v>
      </c>
      <c r="G443" s="134" t="e">
        <f>IF('AMS-Daten'!#REF!="Ja", 1, 0)</f>
        <v>#REF!</v>
      </c>
      <c r="H443" s="135" t="e">
        <f t="shared" si="30"/>
        <v>#REF!</v>
      </c>
      <c r="I443" s="135" t="e">
        <f t="shared" si="31"/>
        <v>#REF!</v>
      </c>
      <c r="J443" s="136" t="e">
        <f t="shared" si="32"/>
        <v>#REF!</v>
      </c>
      <c r="K443" s="137">
        <f>IF('AMS-Daten_Alt'!J425="Student", 1, 0)</f>
        <v>0</v>
      </c>
      <c r="L443" s="137" t="e">
        <f t="shared" si="33"/>
        <v>#REF!</v>
      </c>
      <c r="M443" s="137" t="e">
        <f t="shared" si="34"/>
        <v>#REF!</v>
      </c>
    </row>
    <row r="444" spans="1:13" outlineLevel="1" x14ac:dyDescent="0.2">
      <c r="A444" s="134" t="e">
        <f>IF('AMS-Daten'!#REF!="Ja", 1, 0)</f>
        <v>#REF!</v>
      </c>
      <c r="B444" s="135" t="e">
        <f>IF('AMS-Daten'!#REF!="Ehrenmitglied", 1, 0)</f>
        <v>#REF!</v>
      </c>
      <c r="C444" s="135" t="e">
        <f>IF('AMS-Daten'!#REF!="alter Herr", 1, 0)</f>
        <v>#REF!</v>
      </c>
      <c r="D444" s="135" t="e">
        <f>IF('AMS-Daten'!#REF!="aktiv", 1, 0)</f>
        <v>#REF!</v>
      </c>
      <c r="E444" s="135" t="e">
        <f>IF('AMS-Daten'!#REF!="vorläufig", 1, 0)</f>
        <v>#REF!</v>
      </c>
      <c r="F444" s="136" t="e">
        <f>IF('AMS-Daten'!#REF!="fördernd", 1, 0)</f>
        <v>#REF!</v>
      </c>
      <c r="G444" s="134" t="e">
        <f>IF('AMS-Daten'!#REF!="Ja", 1, 0)</f>
        <v>#REF!</v>
      </c>
      <c r="H444" s="135" t="e">
        <f t="shared" si="30"/>
        <v>#REF!</v>
      </c>
      <c r="I444" s="135" t="e">
        <f t="shared" si="31"/>
        <v>#REF!</v>
      </c>
      <c r="J444" s="136" t="e">
        <f t="shared" si="32"/>
        <v>#REF!</v>
      </c>
      <c r="K444" s="137">
        <f>IF('AMS-Daten_Alt'!J426="Student", 1, 0)</f>
        <v>0</v>
      </c>
      <c r="L444" s="137" t="e">
        <f t="shared" si="33"/>
        <v>#REF!</v>
      </c>
      <c r="M444" s="137" t="e">
        <f t="shared" si="34"/>
        <v>#REF!</v>
      </c>
    </row>
    <row r="445" spans="1:13" outlineLevel="1" x14ac:dyDescent="0.2">
      <c r="A445" s="134" t="e">
        <f>IF('AMS-Daten'!#REF!="Ja", 1, 0)</f>
        <v>#REF!</v>
      </c>
      <c r="B445" s="135" t="e">
        <f>IF('AMS-Daten'!#REF!="Ehrenmitglied", 1, 0)</f>
        <v>#REF!</v>
      </c>
      <c r="C445" s="135" t="e">
        <f>IF('AMS-Daten'!#REF!="alter Herr", 1, 0)</f>
        <v>#REF!</v>
      </c>
      <c r="D445" s="135" t="e">
        <f>IF('AMS-Daten'!#REF!="aktiv", 1, 0)</f>
        <v>#REF!</v>
      </c>
      <c r="E445" s="135" t="e">
        <f>IF('AMS-Daten'!#REF!="vorläufig", 1, 0)</f>
        <v>#REF!</v>
      </c>
      <c r="F445" s="136" t="e">
        <f>IF('AMS-Daten'!#REF!="fördernd", 1, 0)</f>
        <v>#REF!</v>
      </c>
      <c r="G445" s="134" t="e">
        <f>IF('AMS-Daten'!#REF!="Ja", 1, 0)</f>
        <v>#REF!</v>
      </c>
      <c r="H445" s="135" t="e">
        <f t="shared" si="30"/>
        <v>#REF!</v>
      </c>
      <c r="I445" s="135" t="e">
        <f t="shared" si="31"/>
        <v>#REF!</v>
      </c>
      <c r="J445" s="136" t="e">
        <f t="shared" si="32"/>
        <v>#REF!</v>
      </c>
      <c r="K445" s="137">
        <f>IF('AMS-Daten_Alt'!J427="Student", 1, 0)</f>
        <v>0</v>
      </c>
      <c r="L445" s="137" t="e">
        <f t="shared" si="33"/>
        <v>#REF!</v>
      </c>
      <c r="M445" s="137" t="e">
        <f t="shared" si="34"/>
        <v>#REF!</v>
      </c>
    </row>
    <row r="446" spans="1:13" outlineLevel="1" x14ac:dyDescent="0.2">
      <c r="A446" s="134" t="e">
        <f>IF('AMS-Daten'!#REF!="Ja", 1, 0)</f>
        <v>#REF!</v>
      </c>
      <c r="B446" s="135" t="e">
        <f>IF('AMS-Daten'!#REF!="Ehrenmitglied", 1, 0)</f>
        <v>#REF!</v>
      </c>
      <c r="C446" s="135" t="e">
        <f>IF('AMS-Daten'!#REF!="alter Herr", 1, 0)</f>
        <v>#REF!</v>
      </c>
      <c r="D446" s="135" t="e">
        <f>IF('AMS-Daten'!#REF!="aktiv", 1, 0)</f>
        <v>#REF!</v>
      </c>
      <c r="E446" s="135" t="e">
        <f>IF('AMS-Daten'!#REF!="vorläufig", 1, 0)</f>
        <v>#REF!</v>
      </c>
      <c r="F446" s="136" t="e">
        <f>IF('AMS-Daten'!#REF!="fördernd", 1, 0)</f>
        <v>#REF!</v>
      </c>
      <c r="G446" s="134" t="e">
        <f>IF('AMS-Daten'!#REF!="Ja", 1, 0)</f>
        <v>#REF!</v>
      </c>
      <c r="H446" s="135" t="e">
        <f t="shared" si="30"/>
        <v>#REF!</v>
      </c>
      <c r="I446" s="135" t="e">
        <f t="shared" si="31"/>
        <v>#REF!</v>
      </c>
      <c r="J446" s="136" t="e">
        <f t="shared" si="32"/>
        <v>#REF!</v>
      </c>
      <c r="K446" s="137">
        <f>IF('AMS-Daten_Alt'!J428="Student", 1, 0)</f>
        <v>0</v>
      </c>
      <c r="L446" s="137" t="e">
        <f t="shared" si="33"/>
        <v>#REF!</v>
      </c>
      <c r="M446" s="137" t="e">
        <f t="shared" si="34"/>
        <v>#REF!</v>
      </c>
    </row>
    <row r="447" spans="1:13" outlineLevel="1" x14ac:dyDescent="0.2">
      <c r="A447" s="134" t="e">
        <f>IF('AMS-Daten'!#REF!="Ja", 1, 0)</f>
        <v>#REF!</v>
      </c>
      <c r="B447" s="135" t="e">
        <f>IF('AMS-Daten'!#REF!="Ehrenmitglied", 1, 0)</f>
        <v>#REF!</v>
      </c>
      <c r="C447" s="135" t="e">
        <f>IF('AMS-Daten'!#REF!="alter Herr", 1, 0)</f>
        <v>#REF!</v>
      </c>
      <c r="D447" s="135" t="e">
        <f>IF('AMS-Daten'!#REF!="aktiv", 1, 0)</f>
        <v>#REF!</v>
      </c>
      <c r="E447" s="135" t="e">
        <f>IF('AMS-Daten'!#REF!="vorläufig", 1, 0)</f>
        <v>#REF!</v>
      </c>
      <c r="F447" s="136" t="e">
        <f>IF('AMS-Daten'!#REF!="fördernd", 1, 0)</f>
        <v>#REF!</v>
      </c>
      <c r="G447" s="134" t="e">
        <f>IF('AMS-Daten'!#REF!="Ja", 1, 0)</f>
        <v>#REF!</v>
      </c>
      <c r="H447" s="135" t="e">
        <f t="shared" si="30"/>
        <v>#REF!</v>
      </c>
      <c r="I447" s="135" t="e">
        <f t="shared" si="31"/>
        <v>#REF!</v>
      </c>
      <c r="J447" s="136" t="e">
        <f t="shared" si="32"/>
        <v>#REF!</v>
      </c>
      <c r="K447" s="137">
        <f>IF('AMS-Daten_Alt'!J429="Student", 1, 0)</f>
        <v>0</v>
      </c>
      <c r="L447" s="137" t="e">
        <f t="shared" si="33"/>
        <v>#REF!</v>
      </c>
      <c r="M447" s="137" t="e">
        <f t="shared" si="34"/>
        <v>#REF!</v>
      </c>
    </row>
    <row r="448" spans="1:13" outlineLevel="1" x14ac:dyDescent="0.2">
      <c r="A448" s="134" t="e">
        <f>IF('AMS-Daten'!#REF!="Ja", 1, 0)</f>
        <v>#REF!</v>
      </c>
      <c r="B448" s="135" t="e">
        <f>IF('AMS-Daten'!#REF!="Ehrenmitglied", 1, 0)</f>
        <v>#REF!</v>
      </c>
      <c r="C448" s="135" t="e">
        <f>IF('AMS-Daten'!#REF!="alter Herr", 1, 0)</f>
        <v>#REF!</v>
      </c>
      <c r="D448" s="135" t="e">
        <f>IF('AMS-Daten'!#REF!="aktiv", 1, 0)</f>
        <v>#REF!</v>
      </c>
      <c r="E448" s="135" t="e">
        <f>IF('AMS-Daten'!#REF!="vorläufig", 1, 0)</f>
        <v>#REF!</v>
      </c>
      <c r="F448" s="136" t="e">
        <f>IF('AMS-Daten'!#REF!="fördernd", 1, 0)</f>
        <v>#REF!</v>
      </c>
      <c r="G448" s="134" t="e">
        <f>IF('AMS-Daten'!#REF!="Ja", 1, 0)</f>
        <v>#REF!</v>
      </c>
      <c r="H448" s="135" t="e">
        <f t="shared" si="30"/>
        <v>#REF!</v>
      </c>
      <c r="I448" s="135" t="e">
        <f t="shared" si="31"/>
        <v>#REF!</v>
      </c>
      <c r="J448" s="136" t="e">
        <f t="shared" si="32"/>
        <v>#REF!</v>
      </c>
      <c r="K448" s="137">
        <f>IF('AMS-Daten_Alt'!J430="Student", 1, 0)</f>
        <v>0</v>
      </c>
      <c r="L448" s="137" t="e">
        <f t="shared" si="33"/>
        <v>#REF!</v>
      </c>
      <c r="M448" s="137" t="e">
        <f t="shared" si="34"/>
        <v>#REF!</v>
      </c>
    </row>
    <row r="449" spans="1:13" outlineLevel="1" x14ac:dyDescent="0.2">
      <c r="A449" s="134" t="e">
        <f>IF('AMS-Daten'!#REF!="Ja", 1, 0)</f>
        <v>#REF!</v>
      </c>
      <c r="B449" s="135" t="e">
        <f>IF('AMS-Daten'!#REF!="Ehrenmitglied", 1, 0)</f>
        <v>#REF!</v>
      </c>
      <c r="C449" s="135" t="e">
        <f>IF('AMS-Daten'!#REF!="alter Herr", 1, 0)</f>
        <v>#REF!</v>
      </c>
      <c r="D449" s="135" t="e">
        <f>IF('AMS-Daten'!#REF!="aktiv", 1, 0)</f>
        <v>#REF!</v>
      </c>
      <c r="E449" s="135" t="e">
        <f>IF('AMS-Daten'!#REF!="vorläufig", 1, 0)</f>
        <v>#REF!</v>
      </c>
      <c r="F449" s="136" t="e">
        <f>IF('AMS-Daten'!#REF!="fördernd", 1, 0)</f>
        <v>#REF!</v>
      </c>
      <c r="G449" s="134" t="e">
        <f>IF('AMS-Daten'!#REF!="Ja", 1, 0)</f>
        <v>#REF!</v>
      </c>
      <c r="H449" s="135" t="e">
        <f t="shared" si="30"/>
        <v>#REF!</v>
      </c>
      <c r="I449" s="135" t="e">
        <f t="shared" si="31"/>
        <v>#REF!</v>
      </c>
      <c r="J449" s="136" t="e">
        <f t="shared" si="32"/>
        <v>#REF!</v>
      </c>
      <c r="K449" s="137">
        <f>IF('AMS-Daten_Alt'!J431="Student", 1, 0)</f>
        <v>0</v>
      </c>
      <c r="L449" s="137" t="e">
        <f t="shared" si="33"/>
        <v>#REF!</v>
      </c>
      <c r="M449" s="137" t="e">
        <f t="shared" si="34"/>
        <v>#REF!</v>
      </c>
    </row>
    <row r="450" spans="1:13" outlineLevel="1" x14ac:dyDescent="0.2">
      <c r="A450" s="134" t="e">
        <f>IF('AMS-Daten'!#REF!="Ja", 1, 0)</f>
        <v>#REF!</v>
      </c>
      <c r="B450" s="135" t="e">
        <f>IF('AMS-Daten'!#REF!="Ehrenmitglied", 1, 0)</f>
        <v>#REF!</v>
      </c>
      <c r="C450" s="135" t="e">
        <f>IF('AMS-Daten'!#REF!="alter Herr", 1, 0)</f>
        <v>#REF!</v>
      </c>
      <c r="D450" s="135" t="e">
        <f>IF('AMS-Daten'!#REF!="aktiv", 1, 0)</f>
        <v>#REF!</v>
      </c>
      <c r="E450" s="135" t="e">
        <f>IF('AMS-Daten'!#REF!="vorläufig", 1, 0)</f>
        <v>#REF!</v>
      </c>
      <c r="F450" s="136" t="e">
        <f>IF('AMS-Daten'!#REF!="fördernd", 1, 0)</f>
        <v>#REF!</v>
      </c>
      <c r="G450" s="134" t="e">
        <f>IF('AMS-Daten'!#REF!="Ja", 1, 0)</f>
        <v>#REF!</v>
      </c>
      <c r="H450" s="135" t="e">
        <f t="shared" si="30"/>
        <v>#REF!</v>
      </c>
      <c r="I450" s="135" t="e">
        <f t="shared" si="31"/>
        <v>#REF!</v>
      </c>
      <c r="J450" s="136" t="e">
        <f t="shared" si="32"/>
        <v>#REF!</v>
      </c>
      <c r="K450" s="137">
        <f>IF('AMS-Daten_Alt'!J432="Student", 1, 0)</f>
        <v>0</v>
      </c>
      <c r="L450" s="137" t="e">
        <f t="shared" si="33"/>
        <v>#REF!</v>
      </c>
      <c r="M450" s="137" t="e">
        <f t="shared" si="34"/>
        <v>#REF!</v>
      </c>
    </row>
    <row r="451" spans="1:13" outlineLevel="1" x14ac:dyDescent="0.2">
      <c r="A451" s="134" t="e">
        <f>IF('AMS-Daten'!#REF!="Ja", 1, 0)</f>
        <v>#REF!</v>
      </c>
      <c r="B451" s="135" t="e">
        <f>IF('AMS-Daten'!#REF!="Ehrenmitglied", 1, 0)</f>
        <v>#REF!</v>
      </c>
      <c r="C451" s="135" t="e">
        <f>IF('AMS-Daten'!#REF!="alter Herr", 1, 0)</f>
        <v>#REF!</v>
      </c>
      <c r="D451" s="135" t="e">
        <f>IF('AMS-Daten'!#REF!="aktiv", 1, 0)</f>
        <v>#REF!</v>
      </c>
      <c r="E451" s="135" t="e">
        <f>IF('AMS-Daten'!#REF!="vorläufig", 1, 0)</f>
        <v>#REF!</v>
      </c>
      <c r="F451" s="136" t="e">
        <f>IF('AMS-Daten'!#REF!="fördernd", 1, 0)</f>
        <v>#REF!</v>
      </c>
      <c r="G451" s="134" t="e">
        <f>IF('AMS-Daten'!#REF!="Ja", 1, 0)</f>
        <v>#REF!</v>
      </c>
      <c r="H451" s="135" t="e">
        <f t="shared" si="30"/>
        <v>#REF!</v>
      </c>
      <c r="I451" s="135" t="e">
        <f t="shared" si="31"/>
        <v>#REF!</v>
      </c>
      <c r="J451" s="136" t="e">
        <f t="shared" si="32"/>
        <v>#REF!</v>
      </c>
      <c r="K451" s="137">
        <f>IF('AMS-Daten_Alt'!J433="Student", 1, 0)</f>
        <v>0</v>
      </c>
      <c r="L451" s="137" t="e">
        <f t="shared" si="33"/>
        <v>#REF!</v>
      </c>
      <c r="M451" s="137" t="e">
        <f t="shared" si="34"/>
        <v>#REF!</v>
      </c>
    </row>
    <row r="452" spans="1:13" outlineLevel="1" x14ac:dyDescent="0.2">
      <c r="A452" s="134" t="e">
        <f>IF('AMS-Daten'!#REF!="Ja", 1, 0)</f>
        <v>#REF!</v>
      </c>
      <c r="B452" s="135" t="e">
        <f>IF('AMS-Daten'!#REF!="Ehrenmitglied", 1, 0)</f>
        <v>#REF!</v>
      </c>
      <c r="C452" s="135" t="e">
        <f>IF('AMS-Daten'!#REF!="alter Herr", 1, 0)</f>
        <v>#REF!</v>
      </c>
      <c r="D452" s="135" t="e">
        <f>IF('AMS-Daten'!#REF!="aktiv", 1, 0)</f>
        <v>#REF!</v>
      </c>
      <c r="E452" s="135" t="e">
        <f>IF('AMS-Daten'!#REF!="vorläufig", 1, 0)</f>
        <v>#REF!</v>
      </c>
      <c r="F452" s="136" t="e">
        <f>IF('AMS-Daten'!#REF!="fördernd", 1, 0)</f>
        <v>#REF!</v>
      </c>
      <c r="G452" s="134" t="e">
        <f>IF('AMS-Daten'!#REF!="Ja", 1, 0)</f>
        <v>#REF!</v>
      </c>
      <c r="H452" s="135" t="e">
        <f t="shared" si="30"/>
        <v>#REF!</v>
      </c>
      <c r="I452" s="135" t="e">
        <f t="shared" si="31"/>
        <v>#REF!</v>
      </c>
      <c r="J452" s="136" t="e">
        <f t="shared" si="32"/>
        <v>#REF!</v>
      </c>
      <c r="K452" s="137">
        <f>IF('AMS-Daten_Alt'!J434="Student", 1, 0)</f>
        <v>0</v>
      </c>
      <c r="L452" s="137" t="e">
        <f t="shared" si="33"/>
        <v>#REF!</v>
      </c>
      <c r="M452" s="137" t="e">
        <f t="shared" si="34"/>
        <v>#REF!</v>
      </c>
    </row>
    <row r="453" spans="1:13" outlineLevel="1" x14ac:dyDescent="0.2">
      <c r="A453" s="134" t="e">
        <f>IF('AMS-Daten'!#REF!="Ja", 1, 0)</f>
        <v>#REF!</v>
      </c>
      <c r="B453" s="135" t="e">
        <f>IF('AMS-Daten'!#REF!="Ehrenmitglied", 1, 0)</f>
        <v>#REF!</v>
      </c>
      <c r="C453" s="135" t="e">
        <f>IF('AMS-Daten'!#REF!="alter Herr", 1, 0)</f>
        <v>#REF!</v>
      </c>
      <c r="D453" s="135" t="e">
        <f>IF('AMS-Daten'!#REF!="aktiv", 1, 0)</f>
        <v>#REF!</v>
      </c>
      <c r="E453" s="135" t="e">
        <f>IF('AMS-Daten'!#REF!="vorläufig", 1, 0)</f>
        <v>#REF!</v>
      </c>
      <c r="F453" s="136" t="e">
        <f>IF('AMS-Daten'!#REF!="fördernd", 1, 0)</f>
        <v>#REF!</v>
      </c>
      <c r="G453" s="134" t="e">
        <f>IF('AMS-Daten'!#REF!="Ja", 1, 0)</f>
        <v>#REF!</v>
      </c>
      <c r="H453" s="135" t="e">
        <f t="shared" si="30"/>
        <v>#REF!</v>
      </c>
      <c r="I453" s="135" t="e">
        <f t="shared" si="31"/>
        <v>#REF!</v>
      </c>
      <c r="J453" s="136" t="e">
        <f t="shared" si="32"/>
        <v>#REF!</v>
      </c>
      <c r="K453" s="137">
        <f>IF('AMS-Daten_Alt'!J435="Student", 1, 0)</f>
        <v>0</v>
      </c>
      <c r="L453" s="137" t="e">
        <f t="shared" si="33"/>
        <v>#REF!</v>
      </c>
      <c r="M453" s="137" t="e">
        <f t="shared" si="34"/>
        <v>#REF!</v>
      </c>
    </row>
    <row r="454" spans="1:13" outlineLevel="1" x14ac:dyDescent="0.2">
      <c r="A454" s="134" t="e">
        <f>IF('AMS-Daten'!#REF!="Ja", 1, 0)</f>
        <v>#REF!</v>
      </c>
      <c r="B454" s="135" t="e">
        <f>IF('AMS-Daten'!#REF!="Ehrenmitglied", 1, 0)</f>
        <v>#REF!</v>
      </c>
      <c r="C454" s="135" t="e">
        <f>IF('AMS-Daten'!#REF!="alter Herr", 1, 0)</f>
        <v>#REF!</v>
      </c>
      <c r="D454" s="135" t="e">
        <f>IF('AMS-Daten'!#REF!="aktiv", 1, 0)</f>
        <v>#REF!</v>
      </c>
      <c r="E454" s="135" t="e">
        <f>IF('AMS-Daten'!#REF!="vorläufig", 1, 0)</f>
        <v>#REF!</v>
      </c>
      <c r="F454" s="136" t="e">
        <f>IF('AMS-Daten'!#REF!="fördernd", 1, 0)</f>
        <v>#REF!</v>
      </c>
      <c r="G454" s="134" t="e">
        <f>IF('AMS-Daten'!#REF!="Ja", 1, 0)</f>
        <v>#REF!</v>
      </c>
      <c r="H454" s="135" t="e">
        <f t="shared" si="30"/>
        <v>#REF!</v>
      </c>
      <c r="I454" s="135" t="e">
        <f t="shared" si="31"/>
        <v>#REF!</v>
      </c>
      <c r="J454" s="136" t="e">
        <f t="shared" si="32"/>
        <v>#REF!</v>
      </c>
      <c r="K454" s="137">
        <f>IF('AMS-Daten_Alt'!J436="Student", 1, 0)</f>
        <v>0</v>
      </c>
      <c r="L454" s="137" t="e">
        <f t="shared" si="33"/>
        <v>#REF!</v>
      </c>
      <c r="M454" s="137" t="e">
        <f t="shared" si="34"/>
        <v>#REF!</v>
      </c>
    </row>
    <row r="455" spans="1:13" outlineLevel="1" x14ac:dyDescent="0.2">
      <c r="A455" s="134" t="e">
        <f>IF('AMS-Daten'!#REF!="Ja", 1, 0)</f>
        <v>#REF!</v>
      </c>
      <c r="B455" s="135" t="e">
        <f>IF('AMS-Daten'!#REF!="Ehrenmitglied", 1, 0)</f>
        <v>#REF!</v>
      </c>
      <c r="C455" s="135" t="e">
        <f>IF('AMS-Daten'!#REF!="alter Herr", 1, 0)</f>
        <v>#REF!</v>
      </c>
      <c r="D455" s="135" t="e">
        <f>IF('AMS-Daten'!#REF!="aktiv", 1, 0)</f>
        <v>#REF!</v>
      </c>
      <c r="E455" s="135" t="e">
        <f>IF('AMS-Daten'!#REF!="vorläufig", 1, 0)</f>
        <v>#REF!</v>
      </c>
      <c r="F455" s="136" t="e">
        <f>IF('AMS-Daten'!#REF!="fördernd", 1, 0)</f>
        <v>#REF!</v>
      </c>
      <c r="G455" s="134" t="e">
        <f>IF('AMS-Daten'!#REF!="Ja", 1, 0)</f>
        <v>#REF!</v>
      </c>
      <c r="H455" s="135" t="e">
        <f t="shared" si="30"/>
        <v>#REF!</v>
      </c>
      <c r="I455" s="135" t="e">
        <f t="shared" si="31"/>
        <v>#REF!</v>
      </c>
      <c r="J455" s="136" t="e">
        <f t="shared" si="32"/>
        <v>#REF!</v>
      </c>
      <c r="K455" s="137">
        <f>IF('AMS-Daten_Alt'!J437="Student", 1, 0)</f>
        <v>0</v>
      </c>
      <c r="L455" s="137" t="e">
        <f t="shared" si="33"/>
        <v>#REF!</v>
      </c>
      <c r="M455" s="137" t="e">
        <f t="shared" si="34"/>
        <v>#REF!</v>
      </c>
    </row>
    <row r="456" spans="1:13" outlineLevel="1" x14ac:dyDescent="0.2">
      <c r="A456" s="134" t="e">
        <f>IF('AMS-Daten'!#REF!="Ja", 1, 0)</f>
        <v>#REF!</v>
      </c>
      <c r="B456" s="135" t="e">
        <f>IF('AMS-Daten'!#REF!="Ehrenmitglied", 1, 0)</f>
        <v>#REF!</v>
      </c>
      <c r="C456" s="135" t="e">
        <f>IF('AMS-Daten'!#REF!="alter Herr", 1, 0)</f>
        <v>#REF!</v>
      </c>
      <c r="D456" s="135" t="e">
        <f>IF('AMS-Daten'!#REF!="aktiv", 1, 0)</f>
        <v>#REF!</v>
      </c>
      <c r="E456" s="135" t="e">
        <f>IF('AMS-Daten'!#REF!="vorläufig", 1, 0)</f>
        <v>#REF!</v>
      </c>
      <c r="F456" s="136" t="e">
        <f>IF('AMS-Daten'!#REF!="fördernd", 1, 0)</f>
        <v>#REF!</v>
      </c>
      <c r="G456" s="134" t="e">
        <f>IF('AMS-Daten'!#REF!="Ja", 1, 0)</f>
        <v>#REF!</v>
      </c>
      <c r="H456" s="135" t="e">
        <f t="shared" si="30"/>
        <v>#REF!</v>
      </c>
      <c r="I456" s="135" t="e">
        <f t="shared" si="31"/>
        <v>#REF!</v>
      </c>
      <c r="J456" s="136" t="e">
        <f t="shared" si="32"/>
        <v>#REF!</v>
      </c>
      <c r="K456" s="137">
        <f>IF('AMS-Daten_Alt'!J438="Student", 1, 0)</f>
        <v>0</v>
      </c>
      <c r="L456" s="137" t="e">
        <f t="shared" si="33"/>
        <v>#REF!</v>
      </c>
      <c r="M456" s="137" t="e">
        <f t="shared" si="34"/>
        <v>#REF!</v>
      </c>
    </row>
    <row r="457" spans="1:13" outlineLevel="1" x14ac:dyDescent="0.2">
      <c r="A457" s="134" t="e">
        <f>IF('AMS-Daten'!#REF!="Ja", 1, 0)</f>
        <v>#REF!</v>
      </c>
      <c r="B457" s="135" t="e">
        <f>IF('AMS-Daten'!#REF!="Ehrenmitglied", 1, 0)</f>
        <v>#REF!</v>
      </c>
      <c r="C457" s="135" t="e">
        <f>IF('AMS-Daten'!#REF!="alter Herr", 1, 0)</f>
        <v>#REF!</v>
      </c>
      <c r="D457" s="135" t="e">
        <f>IF('AMS-Daten'!#REF!="aktiv", 1, 0)</f>
        <v>#REF!</v>
      </c>
      <c r="E457" s="135" t="e">
        <f>IF('AMS-Daten'!#REF!="vorläufig", 1, 0)</f>
        <v>#REF!</v>
      </c>
      <c r="F457" s="136" t="e">
        <f>IF('AMS-Daten'!#REF!="fördernd", 1, 0)</f>
        <v>#REF!</v>
      </c>
      <c r="G457" s="134" t="e">
        <f>IF('AMS-Daten'!#REF!="Ja", 1, 0)</f>
        <v>#REF!</v>
      </c>
      <c r="H457" s="135" t="e">
        <f t="shared" si="30"/>
        <v>#REF!</v>
      </c>
      <c r="I457" s="135" t="e">
        <f t="shared" si="31"/>
        <v>#REF!</v>
      </c>
      <c r="J457" s="136" t="e">
        <f t="shared" si="32"/>
        <v>#REF!</v>
      </c>
      <c r="K457" s="137">
        <f>IF('AMS-Daten_Alt'!J439="Student", 1, 0)</f>
        <v>0</v>
      </c>
      <c r="L457" s="137" t="e">
        <f t="shared" si="33"/>
        <v>#REF!</v>
      </c>
      <c r="M457" s="137" t="e">
        <f t="shared" si="34"/>
        <v>#REF!</v>
      </c>
    </row>
    <row r="458" spans="1:13" outlineLevel="1" x14ac:dyDescent="0.2">
      <c r="A458" s="134" t="e">
        <f>IF('AMS-Daten'!#REF!="Ja", 1, 0)</f>
        <v>#REF!</v>
      </c>
      <c r="B458" s="135" t="e">
        <f>IF('AMS-Daten'!#REF!="Ehrenmitglied", 1, 0)</f>
        <v>#REF!</v>
      </c>
      <c r="C458" s="135" t="e">
        <f>IF('AMS-Daten'!#REF!="alter Herr", 1, 0)</f>
        <v>#REF!</v>
      </c>
      <c r="D458" s="135" t="e">
        <f>IF('AMS-Daten'!#REF!="aktiv", 1, 0)</f>
        <v>#REF!</v>
      </c>
      <c r="E458" s="135" t="e">
        <f>IF('AMS-Daten'!#REF!="vorläufig", 1, 0)</f>
        <v>#REF!</v>
      </c>
      <c r="F458" s="136" t="e">
        <f>IF('AMS-Daten'!#REF!="fördernd", 1, 0)</f>
        <v>#REF!</v>
      </c>
      <c r="G458" s="134" t="e">
        <f>IF('AMS-Daten'!#REF!="Ja", 1, 0)</f>
        <v>#REF!</v>
      </c>
      <c r="H458" s="135" t="e">
        <f t="shared" si="30"/>
        <v>#REF!</v>
      </c>
      <c r="I458" s="135" t="e">
        <f t="shared" si="31"/>
        <v>#REF!</v>
      </c>
      <c r="J458" s="136" t="e">
        <f t="shared" si="32"/>
        <v>#REF!</v>
      </c>
      <c r="K458" s="137">
        <f>IF('AMS-Daten_Alt'!J440="Student", 1, 0)</f>
        <v>0</v>
      </c>
      <c r="L458" s="137" t="e">
        <f t="shared" si="33"/>
        <v>#REF!</v>
      </c>
      <c r="M458" s="137" t="e">
        <f t="shared" si="34"/>
        <v>#REF!</v>
      </c>
    </row>
    <row r="459" spans="1:13" outlineLevel="1" x14ac:dyDescent="0.2">
      <c r="A459" s="134" t="e">
        <f>IF('AMS-Daten'!#REF!="Ja", 1, 0)</f>
        <v>#REF!</v>
      </c>
      <c r="B459" s="135" t="e">
        <f>IF('AMS-Daten'!#REF!="Ehrenmitglied", 1, 0)</f>
        <v>#REF!</v>
      </c>
      <c r="C459" s="135" t="e">
        <f>IF('AMS-Daten'!#REF!="alter Herr", 1, 0)</f>
        <v>#REF!</v>
      </c>
      <c r="D459" s="135" t="e">
        <f>IF('AMS-Daten'!#REF!="aktiv", 1, 0)</f>
        <v>#REF!</v>
      </c>
      <c r="E459" s="135" t="e">
        <f>IF('AMS-Daten'!#REF!="vorläufig", 1, 0)</f>
        <v>#REF!</v>
      </c>
      <c r="F459" s="136" t="e">
        <f>IF('AMS-Daten'!#REF!="fördernd", 1, 0)</f>
        <v>#REF!</v>
      </c>
      <c r="G459" s="134" t="e">
        <f>IF('AMS-Daten'!#REF!="Ja", 1, 0)</f>
        <v>#REF!</v>
      </c>
      <c r="H459" s="135" t="e">
        <f t="shared" si="30"/>
        <v>#REF!</v>
      </c>
      <c r="I459" s="135" t="e">
        <f t="shared" si="31"/>
        <v>#REF!</v>
      </c>
      <c r="J459" s="136" t="e">
        <f t="shared" si="32"/>
        <v>#REF!</v>
      </c>
      <c r="K459" s="137">
        <f>IF('AMS-Daten_Alt'!J441="Student", 1, 0)</f>
        <v>0</v>
      </c>
      <c r="L459" s="137" t="e">
        <f t="shared" si="33"/>
        <v>#REF!</v>
      </c>
      <c r="M459" s="137" t="e">
        <f t="shared" si="34"/>
        <v>#REF!</v>
      </c>
    </row>
    <row r="460" spans="1:13" outlineLevel="1" x14ac:dyDescent="0.2">
      <c r="A460" s="134" t="e">
        <f>IF('AMS-Daten'!#REF!="Ja", 1, 0)</f>
        <v>#REF!</v>
      </c>
      <c r="B460" s="135" t="e">
        <f>IF('AMS-Daten'!#REF!="Ehrenmitglied", 1, 0)</f>
        <v>#REF!</v>
      </c>
      <c r="C460" s="135" t="e">
        <f>IF('AMS-Daten'!#REF!="alter Herr", 1, 0)</f>
        <v>#REF!</v>
      </c>
      <c r="D460" s="135" t="e">
        <f>IF('AMS-Daten'!#REF!="aktiv", 1, 0)</f>
        <v>#REF!</v>
      </c>
      <c r="E460" s="135" t="e">
        <f>IF('AMS-Daten'!#REF!="vorläufig", 1, 0)</f>
        <v>#REF!</v>
      </c>
      <c r="F460" s="136" t="e">
        <f>IF('AMS-Daten'!#REF!="fördernd", 1, 0)</f>
        <v>#REF!</v>
      </c>
      <c r="G460" s="134" t="e">
        <f>IF('AMS-Daten'!#REF!="Ja", 1, 0)</f>
        <v>#REF!</v>
      </c>
      <c r="H460" s="135" t="e">
        <f t="shared" si="30"/>
        <v>#REF!</v>
      </c>
      <c r="I460" s="135" t="e">
        <f t="shared" si="31"/>
        <v>#REF!</v>
      </c>
      <c r="J460" s="136" t="e">
        <f t="shared" si="32"/>
        <v>#REF!</v>
      </c>
      <c r="K460" s="137">
        <f>IF('AMS-Daten_Alt'!J442="Student", 1, 0)</f>
        <v>0</v>
      </c>
      <c r="L460" s="137" t="e">
        <f t="shared" si="33"/>
        <v>#REF!</v>
      </c>
      <c r="M460" s="137" t="e">
        <f t="shared" si="34"/>
        <v>#REF!</v>
      </c>
    </row>
    <row r="461" spans="1:13" outlineLevel="1" x14ac:dyDescent="0.2">
      <c r="A461" s="134" t="e">
        <f>IF('AMS-Daten'!#REF!="Ja", 1, 0)</f>
        <v>#REF!</v>
      </c>
      <c r="B461" s="135" t="e">
        <f>IF('AMS-Daten'!#REF!="Ehrenmitglied", 1, 0)</f>
        <v>#REF!</v>
      </c>
      <c r="C461" s="135" t="e">
        <f>IF('AMS-Daten'!#REF!="alter Herr", 1, 0)</f>
        <v>#REF!</v>
      </c>
      <c r="D461" s="135" t="e">
        <f>IF('AMS-Daten'!#REF!="aktiv", 1, 0)</f>
        <v>#REF!</v>
      </c>
      <c r="E461" s="135" t="e">
        <f>IF('AMS-Daten'!#REF!="vorläufig", 1, 0)</f>
        <v>#REF!</v>
      </c>
      <c r="F461" s="136" t="e">
        <f>IF('AMS-Daten'!#REF!="fördernd", 1, 0)</f>
        <v>#REF!</v>
      </c>
      <c r="G461" s="134" t="e">
        <f>IF('AMS-Daten'!#REF!="Ja", 1, 0)</f>
        <v>#REF!</v>
      </c>
      <c r="H461" s="135" t="e">
        <f t="shared" si="30"/>
        <v>#REF!</v>
      </c>
      <c r="I461" s="135" t="e">
        <f t="shared" si="31"/>
        <v>#REF!</v>
      </c>
      <c r="J461" s="136" t="e">
        <f t="shared" si="32"/>
        <v>#REF!</v>
      </c>
      <c r="K461" s="137">
        <f>IF('AMS-Daten_Alt'!J443="Student", 1, 0)</f>
        <v>0</v>
      </c>
      <c r="L461" s="137" t="e">
        <f t="shared" si="33"/>
        <v>#REF!</v>
      </c>
      <c r="M461" s="137" t="e">
        <f t="shared" si="34"/>
        <v>#REF!</v>
      </c>
    </row>
    <row r="462" spans="1:13" outlineLevel="1" x14ac:dyDescent="0.2">
      <c r="A462" s="134" t="e">
        <f>IF('AMS-Daten'!#REF!="Ja", 1, 0)</f>
        <v>#REF!</v>
      </c>
      <c r="B462" s="135" t="e">
        <f>IF('AMS-Daten'!#REF!="Ehrenmitglied", 1, 0)</f>
        <v>#REF!</v>
      </c>
      <c r="C462" s="135" t="e">
        <f>IF('AMS-Daten'!#REF!="alter Herr", 1, 0)</f>
        <v>#REF!</v>
      </c>
      <c r="D462" s="135" t="e">
        <f>IF('AMS-Daten'!#REF!="aktiv", 1, 0)</f>
        <v>#REF!</v>
      </c>
      <c r="E462" s="135" t="e">
        <f>IF('AMS-Daten'!#REF!="vorläufig", 1, 0)</f>
        <v>#REF!</v>
      </c>
      <c r="F462" s="136" t="e">
        <f>IF('AMS-Daten'!#REF!="fördernd", 1, 0)</f>
        <v>#REF!</v>
      </c>
      <c r="G462" s="134" t="e">
        <f>IF('AMS-Daten'!#REF!="Ja", 1, 0)</f>
        <v>#REF!</v>
      </c>
      <c r="H462" s="135" t="e">
        <f t="shared" si="30"/>
        <v>#REF!</v>
      </c>
      <c r="I462" s="135" t="e">
        <f t="shared" si="31"/>
        <v>#REF!</v>
      </c>
      <c r="J462" s="136" t="e">
        <f t="shared" si="32"/>
        <v>#REF!</v>
      </c>
      <c r="K462" s="137">
        <f>IF('AMS-Daten_Alt'!J444="Student", 1, 0)</f>
        <v>0</v>
      </c>
      <c r="L462" s="137" t="e">
        <f t="shared" si="33"/>
        <v>#REF!</v>
      </c>
      <c r="M462" s="137" t="e">
        <f t="shared" si="34"/>
        <v>#REF!</v>
      </c>
    </row>
    <row r="463" spans="1:13" outlineLevel="1" x14ac:dyDescent="0.2">
      <c r="A463" s="134" t="e">
        <f>IF('AMS-Daten'!#REF!="Ja", 1, 0)</f>
        <v>#REF!</v>
      </c>
      <c r="B463" s="135" t="e">
        <f>IF('AMS-Daten'!#REF!="Ehrenmitglied", 1, 0)</f>
        <v>#REF!</v>
      </c>
      <c r="C463" s="135" t="e">
        <f>IF('AMS-Daten'!#REF!="alter Herr", 1, 0)</f>
        <v>#REF!</v>
      </c>
      <c r="D463" s="135" t="e">
        <f>IF('AMS-Daten'!#REF!="aktiv", 1, 0)</f>
        <v>#REF!</v>
      </c>
      <c r="E463" s="135" t="e">
        <f>IF('AMS-Daten'!#REF!="vorläufig", 1, 0)</f>
        <v>#REF!</v>
      </c>
      <c r="F463" s="136" t="e">
        <f>IF('AMS-Daten'!#REF!="fördernd", 1, 0)</f>
        <v>#REF!</v>
      </c>
      <c r="G463" s="134" t="e">
        <f>IF('AMS-Daten'!#REF!="Ja", 1, 0)</f>
        <v>#REF!</v>
      </c>
      <c r="H463" s="135" t="e">
        <f t="shared" si="30"/>
        <v>#REF!</v>
      </c>
      <c r="I463" s="135" t="e">
        <f t="shared" si="31"/>
        <v>#REF!</v>
      </c>
      <c r="J463" s="136" t="e">
        <f t="shared" si="32"/>
        <v>#REF!</v>
      </c>
      <c r="K463" s="137">
        <f>IF('AMS-Daten_Alt'!J445="Student", 1, 0)</f>
        <v>0</v>
      </c>
      <c r="L463" s="137" t="e">
        <f t="shared" si="33"/>
        <v>#REF!</v>
      </c>
      <c r="M463" s="137" t="e">
        <f t="shared" si="34"/>
        <v>#REF!</v>
      </c>
    </row>
    <row r="464" spans="1:13" outlineLevel="1" x14ac:dyDescent="0.2">
      <c r="A464" s="134" t="e">
        <f>IF('AMS-Daten'!#REF!="Ja", 1, 0)</f>
        <v>#REF!</v>
      </c>
      <c r="B464" s="135" t="e">
        <f>IF('AMS-Daten'!#REF!="Ehrenmitglied", 1, 0)</f>
        <v>#REF!</v>
      </c>
      <c r="C464" s="135" t="e">
        <f>IF('AMS-Daten'!#REF!="alter Herr", 1, 0)</f>
        <v>#REF!</v>
      </c>
      <c r="D464" s="135" t="e">
        <f>IF('AMS-Daten'!#REF!="aktiv", 1, 0)</f>
        <v>#REF!</v>
      </c>
      <c r="E464" s="135" t="e">
        <f>IF('AMS-Daten'!#REF!="vorläufig", 1, 0)</f>
        <v>#REF!</v>
      </c>
      <c r="F464" s="136" t="e">
        <f>IF('AMS-Daten'!#REF!="fördernd", 1, 0)</f>
        <v>#REF!</v>
      </c>
      <c r="G464" s="134" t="e">
        <f>IF('AMS-Daten'!#REF!="Ja", 1, 0)</f>
        <v>#REF!</v>
      </c>
      <c r="H464" s="135" t="e">
        <f t="shared" si="30"/>
        <v>#REF!</v>
      </c>
      <c r="I464" s="135" t="e">
        <f t="shared" si="31"/>
        <v>#REF!</v>
      </c>
      <c r="J464" s="136" t="e">
        <f t="shared" si="32"/>
        <v>#REF!</v>
      </c>
      <c r="K464" s="137">
        <f>IF('AMS-Daten_Alt'!J446="Student", 1, 0)</f>
        <v>0</v>
      </c>
      <c r="L464" s="137" t="e">
        <f t="shared" si="33"/>
        <v>#REF!</v>
      </c>
      <c r="M464" s="137" t="e">
        <f t="shared" si="34"/>
        <v>#REF!</v>
      </c>
    </row>
    <row r="465" spans="1:13" outlineLevel="1" x14ac:dyDescent="0.2">
      <c r="A465" s="134" t="e">
        <f>IF('AMS-Daten'!#REF!="Ja", 1, 0)</f>
        <v>#REF!</v>
      </c>
      <c r="B465" s="135" t="e">
        <f>IF('AMS-Daten'!#REF!="Ehrenmitglied", 1, 0)</f>
        <v>#REF!</v>
      </c>
      <c r="C465" s="135" t="e">
        <f>IF('AMS-Daten'!#REF!="alter Herr", 1, 0)</f>
        <v>#REF!</v>
      </c>
      <c r="D465" s="135" t="e">
        <f>IF('AMS-Daten'!#REF!="aktiv", 1, 0)</f>
        <v>#REF!</v>
      </c>
      <c r="E465" s="135" t="e">
        <f>IF('AMS-Daten'!#REF!="vorläufig", 1, 0)</f>
        <v>#REF!</v>
      </c>
      <c r="F465" s="136" t="e">
        <f>IF('AMS-Daten'!#REF!="fördernd", 1, 0)</f>
        <v>#REF!</v>
      </c>
      <c r="G465" s="134" t="e">
        <f>IF('AMS-Daten'!#REF!="Ja", 1, 0)</f>
        <v>#REF!</v>
      </c>
      <c r="H465" s="135" t="e">
        <f t="shared" si="30"/>
        <v>#REF!</v>
      </c>
      <c r="I465" s="135" t="e">
        <f t="shared" si="31"/>
        <v>#REF!</v>
      </c>
      <c r="J465" s="136" t="e">
        <f t="shared" si="32"/>
        <v>#REF!</v>
      </c>
      <c r="K465" s="137">
        <f>IF('AMS-Daten_Alt'!J447="Student", 1, 0)</f>
        <v>0</v>
      </c>
      <c r="L465" s="137" t="e">
        <f t="shared" si="33"/>
        <v>#REF!</v>
      </c>
      <c r="M465" s="137" t="e">
        <f t="shared" si="34"/>
        <v>#REF!</v>
      </c>
    </row>
    <row r="466" spans="1:13" outlineLevel="1" x14ac:dyDescent="0.2">
      <c r="A466" s="134" t="e">
        <f>IF('AMS-Daten'!#REF!="Ja", 1, 0)</f>
        <v>#REF!</v>
      </c>
      <c r="B466" s="135" t="e">
        <f>IF('AMS-Daten'!#REF!="Ehrenmitglied", 1, 0)</f>
        <v>#REF!</v>
      </c>
      <c r="C466" s="135" t="e">
        <f>IF('AMS-Daten'!#REF!="alter Herr", 1, 0)</f>
        <v>#REF!</v>
      </c>
      <c r="D466" s="135" t="e">
        <f>IF('AMS-Daten'!#REF!="aktiv", 1, 0)</f>
        <v>#REF!</v>
      </c>
      <c r="E466" s="135" t="e">
        <f>IF('AMS-Daten'!#REF!="vorläufig", 1, 0)</f>
        <v>#REF!</v>
      </c>
      <c r="F466" s="136" t="e">
        <f>IF('AMS-Daten'!#REF!="fördernd", 1, 0)</f>
        <v>#REF!</v>
      </c>
      <c r="G466" s="134" t="e">
        <f>IF('AMS-Daten'!#REF!="Ja", 1, 0)</f>
        <v>#REF!</v>
      </c>
      <c r="H466" s="135" t="e">
        <f t="shared" si="30"/>
        <v>#REF!</v>
      </c>
      <c r="I466" s="135" t="e">
        <f t="shared" si="31"/>
        <v>#REF!</v>
      </c>
      <c r="J466" s="136" t="e">
        <f t="shared" si="32"/>
        <v>#REF!</v>
      </c>
      <c r="K466" s="137">
        <f>IF('AMS-Daten_Alt'!J448="Student", 1, 0)</f>
        <v>0</v>
      </c>
      <c r="L466" s="137" t="e">
        <f t="shared" si="33"/>
        <v>#REF!</v>
      </c>
      <c r="M466" s="137" t="e">
        <f t="shared" si="34"/>
        <v>#REF!</v>
      </c>
    </row>
    <row r="467" spans="1:13" outlineLevel="1" x14ac:dyDescent="0.2">
      <c r="A467" s="134" t="e">
        <f>IF('AMS-Daten'!#REF!="Ja", 1, 0)</f>
        <v>#REF!</v>
      </c>
      <c r="B467" s="135" t="e">
        <f>IF('AMS-Daten'!#REF!="Ehrenmitglied", 1, 0)</f>
        <v>#REF!</v>
      </c>
      <c r="C467" s="135" t="e">
        <f>IF('AMS-Daten'!#REF!="alter Herr", 1, 0)</f>
        <v>#REF!</v>
      </c>
      <c r="D467" s="135" t="e">
        <f>IF('AMS-Daten'!#REF!="aktiv", 1, 0)</f>
        <v>#REF!</v>
      </c>
      <c r="E467" s="135" t="e">
        <f>IF('AMS-Daten'!#REF!="vorläufig", 1, 0)</f>
        <v>#REF!</v>
      </c>
      <c r="F467" s="136" t="e">
        <f>IF('AMS-Daten'!#REF!="fördernd", 1, 0)</f>
        <v>#REF!</v>
      </c>
      <c r="G467" s="134" t="e">
        <f>IF('AMS-Daten'!#REF!="Ja", 1, 0)</f>
        <v>#REF!</v>
      </c>
      <c r="H467" s="135" t="e">
        <f t="shared" si="30"/>
        <v>#REF!</v>
      </c>
      <c r="I467" s="135" t="e">
        <f t="shared" si="31"/>
        <v>#REF!</v>
      </c>
      <c r="J467" s="136" t="e">
        <f t="shared" si="32"/>
        <v>#REF!</v>
      </c>
      <c r="K467" s="137">
        <f>IF('AMS-Daten_Alt'!J449="Student", 1, 0)</f>
        <v>0</v>
      </c>
      <c r="L467" s="137" t="e">
        <f t="shared" si="33"/>
        <v>#REF!</v>
      </c>
      <c r="M467" s="137" t="e">
        <f t="shared" si="34"/>
        <v>#REF!</v>
      </c>
    </row>
    <row r="468" spans="1:13" outlineLevel="1" x14ac:dyDescent="0.2">
      <c r="A468" s="134" t="e">
        <f>IF('AMS-Daten'!#REF!="Ja", 1, 0)</f>
        <v>#REF!</v>
      </c>
      <c r="B468" s="135" t="e">
        <f>IF('AMS-Daten'!#REF!="Ehrenmitglied", 1, 0)</f>
        <v>#REF!</v>
      </c>
      <c r="C468" s="135" t="e">
        <f>IF('AMS-Daten'!#REF!="alter Herr", 1, 0)</f>
        <v>#REF!</v>
      </c>
      <c r="D468" s="135" t="e">
        <f>IF('AMS-Daten'!#REF!="aktiv", 1, 0)</f>
        <v>#REF!</v>
      </c>
      <c r="E468" s="135" t="e">
        <f>IF('AMS-Daten'!#REF!="vorläufig", 1, 0)</f>
        <v>#REF!</v>
      </c>
      <c r="F468" s="136" t="e">
        <f>IF('AMS-Daten'!#REF!="fördernd", 1, 0)</f>
        <v>#REF!</v>
      </c>
      <c r="G468" s="134" t="e">
        <f>IF('AMS-Daten'!#REF!="Ja", 1, 0)</f>
        <v>#REF!</v>
      </c>
      <c r="H468" s="135" t="e">
        <f t="shared" ref="H468:H500" si="35">IF(B468+G468=2,1,0)</f>
        <v>#REF!</v>
      </c>
      <c r="I468" s="135" t="e">
        <f t="shared" ref="I468:I500" si="36">IF(C468+G468=2,1,0)</f>
        <v>#REF!</v>
      </c>
      <c r="J468" s="136" t="e">
        <f t="shared" ref="J468:J500" si="37">IF(D468+G468=2,1,0)</f>
        <v>#REF!</v>
      </c>
      <c r="K468" s="137">
        <f>IF('AMS-Daten_Alt'!J450="Student", 1, 0)</f>
        <v>0</v>
      </c>
      <c r="L468" s="137" t="e">
        <f t="shared" ref="L468:L500" si="38">IF(D468+K468=2,1,0)</f>
        <v>#REF!</v>
      </c>
      <c r="M468" s="137" t="e">
        <f t="shared" ref="M468:M500" si="39">IF(L468+G468=2,1,0)</f>
        <v>#REF!</v>
      </c>
    </row>
    <row r="469" spans="1:13" outlineLevel="1" x14ac:dyDescent="0.2">
      <c r="A469" s="134" t="e">
        <f>IF('AMS-Daten'!#REF!="Ja", 1, 0)</f>
        <v>#REF!</v>
      </c>
      <c r="B469" s="135" t="e">
        <f>IF('AMS-Daten'!#REF!="Ehrenmitglied", 1, 0)</f>
        <v>#REF!</v>
      </c>
      <c r="C469" s="135" t="e">
        <f>IF('AMS-Daten'!#REF!="alter Herr", 1, 0)</f>
        <v>#REF!</v>
      </c>
      <c r="D469" s="135" t="e">
        <f>IF('AMS-Daten'!#REF!="aktiv", 1, 0)</f>
        <v>#REF!</v>
      </c>
      <c r="E469" s="135" t="e">
        <f>IF('AMS-Daten'!#REF!="vorläufig", 1, 0)</f>
        <v>#REF!</v>
      </c>
      <c r="F469" s="136" t="e">
        <f>IF('AMS-Daten'!#REF!="fördernd", 1, 0)</f>
        <v>#REF!</v>
      </c>
      <c r="G469" s="134" t="e">
        <f>IF('AMS-Daten'!#REF!="Ja", 1, 0)</f>
        <v>#REF!</v>
      </c>
      <c r="H469" s="135" t="e">
        <f t="shared" si="35"/>
        <v>#REF!</v>
      </c>
      <c r="I469" s="135" t="e">
        <f t="shared" si="36"/>
        <v>#REF!</v>
      </c>
      <c r="J469" s="136" t="e">
        <f t="shared" si="37"/>
        <v>#REF!</v>
      </c>
      <c r="K469" s="137">
        <f>IF('AMS-Daten_Alt'!J451="Student", 1, 0)</f>
        <v>0</v>
      </c>
      <c r="L469" s="137" t="e">
        <f t="shared" si="38"/>
        <v>#REF!</v>
      </c>
      <c r="M469" s="137" t="e">
        <f t="shared" si="39"/>
        <v>#REF!</v>
      </c>
    </row>
    <row r="470" spans="1:13" outlineLevel="1" x14ac:dyDescent="0.2">
      <c r="A470" s="134" t="e">
        <f>IF('AMS-Daten'!#REF!="Ja", 1, 0)</f>
        <v>#REF!</v>
      </c>
      <c r="B470" s="135" t="e">
        <f>IF('AMS-Daten'!#REF!="Ehrenmitglied", 1, 0)</f>
        <v>#REF!</v>
      </c>
      <c r="C470" s="135" t="e">
        <f>IF('AMS-Daten'!#REF!="alter Herr", 1, 0)</f>
        <v>#REF!</v>
      </c>
      <c r="D470" s="135" t="e">
        <f>IF('AMS-Daten'!#REF!="aktiv", 1, 0)</f>
        <v>#REF!</v>
      </c>
      <c r="E470" s="135" t="e">
        <f>IF('AMS-Daten'!#REF!="vorläufig", 1, 0)</f>
        <v>#REF!</v>
      </c>
      <c r="F470" s="136" t="e">
        <f>IF('AMS-Daten'!#REF!="fördernd", 1, 0)</f>
        <v>#REF!</v>
      </c>
      <c r="G470" s="134" t="e">
        <f>IF('AMS-Daten'!#REF!="Ja", 1, 0)</f>
        <v>#REF!</v>
      </c>
      <c r="H470" s="135" t="e">
        <f t="shared" si="35"/>
        <v>#REF!</v>
      </c>
      <c r="I470" s="135" t="e">
        <f t="shared" si="36"/>
        <v>#REF!</v>
      </c>
      <c r="J470" s="136" t="e">
        <f t="shared" si="37"/>
        <v>#REF!</v>
      </c>
      <c r="K470" s="137">
        <f>IF('AMS-Daten_Alt'!J452="Student", 1, 0)</f>
        <v>0</v>
      </c>
      <c r="L470" s="137" t="e">
        <f t="shared" si="38"/>
        <v>#REF!</v>
      </c>
      <c r="M470" s="137" t="e">
        <f t="shared" si="39"/>
        <v>#REF!</v>
      </c>
    </row>
    <row r="471" spans="1:13" outlineLevel="1" x14ac:dyDescent="0.2">
      <c r="A471" s="134" t="e">
        <f>IF('AMS-Daten'!#REF!="Ja", 1, 0)</f>
        <v>#REF!</v>
      </c>
      <c r="B471" s="135" t="e">
        <f>IF('AMS-Daten'!#REF!="Ehrenmitglied", 1, 0)</f>
        <v>#REF!</v>
      </c>
      <c r="C471" s="135" t="e">
        <f>IF('AMS-Daten'!#REF!="alter Herr", 1, 0)</f>
        <v>#REF!</v>
      </c>
      <c r="D471" s="135" t="e">
        <f>IF('AMS-Daten'!#REF!="aktiv", 1, 0)</f>
        <v>#REF!</v>
      </c>
      <c r="E471" s="135" t="e">
        <f>IF('AMS-Daten'!#REF!="vorläufig", 1, 0)</f>
        <v>#REF!</v>
      </c>
      <c r="F471" s="136" t="e">
        <f>IF('AMS-Daten'!#REF!="fördernd", 1, 0)</f>
        <v>#REF!</v>
      </c>
      <c r="G471" s="134" t="e">
        <f>IF('AMS-Daten'!#REF!="Ja", 1, 0)</f>
        <v>#REF!</v>
      </c>
      <c r="H471" s="135" t="e">
        <f t="shared" si="35"/>
        <v>#REF!</v>
      </c>
      <c r="I471" s="135" t="e">
        <f t="shared" si="36"/>
        <v>#REF!</v>
      </c>
      <c r="J471" s="136" t="e">
        <f t="shared" si="37"/>
        <v>#REF!</v>
      </c>
      <c r="K471" s="137">
        <f>IF('AMS-Daten_Alt'!J453="Student", 1, 0)</f>
        <v>0</v>
      </c>
      <c r="L471" s="137" t="e">
        <f t="shared" si="38"/>
        <v>#REF!</v>
      </c>
      <c r="M471" s="137" t="e">
        <f t="shared" si="39"/>
        <v>#REF!</v>
      </c>
    </row>
    <row r="472" spans="1:13" outlineLevel="1" x14ac:dyDescent="0.2">
      <c r="A472" s="134" t="e">
        <f>IF('AMS-Daten'!#REF!="Ja", 1, 0)</f>
        <v>#REF!</v>
      </c>
      <c r="B472" s="135" t="e">
        <f>IF('AMS-Daten'!#REF!="Ehrenmitglied", 1, 0)</f>
        <v>#REF!</v>
      </c>
      <c r="C472" s="135" t="e">
        <f>IF('AMS-Daten'!#REF!="alter Herr", 1, 0)</f>
        <v>#REF!</v>
      </c>
      <c r="D472" s="135" t="e">
        <f>IF('AMS-Daten'!#REF!="aktiv", 1, 0)</f>
        <v>#REF!</v>
      </c>
      <c r="E472" s="135" t="e">
        <f>IF('AMS-Daten'!#REF!="vorläufig", 1, 0)</f>
        <v>#REF!</v>
      </c>
      <c r="F472" s="136" t="e">
        <f>IF('AMS-Daten'!#REF!="fördernd", 1, 0)</f>
        <v>#REF!</v>
      </c>
      <c r="G472" s="134" t="e">
        <f>IF('AMS-Daten'!#REF!="Ja", 1, 0)</f>
        <v>#REF!</v>
      </c>
      <c r="H472" s="135" t="e">
        <f t="shared" si="35"/>
        <v>#REF!</v>
      </c>
      <c r="I472" s="135" t="e">
        <f t="shared" si="36"/>
        <v>#REF!</v>
      </c>
      <c r="J472" s="136" t="e">
        <f t="shared" si="37"/>
        <v>#REF!</v>
      </c>
      <c r="K472" s="137">
        <f>IF('AMS-Daten_Alt'!J454="Student", 1, 0)</f>
        <v>0</v>
      </c>
      <c r="L472" s="137" t="e">
        <f t="shared" si="38"/>
        <v>#REF!</v>
      </c>
      <c r="M472" s="137" t="e">
        <f t="shared" si="39"/>
        <v>#REF!</v>
      </c>
    </row>
    <row r="473" spans="1:13" outlineLevel="1" x14ac:dyDescent="0.2">
      <c r="A473" s="134" t="e">
        <f>IF('AMS-Daten'!#REF!="Ja", 1, 0)</f>
        <v>#REF!</v>
      </c>
      <c r="B473" s="135" t="e">
        <f>IF('AMS-Daten'!#REF!="Ehrenmitglied", 1, 0)</f>
        <v>#REF!</v>
      </c>
      <c r="C473" s="135" t="e">
        <f>IF('AMS-Daten'!#REF!="alter Herr", 1, 0)</f>
        <v>#REF!</v>
      </c>
      <c r="D473" s="135" t="e">
        <f>IF('AMS-Daten'!#REF!="aktiv", 1, 0)</f>
        <v>#REF!</v>
      </c>
      <c r="E473" s="135" t="e">
        <f>IF('AMS-Daten'!#REF!="vorläufig", 1, 0)</f>
        <v>#REF!</v>
      </c>
      <c r="F473" s="136" t="e">
        <f>IF('AMS-Daten'!#REF!="fördernd", 1, 0)</f>
        <v>#REF!</v>
      </c>
      <c r="G473" s="134" t="e">
        <f>IF('AMS-Daten'!#REF!="Ja", 1, 0)</f>
        <v>#REF!</v>
      </c>
      <c r="H473" s="135" t="e">
        <f t="shared" si="35"/>
        <v>#REF!</v>
      </c>
      <c r="I473" s="135" t="e">
        <f t="shared" si="36"/>
        <v>#REF!</v>
      </c>
      <c r="J473" s="136" t="e">
        <f t="shared" si="37"/>
        <v>#REF!</v>
      </c>
      <c r="K473" s="137">
        <f>IF('AMS-Daten_Alt'!J455="Student", 1, 0)</f>
        <v>0</v>
      </c>
      <c r="L473" s="137" t="e">
        <f t="shared" si="38"/>
        <v>#REF!</v>
      </c>
      <c r="M473" s="137" t="e">
        <f t="shared" si="39"/>
        <v>#REF!</v>
      </c>
    </row>
    <row r="474" spans="1:13" outlineLevel="1" x14ac:dyDescent="0.2">
      <c r="A474" s="134" t="e">
        <f>IF('AMS-Daten'!#REF!="Ja", 1, 0)</f>
        <v>#REF!</v>
      </c>
      <c r="B474" s="135" t="e">
        <f>IF('AMS-Daten'!#REF!="Ehrenmitglied", 1, 0)</f>
        <v>#REF!</v>
      </c>
      <c r="C474" s="135" t="e">
        <f>IF('AMS-Daten'!#REF!="alter Herr", 1, 0)</f>
        <v>#REF!</v>
      </c>
      <c r="D474" s="135" t="e">
        <f>IF('AMS-Daten'!#REF!="aktiv", 1, 0)</f>
        <v>#REF!</v>
      </c>
      <c r="E474" s="135" t="e">
        <f>IF('AMS-Daten'!#REF!="vorläufig", 1, 0)</f>
        <v>#REF!</v>
      </c>
      <c r="F474" s="136" t="e">
        <f>IF('AMS-Daten'!#REF!="fördernd", 1, 0)</f>
        <v>#REF!</v>
      </c>
      <c r="G474" s="134" t="e">
        <f>IF('AMS-Daten'!#REF!="Ja", 1, 0)</f>
        <v>#REF!</v>
      </c>
      <c r="H474" s="135" t="e">
        <f t="shared" si="35"/>
        <v>#REF!</v>
      </c>
      <c r="I474" s="135" t="e">
        <f t="shared" si="36"/>
        <v>#REF!</v>
      </c>
      <c r="J474" s="136" t="e">
        <f t="shared" si="37"/>
        <v>#REF!</v>
      </c>
      <c r="K474" s="137">
        <f>IF('AMS-Daten_Alt'!J456="Student", 1, 0)</f>
        <v>0</v>
      </c>
      <c r="L474" s="137" t="e">
        <f t="shared" si="38"/>
        <v>#REF!</v>
      </c>
      <c r="M474" s="137" t="e">
        <f t="shared" si="39"/>
        <v>#REF!</v>
      </c>
    </row>
    <row r="475" spans="1:13" outlineLevel="1" x14ac:dyDescent="0.2">
      <c r="A475" s="134" t="e">
        <f>IF('AMS-Daten'!#REF!="Ja", 1, 0)</f>
        <v>#REF!</v>
      </c>
      <c r="B475" s="135" t="e">
        <f>IF('AMS-Daten'!#REF!="Ehrenmitglied", 1, 0)</f>
        <v>#REF!</v>
      </c>
      <c r="C475" s="135" t="e">
        <f>IF('AMS-Daten'!#REF!="alter Herr", 1, 0)</f>
        <v>#REF!</v>
      </c>
      <c r="D475" s="135" t="e">
        <f>IF('AMS-Daten'!#REF!="aktiv", 1, 0)</f>
        <v>#REF!</v>
      </c>
      <c r="E475" s="135" t="e">
        <f>IF('AMS-Daten'!#REF!="vorläufig", 1, 0)</f>
        <v>#REF!</v>
      </c>
      <c r="F475" s="136" t="e">
        <f>IF('AMS-Daten'!#REF!="fördernd", 1, 0)</f>
        <v>#REF!</v>
      </c>
      <c r="G475" s="134" t="e">
        <f>IF('AMS-Daten'!#REF!="Ja", 1, 0)</f>
        <v>#REF!</v>
      </c>
      <c r="H475" s="135" t="e">
        <f t="shared" si="35"/>
        <v>#REF!</v>
      </c>
      <c r="I475" s="135" t="e">
        <f t="shared" si="36"/>
        <v>#REF!</v>
      </c>
      <c r="J475" s="136" t="e">
        <f t="shared" si="37"/>
        <v>#REF!</v>
      </c>
      <c r="K475" s="137">
        <f>IF('AMS-Daten_Alt'!J457="Student", 1, 0)</f>
        <v>0</v>
      </c>
      <c r="L475" s="137" t="e">
        <f t="shared" si="38"/>
        <v>#REF!</v>
      </c>
      <c r="M475" s="137" t="e">
        <f t="shared" si="39"/>
        <v>#REF!</v>
      </c>
    </row>
    <row r="476" spans="1:13" outlineLevel="1" x14ac:dyDescent="0.2">
      <c r="A476" s="134" t="e">
        <f>IF('AMS-Daten'!#REF!="Ja", 1, 0)</f>
        <v>#REF!</v>
      </c>
      <c r="B476" s="135" t="e">
        <f>IF('AMS-Daten'!#REF!="Ehrenmitglied", 1, 0)</f>
        <v>#REF!</v>
      </c>
      <c r="C476" s="135" t="e">
        <f>IF('AMS-Daten'!#REF!="alter Herr", 1, 0)</f>
        <v>#REF!</v>
      </c>
      <c r="D476" s="135" t="e">
        <f>IF('AMS-Daten'!#REF!="aktiv", 1, 0)</f>
        <v>#REF!</v>
      </c>
      <c r="E476" s="135" t="e">
        <f>IF('AMS-Daten'!#REF!="vorläufig", 1, 0)</f>
        <v>#REF!</v>
      </c>
      <c r="F476" s="136" t="e">
        <f>IF('AMS-Daten'!#REF!="fördernd", 1, 0)</f>
        <v>#REF!</v>
      </c>
      <c r="G476" s="134" t="e">
        <f>IF('AMS-Daten'!#REF!="Ja", 1, 0)</f>
        <v>#REF!</v>
      </c>
      <c r="H476" s="135" t="e">
        <f t="shared" si="35"/>
        <v>#REF!</v>
      </c>
      <c r="I476" s="135" t="e">
        <f t="shared" si="36"/>
        <v>#REF!</v>
      </c>
      <c r="J476" s="136" t="e">
        <f t="shared" si="37"/>
        <v>#REF!</v>
      </c>
      <c r="K476" s="137">
        <f>IF('AMS-Daten_Alt'!J458="Student", 1, 0)</f>
        <v>0</v>
      </c>
      <c r="L476" s="137" t="e">
        <f t="shared" si="38"/>
        <v>#REF!</v>
      </c>
      <c r="M476" s="137" t="e">
        <f t="shared" si="39"/>
        <v>#REF!</v>
      </c>
    </row>
    <row r="477" spans="1:13" outlineLevel="1" x14ac:dyDescent="0.2">
      <c r="A477" s="134" t="e">
        <f>IF('AMS-Daten'!#REF!="Ja", 1, 0)</f>
        <v>#REF!</v>
      </c>
      <c r="B477" s="135" t="e">
        <f>IF('AMS-Daten'!#REF!="Ehrenmitglied", 1, 0)</f>
        <v>#REF!</v>
      </c>
      <c r="C477" s="135" t="e">
        <f>IF('AMS-Daten'!#REF!="alter Herr", 1, 0)</f>
        <v>#REF!</v>
      </c>
      <c r="D477" s="135" t="e">
        <f>IF('AMS-Daten'!#REF!="aktiv", 1, 0)</f>
        <v>#REF!</v>
      </c>
      <c r="E477" s="135" t="e">
        <f>IF('AMS-Daten'!#REF!="vorläufig", 1, 0)</f>
        <v>#REF!</v>
      </c>
      <c r="F477" s="136" t="e">
        <f>IF('AMS-Daten'!#REF!="fördernd", 1, 0)</f>
        <v>#REF!</v>
      </c>
      <c r="G477" s="134" t="e">
        <f>IF('AMS-Daten'!#REF!="Ja", 1, 0)</f>
        <v>#REF!</v>
      </c>
      <c r="H477" s="135" t="e">
        <f t="shared" si="35"/>
        <v>#REF!</v>
      </c>
      <c r="I477" s="135" t="e">
        <f t="shared" si="36"/>
        <v>#REF!</v>
      </c>
      <c r="J477" s="136" t="e">
        <f t="shared" si="37"/>
        <v>#REF!</v>
      </c>
      <c r="K477" s="137">
        <f>IF('AMS-Daten_Alt'!J459="Student", 1, 0)</f>
        <v>0</v>
      </c>
      <c r="L477" s="137" t="e">
        <f t="shared" si="38"/>
        <v>#REF!</v>
      </c>
      <c r="M477" s="137" t="e">
        <f t="shared" si="39"/>
        <v>#REF!</v>
      </c>
    </row>
    <row r="478" spans="1:13" outlineLevel="1" x14ac:dyDescent="0.2">
      <c r="A478" s="134" t="e">
        <f>IF('AMS-Daten'!#REF!="Ja", 1, 0)</f>
        <v>#REF!</v>
      </c>
      <c r="B478" s="135" t="e">
        <f>IF('AMS-Daten'!#REF!="Ehrenmitglied", 1, 0)</f>
        <v>#REF!</v>
      </c>
      <c r="C478" s="135" t="e">
        <f>IF('AMS-Daten'!#REF!="alter Herr", 1, 0)</f>
        <v>#REF!</v>
      </c>
      <c r="D478" s="135" t="e">
        <f>IF('AMS-Daten'!#REF!="aktiv", 1, 0)</f>
        <v>#REF!</v>
      </c>
      <c r="E478" s="135" t="e">
        <f>IF('AMS-Daten'!#REF!="vorläufig", 1, 0)</f>
        <v>#REF!</v>
      </c>
      <c r="F478" s="136" t="e">
        <f>IF('AMS-Daten'!#REF!="fördernd", 1, 0)</f>
        <v>#REF!</v>
      </c>
      <c r="G478" s="134" t="e">
        <f>IF('AMS-Daten'!#REF!="Ja", 1, 0)</f>
        <v>#REF!</v>
      </c>
      <c r="H478" s="135" t="e">
        <f t="shared" si="35"/>
        <v>#REF!</v>
      </c>
      <c r="I478" s="135" t="e">
        <f t="shared" si="36"/>
        <v>#REF!</v>
      </c>
      <c r="J478" s="136" t="e">
        <f t="shared" si="37"/>
        <v>#REF!</v>
      </c>
      <c r="K478" s="137">
        <f>IF('AMS-Daten_Alt'!J460="Student", 1, 0)</f>
        <v>0</v>
      </c>
      <c r="L478" s="137" t="e">
        <f t="shared" si="38"/>
        <v>#REF!</v>
      </c>
      <c r="M478" s="137" t="e">
        <f t="shared" si="39"/>
        <v>#REF!</v>
      </c>
    </row>
    <row r="479" spans="1:13" outlineLevel="1" x14ac:dyDescent="0.2">
      <c r="A479" s="134" t="e">
        <f>IF('AMS-Daten'!#REF!="Ja", 1, 0)</f>
        <v>#REF!</v>
      </c>
      <c r="B479" s="135" t="e">
        <f>IF('AMS-Daten'!#REF!="Ehrenmitglied", 1, 0)</f>
        <v>#REF!</v>
      </c>
      <c r="C479" s="135" t="e">
        <f>IF('AMS-Daten'!#REF!="alter Herr", 1, 0)</f>
        <v>#REF!</v>
      </c>
      <c r="D479" s="135" t="e">
        <f>IF('AMS-Daten'!#REF!="aktiv", 1, 0)</f>
        <v>#REF!</v>
      </c>
      <c r="E479" s="135" t="e">
        <f>IF('AMS-Daten'!#REF!="vorläufig", 1, 0)</f>
        <v>#REF!</v>
      </c>
      <c r="F479" s="136" t="e">
        <f>IF('AMS-Daten'!#REF!="fördernd", 1, 0)</f>
        <v>#REF!</v>
      </c>
      <c r="G479" s="134" t="e">
        <f>IF('AMS-Daten'!#REF!="Ja", 1, 0)</f>
        <v>#REF!</v>
      </c>
      <c r="H479" s="135" t="e">
        <f t="shared" si="35"/>
        <v>#REF!</v>
      </c>
      <c r="I479" s="135" t="e">
        <f t="shared" si="36"/>
        <v>#REF!</v>
      </c>
      <c r="J479" s="136" t="e">
        <f t="shared" si="37"/>
        <v>#REF!</v>
      </c>
      <c r="K479" s="137">
        <f>IF('AMS-Daten_Alt'!J461="Student", 1, 0)</f>
        <v>0</v>
      </c>
      <c r="L479" s="137" t="e">
        <f t="shared" si="38"/>
        <v>#REF!</v>
      </c>
      <c r="M479" s="137" t="e">
        <f t="shared" si="39"/>
        <v>#REF!</v>
      </c>
    </row>
    <row r="480" spans="1:13" outlineLevel="1" x14ac:dyDescent="0.2">
      <c r="A480" s="134" t="e">
        <f>IF('AMS-Daten'!#REF!="Ja", 1, 0)</f>
        <v>#REF!</v>
      </c>
      <c r="B480" s="135" t="e">
        <f>IF('AMS-Daten'!#REF!="Ehrenmitglied", 1, 0)</f>
        <v>#REF!</v>
      </c>
      <c r="C480" s="135" t="e">
        <f>IF('AMS-Daten'!#REF!="alter Herr", 1, 0)</f>
        <v>#REF!</v>
      </c>
      <c r="D480" s="135" t="e">
        <f>IF('AMS-Daten'!#REF!="aktiv", 1, 0)</f>
        <v>#REF!</v>
      </c>
      <c r="E480" s="135" t="e">
        <f>IF('AMS-Daten'!#REF!="vorläufig", 1, 0)</f>
        <v>#REF!</v>
      </c>
      <c r="F480" s="136" t="e">
        <f>IF('AMS-Daten'!#REF!="fördernd", 1, 0)</f>
        <v>#REF!</v>
      </c>
      <c r="G480" s="134" t="e">
        <f>IF('AMS-Daten'!#REF!="Ja", 1, 0)</f>
        <v>#REF!</v>
      </c>
      <c r="H480" s="135" t="e">
        <f t="shared" si="35"/>
        <v>#REF!</v>
      </c>
      <c r="I480" s="135" t="e">
        <f t="shared" si="36"/>
        <v>#REF!</v>
      </c>
      <c r="J480" s="136" t="e">
        <f t="shared" si="37"/>
        <v>#REF!</v>
      </c>
      <c r="K480" s="137">
        <f>IF('AMS-Daten_Alt'!J462="Student", 1, 0)</f>
        <v>0</v>
      </c>
      <c r="L480" s="137" t="e">
        <f t="shared" si="38"/>
        <v>#REF!</v>
      </c>
      <c r="M480" s="137" t="e">
        <f t="shared" si="39"/>
        <v>#REF!</v>
      </c>
    </row>
    <row r="481" spans="1:13" outlineLevel="1" x14ac:dyDescent="0.2">
      <c r="A481" s="134" t="e">
        <f>IF('AMS-Daten'!#REF!="Ja", 1, 0)</f>
        <v>#REF!</v>
      </c>
      <c r="B481" s="135" t="e">
        <f>IF('AMS-Daten'!#REF!="Ehrenmitglied", 1, 0)</f>
        <v>#REF!</v>
      </c>
      <c r="C481" s="135" t="e">
        <f>IF('AMS-Daten'!#REF!="alter Herr", 1, 0)</f>
        <v>#REF!</v>
      </c>
      <c r="D481" s="135" t="e">
        <f>IF('AMS-Daten'!#REF!="aktiv", 1, 0)</f>
        <v>#REF!</v>
      </c>
      <c r="E481" s="135" t="e">
        <f>IF('AMS-Daten'!#REF!="vorläufig", 1, 0)</f>
        <v>#REF!</v>
      </c>
      <c r="F481" s="136" t="e">
        <f>IF('AMS-Daten'!#REF!="fördernd", 1, 0)</f>
        <v>#REF!</v>
      </c>
      <c r="G481" s="134" t="e">
        <f>IF('AMS-Daten'!#REF!="Ja", 1, 0)</f>
        <v>#REF!</v>
      </c>
      <c r="H481" s="135" t="e">
        <f t="shared" si="35"/>
        <v>#REF!</v>
      </c>
      <c r="I481" s="135" t="e">
        <f t="shared" si="36"/>
        <v>#REF!</v>
      </c>
      <c r="J481" s="136" t="e">
        <f t="shared" si="37"/>
        <v>#REF!</v>
      </c>
      <c r="K481" s="137">
        <f>IF('AMS-Daten_Alt'!J463="Student", 1, 0)</f>
        <v>0</v>
      </c>
      <c r="L481" s="137" t="e">
        <f t="shared" si="38"/>
        <v>#REF!</v>
      </c>
      <c r="M481" s="137" t="e">
        <f t="shared" si="39"/>
        <v>#REF!</v>
      </c>
    </row>
    <row r="482" spans="1:13" outlineLevel="1" x14ac:dyDescent="0.2">
      <c r="A482" s="134" t="e">
        <f>IF('AMS-Daten'!#REF!="Ja", 1, 0)</f>
        <v>#REF!</v>
      </c>
      <c r="B482" s="135" t="e">
        <f>IF('AMS-Daten'!#REF!="Ehrenmitglied", 1, 0)</f>
        <v>#REF!</v>
      </c>
      <c r="C482" s="135" t="e">
        <f>IF('AMS-Daten'!#REF!="alter Herr", 1, 0)</f>
        <v>#REF!</v>
      </c>
      <c r="D482" s="135" t="e">
        <f>IF('AMS-Daten'!#REF!="aktiv", 1, 0)</f>
        <v>#REF!</v>
      </c>
      <c r="E482" s="135" t="e">
        <f>IF('AMS-Daten'!#REF!="vorläufig", 1, 0)</f>
        <v>#REF!</v>
      </c>
      <c r="F482" s="136" t="e">
        <f>IF('AMS-Daten'!#REF!="fördernd", 1, 0)</f>
        <v>#REF!</v>
      </c>
      <c r="G482" s="134" t="e">
        <f>IF('AMS-Daten'!#REF!="Ja", 1, 0)</f>
        <v>#REF!</v>
      </c>
      <c r="H482" s="135" t="e">
        <f t="shared" si="35"/>
        <v>#REF!</v>
      </c>
      <c r="I482" s="135" t="e">
        <f t="shared" si="36"/>
        <v>#REF!</v>
      </c>
      <c r="J482" s="136" t="e">
        <f t="shared" si="37"/>
        <v>#REF!</v>
      </c>
      <c r="K482" s="137">
        <f>IF('AMS-Daten_Alt'!J464="Student", 1, 0)</f>
        <v>0</v>
      </c>
      <c r="L482" s="137" t="e">
        <f t="shared" si="38"/>
        <v>#REF!</v>
      </c>
      <c r="M482" s="137" t="e">
        <f t="shared" si="39"/>
        <v>#REF!</v>
      </c>
    </row>
    <row r="483" spans="1:13" outlineLevel="1" x14ac:dyDescent="0.2">
      <c r="A483" s="134" t="e">
        <f>IF('AMS-Daten'!#REF!="Ja", 1, 0)</f>
        <v>#REF!</v>
      </c>
      <c r="B483" s="135" t="e">
        <f>IF('AMS-Daten'!#REF!="Ehrenmitglied", 1, 0)</f>
        <v>#REF!</v>
      </c>
      <c r="C483" s="135" t="e">
        <f>IF('AMS-Daten'!#REF!="alter Herr", 1, 0)</f>
        <v>#REF!</v>
      </c>
      <c r="D483" s="135" t="e">
        <f>IF('AMS-Daten'!#REF!="aktiv", 1, 0)</f>
        <v>#REF!</v>
      </c>
      <c r="E483" s="135" t="e">
        <f>IF('AMS-Daten'!#REF!="vorläufig", 1, 0)</f>
        <v>#REF!</v>
      </c>
      <c r="F483" s="136" t="e">
        <f>IF('AMS-Daten'!#REF!="fördernd", 1, 0)</f>
        <v>#REF!</v>
      </c>
      <c r="G483" s="134" t="e">
        <f>IF('AMS-Daten'!#REF!="Ja", 1, 0)</f>
        <v>#REF!</v>
      </c>
      <c r="H483" s="135" t="e">
        <f t="shared" si="35"/>
        <v>#REF!</v>
      </c>
      <c r="I483" s="135" t="e">
        <f t="shared" si="36"/>
        <v>#REF!</v>
      </c>
      <c r="J483" s="136" t="e">
        <f t="shared" si="37"/>
        <v>#REF!</v>
      </c>
      <c r="K483" s="137">
        <f>IF('AMS-Daten_Alt'!J465="Student", 1, 0)</f>
        <v>0</v>
      </c>
      <c r="L483" s="137" t="e">
        <f t="shared" si="38"/>
        <v>#REF!</v>
      </c>
      <c r="M483" s="137" t="e">
        <f t="shared" si="39"/>
        <v>#REF!</v>
      </c>
    </row>
    <row r="484" spans="1:13" outlineLevel="1" x14ac:dyDescent="0.2">
      <c r="A484" s="134" t="e">
        <f>IF('AMS-Daten'!#REF!="Ja", 1, 0)</f>
        <v>#REF!</v>
      </c>
      <c r="B484" s="135" t="e">
        <f>IF('AMS-Daten'!#REF!="Ehrenmitglied", 1, 0)</f>
        <v>#REF!</v>
      </c>
      <c r="C484" s="135" t="e">
        <f>IF('AMS-Daten'!#REF!="alter Herr", 1, 0)</f>
        <v>#REF!</v>
      </c>
      <c r="D484" s="135" t="e">
        <f>IF('AMS-Daten'!#REF!="aktiv", 1, 0)</f>
        <v>#REF!</v>
      </c>
      <c r="E484" s="135" t="e">
        <f>IF('AMS-Daten'!#REF!="vorläufig", 1, 0)</f>
        <v>#REF!</v>
      </c>
      <c r="F484" s="136" t="e">
        <f>IF('AMS-Daten'!#REF!="fördernd", 1, 0)</f>
        <v>#REF!</v>
      </c>
      <c r="G484" s="134" t="e">
        <f>IF('AMS-Daten'!#REF!="Ja", 1, 0)</f>
        <v>#REF!</v>
      </c>
      <c r="H484" s="135" t="e">
        <f t="shared" si="35"/>
        <v>#REF!</v>
      </c>
      <c r="I484" s="135" t="e">
        <f t="shared" si="36"/>
        <v>#REF!</v>
      </c>
      <c r="J484" s="136" t="e">
        <f t="shared" si="37"/>
        <v>#REF!</v>
      </c>
      <c r="K484" s="137">
        <f>IF('AMS-Daten_Alt'!J466="Student", 1, 0)</f>
        <v>0</v>
      </c>
      <c r="L484" s="137" t="e">
        <f t="shared" si="38"/>
        <v>#REF!</v>
      </c>
      <c r="M484" s="137" t="e">
        <f t="shared" si="39"/>
        <v>#REF!</v>
      </c>
    </row>
    <row r="485" spans="1:13" outlineLevel="1" x14ac:dyDescent="0.2">
      <c r="A485" s="134" t="e">
        <f>IF('AMS-Daten'!#REF!="Ja", 1, 0)</f>
        <v>#REF!</v>
      </c>
      <c r="B485" s="135" t="e">
        <f>IF('AMS-Daten'!#REF!="Ehrenmitglied", 1, 0)</f>
        <v>#REF!</v>
      </c>
      <c r="C485" s="135" t="e">
        <f>IF('AMS-Daten'!#REF!="alter Herr", 1, 0)</f>
        <v>#REF!</v>
      </c>
      <c r="D485" s="135" t="e">
        <f>IF('AMS-Daten'!#REF!="aktiv", 1, 0)</f>
        <v>#REF!</v>
      </c>
      <c r="E485" s="135" t="e">
        <f>IF('AMS-Daten'!#REF!="vorläufig", 1, 0)</f>
        <v>#REF!</v>
      </c>
      <c r="F485" s="136" t="e">
        <f>IF('AMS-Daten'!#REF!="fördernd", 1, 0)</f>
        <v>#REF!</v>
      </c>
      <c r="G485" s="134" t="e">
        <f>IF('AMS-Daten'!#REF!="Ja", 1, 0)</f>
        <v>#REF!</v>
      </c>
      <c r="H485" s="135" t="e">
        <f t="shared" si="35"/>
        <v>#REF!</v>
      </c>
      <c r="I485" s="135" t="e">
        <f t="shared" si="36"/>
        <v>#REF!</v>
      </c>
      <c r="J485" s="136" t="e">
        <f t="shared" si="37"/>
        <v>#REF!</v>
      </c>
      <c r="K485" s="137">
        <f>IF('AMS-Daten_Alt'!J467="Student", 1, 0)</f>
        <v>0</v>
      </c>
      <c r="L485" s="137" t="e">
        <f t="shared" si="38"/>
        <v>#REF!</v>
      </c>
      <c r="M485" s="137" t="e">
        <f t="shared" si="39"/>
        <v>#REF!</v>
      </c>
    </row>
    <row r="486" spans="1:13" outlineLevel="1" x14ac:dyDescent="0.2">
      <c r="A486" s="134" t="e">
        <f>IF('AMS-Daten'!#REF!="Ja", 1, 0)</f>
        <v>#REF!</v>
      </c>
      <c r="B486" s="135" t="e">
        <f>IF('AMS-Daten'!#REF!="Ehrenmitglied", 1, 0)</f>
        <v>#REF!</v>
      </c>
      <c r="C486" s="135" t="e">
        <f>IF('AMS-Daten'!#REF!="alter Herr", 1, 0)</f>
        <v>#REF!</v>
      </c>
      <c r="D486" s="135" t="e">
        <f>IF('AMS-Daten'!#REF!="aktiv", 1, 0)</f>
        <v>#REF!</v>
      </c>
      <c r="E486" s="135" t="e">
        <f>IF('AMS-Daten'!#REF!="vorläufig", 1, 0)</f>
        <v>#REF!</v>
      </c>
      <c r="F486" s="136" t="e">
        <f>IF('AMS-Daten'!#REF!="fördernd", 1, 0)</f>
        <v>#REF!</v>
      </c>
      <c r="G486" s="134" t="e">
        <f>IF('AMS-Daten'!#REF!="Ja", 1, 0)</f>
        <v>#REF!</v>
      </c>
      <c r="H486" s="135" t="e">
        <f t="shared" si="35"/>
        <v>#REF!</v>
      </c>
      <c r="I486" s="135" t="e">
        <f t="shared" si="36"/>
        <v>#REF!</v>
      </c>
      <c r="J486" s="136" t="e">
        <f t="shared" si="37"/>
        <v>#REF!</v>
      </c>
      <c r="K486" s="137">
        <f>IF('AMS-Daten_Alt'!J468="Student", 1, 0)</f>
        <v>0</v>
      </c>
      <c r="L486" s="137" t="e">
        <f t="shared" si="38"/>
        <v>#REF!</v>
      </c>
      <c r="M486" s="137" t="e">
        <f t="shared" si="39"/>
        <v>#REF!</v>
      </c>
    </row>
    <row r="487" spans="1:13" outlineLevel="1" x14ac:dyDescent="0.2">
      <c r="A487" s="134" t="e">
        <f>IF('AMS-Daten'!#REF!="Ja", 1, 0)</f>
        <v>#REF!</v>
      </c>
      <c r="B487" s="135" t="e">
        <f>IF('AMS-Daten'!#REF!="Ehrenmitglied", 1, 0)</f>
        <v>#REF!</v>
      </c>
      <c r="C487" s="135" t="e">
        <f>IF('AMS-Daten'!#REF!="alter Herr", 1, 0)</f>
        <v>#REF!</v>
      </c>
      <c r="D487" s="135" t="e">
        <f>IF('AMS-Daten'!#REF!="aktiv", 1, 0)</f>
        <v>#REF!</v>
      </c>
      <c r="E487" s="135" t="e">
        <f>IF('AMS-Daten'!#REF!="vorläufig", 1, 0)</f>
        <v>#REF!</v>
      </c>
      <c r="F487" s="136" t="e">
        <f>IF('AMS-Daten'!#REF!="fördernd", 1, 0)</f>
        <v>#REF!</v>
      </c>
      <c r="G487" s="134" t="e">
        <f>IF('AMS-Daten'!#REF!="Ja", 1, 0)</f>
        <v>#REF!</v>
      </c>
      <c r="H487" s="135" t="e">
        <f t="shared" si="35"/>
        <v>#REF!</v>
      </c>
      <c r="I487" s="135" t="e">
        <f t="shared" si="36"/>
        <v>#REF!</v>
      </c>
      <c r="J487" s="136" t="e">
        <f t="shared" si="37"/>
        <v>#REF!</v>
      </c>
      <c r="K487" s="137">
        <f>IF('AMS-Daten_Alt'!J469="Student", 1, 0)</f>
        <v>0</v>
      </c>
      <c r="L487" s="137" t="e">
        <f t="shared" si="38"/>
        <v>#REF!</v>
      </c>
      <c r="M487" s="137" t="e">
        <f t="shared" si="39"/>
        <v>#REF!</v>
      </c>
    </row>
    <row r="488" spans="1:13" outlineLevel="1" x14ac:dyDescent="0.2">
      <c r="A488" s="134" t="e">
        <f>IF('AMS-Daten'!#REF!="Ja", 1, 0)</f>
        <v>#REF!</v>
      </c>
      <c r="B488" s="135" t="e">
        <f>IF('AMS-Daten'!#REF!="Ehrenmitglied", 1, 0)</f>
        <v>#REF!</v>
      </c>
      <c r="C488" s="135" t="e">
        <f>IF('AMS-Daten'!#REF!="alter Herr", 1, 0)</f>
        <v>#REF!</v>
      </c>
      <c r="D488" s="135" t="e">
        <f>IF('AMS-Daten'!#REF!="aktiv", 1, 0)</f>
        <v>#REF!</v>
      </c>
      <c r="E488" s="135" t="e">
        <f>IF('AMS-Daten'!#REF!="vorläufig", 1, 0)</f>
        <v>#REF!</v>
      </c>
      <c r="F488" s="136" t="e">
        <f>IF('AMS-Daten'!#REF!="fördernd", 1, 0)</f>
        <v>#REF!</v>
      </c>
      <c r="G488" s="134" t="e">
        <f>IF('AMS-Daten'!#REF!="Ja", 1, 0)</f>
        <v>#REF!</v>
      </c>
      <c r="H488" s="135" t="e">
        <f t="shared" si="35"/>
        <v>#REF!</v>
      </c>
      <c r="I488" s="135" t="e">
        <f t="shared" si="36"/>
        <v>#REF!</v>
      </c>
      <c r="J488" s="136" t="e">
        <f t="shared" si="37"/>
        <v>#REF!</v>
      </c>
      <c r="K488" s="137">
        <f>IF('AMS-Daten_Alt'!J470="Student", 1, 0)</f>
        <v>0</v>
      </c>
      <c r="L488" s="137" t="e">
        <f t="shared" si="38"/>
        <v>#REF!</v>
      </c>
      <c r="M488" s="137" t="e">
        <f t="shared" si="39"/>
        <v>#REF!</v>
      </c>
    </row>
    <row r="489" spans="1:13" outlineLevel="1" x14ac:dyDescent="0.2">
      <c r="A489" s="134" t="e">
        <f>IF('AMS-Daten'!#REF!="Ja", 1, 0)</f>
        <v>#REF!</v>
      </c>
      <c r="B489" s="135" t="e">
        <f>IF('AMS-Daten'!#REF!="Ehrenmitglied", 1, 0)</f>
        <v>#REF!</v>
      </c>
      <c r="C489" s="135" t="e">
        <f>IF('AMS-Daten'!#REF!="alter Herr", 1, 0)</f>
        <v>#REF!</v>
      </c>
      <c r="D489" s="135" t="e">
        <f>IF('AMS-Daten'!#REF!="aktiv", 1, 0)</f>
        <v>#REF!</v>
      </c>
      <c r="E489" s="135" t="e">
        <f>IF('AMS-Daten'!#REF!="vorläufig", 1, 0)</f>
        <v>#REF!</v>
      </c>
      <c r="F489" s="136" t="e">
        <f>IF('AMS-Daten'!#REF!="fördernd", 1, 0)</f>
        <v>#REF!</v>
      </c>
      <c r="G489" s="134" t="e">
        <f>IF('AMS-Daten'!#REF!="Ja", 1, 0)</f>
        <v>#REF!</v>
      </c>
      <c r="H489" s="135" t="e">
        <f t="shared" si="35"/>
        <v>#REF!</v>
      </c>
      <c r="I489" s="135" t="e">
        <f t="shared" si="36"/>
        <v>#REF!</v>
      </c>
      <c r="J489" s="136" t="e">
        <f t="shared" si="37"/>
        <v>#REF!</v>
      </c>
      <c r="K489" s="137">
        <f>IF('AMS-Daten_Alt'!J471="Student", 1, 0)</f>
        <v>0</v>
      </c>
      <c r="L489" s="137" t="e">
        <f t="shared" si="38"/>
        <v>#REF!</v>
      </c>
      <c r="M489" s="137" t="e">
        <f t="shared" si="39"/>
        <v>#REF!</v>
      </c>
    </row>
    <row r="490" spans="1:13" outlineLevel="1" x14ac:dyDescent="0.2">
      <c r="A490" s="134" t="e">
        <f>IF('AMS-Daten'!#REF!="Ja", 1, 0)</f>
        <v>#REF!</v>
      </c>
      <c r="B490" s="135" t="e">
        <f>IF('AMS-Daten'!#REF!="Ehrenmitglied", 1, 0)</f>
        <v>#REF!</v>
      </c>
      <c r="C490" s="135" t="e">
        <f>IF('AMS-Daten'!#REF!="alter Herr", 1, 0)</f>
        <v>#REF!</v>
      </c>
      <c r="D490" s="135" t="e">
        <f>IF('AMS-Daten'!#REF!="aktiv", 1, 0)</f>
        <v>#REF!</v>
      </c>
      <c r="E490" s="135" t="e">
        <f>IF('AMS-Daten'!#REF!="vorläufig", 1, 0)</f>
        <v>#REF!</v>
      </c>
      <c r="F490" s="136" t="e">
        <f>IF('AMS-Daten'!#REF!="fördernd", 1, 0)</f>
        <v>#REF!</v>
      </c>
      <c r="G490" s="134" t="e">
        <f>IF('AMS-Daten'!#REF!="Ja", 1, 0)</f>
        <v>#REF!</v>
      </c>
      <c r="H490" s="135" t="e">
        <f t="shared" si="35"/>
        <v>#REF!</v>
      </c>
      <c r="I490" s="135" t="e">
        <f t="shared" si="36"/>
        <v>#REF!</v>
      </c>
      <c r="J490" s="136" t="e">
        <f t="shared" si="37"/>
        <v>#REF!</v>
      </c>
      <c r="K490" s="137">
        <f>IF('AMS-Daten_Alt'!J472="Student", 1, 0)</f>
        <v>0</v>
      </c>
      <c r="L490" s="137" t="e">
        <f t="shared" si="38"/>
        <v>#REF!</v>
      </c>
      <c r="M490" s="137" t="e">
        <f t="shared" si="39"/>
        <v>#REF!</v>
      </c>
    </row>
    <row r="491" spans="1:13" outlineLevel="1" x14ac:dyDescent="0.2">
      <c r="A491" s="134" t="e">
        <f>IF('AMS-Daten'!#REF!="Ja", 1, 0)</f>
        <v>#REF!</v>
      </c>
      <c r="B491" s="135" t="e">
        <f>IF('AMS-Daten'!#REF!="Ehrenmitglied", 1, 0)</f>
        <v>#REF!</v>
      </c>
      <c r="C491" s="135" t="e">
        <f>IF('AMS-Daten'!#REF!="alter Herr", 1, 0)</f>
        <v>#REF!</v>
      </c>
      <c r="D491" s="135" t="e">
        <f>IF('AMS-Daten'!#REF!="aktiv", 1, 0)</f>
        <v>#REF!</v>
      </c>
      <c r="E491" s="135" t="e">
        <f>IF('AMS-Daten'!#REF!="vorläufig", 1, 0)</f>
        <v>#REF!</v>
      </c>
      <c r="F491" s="136" t="e">
        <f>IF('AMS-Daten'!#REF!="fördernd", 1, 0)</f>
        <v>#REF!</v>
      </c>
      <c r="G491" s="134" t="e">
        <f>IF('AMS-Daten'!#REF!="Ja", 1, 0)</f>
        <v>#REF!</v>
      </c>
      <c r="H491" s="135" t="e">
        <f t="shared" si="35"/>
        <v>#REF!</v>
      </c>
      <c r="I491" s="135" t="e">
        <f t="shared" si="36"/>
        <v>#REF!</v>
      </c>
      <c r="J491" s="136" t="e">
        <f t="shared" si="37"/>
        <v>#REF!</v>
      </c>
      <c r="K491" s="137">
        <f>IF('AMS-Daten_Alt'!J473="Student", 1, 0)</f>
        <v>0</v>
      </c>
      <c r="L491" s="137" t="e">
        <f t="shared" si="38"/>
        <v>#REF!</v>
      </c>
      <c r="M491" s="137" t="e">
        <f t="shared" si="39"/>
        <v>#REF!</v>
      </c>
    </row>
    <row r="492" spans="1:13" outlineLevel="1" x14ac:dyDescent="0.2">
      <c r="A492" s="134" t="e">
        <f>IF('AMS-Daten'!#REF!="Ja", 1, 0)</f>
        <v>#REF!</v>
      </c>
      <c r="B492" s="135" t="e">
        <f>IF('AMS-Daten'!#REF!="Ehrenmitglied", 1, 0)</f>
        <v>#REF!</v>
      </c>
      <c r="C492" s="135" t="e">
        <f>IF('AMS-Daten'!#REF!="alter Herr", 1, 0)</f>
        <v>#REF!</v>
      </c>
      <c r="D492" s="135" t="e">
        <f>IF('AMS-Daten'!#REF!="aktiv", 1, 0)</f>
        <v>#REF!</v>
      </c>
      <c r="E492" s="135" t="e">
        <f>IF('AMS-Daten'!#REF!="vorläufig", 1, 0)</f>
        <v>#REF!</v>
      </c>
      <c r="F492" s="136" t="e">
        <f>IF('AMS-Daten'!#REF!="fördernd", 1, 0)</f>
        <v>#REF!</v>
      </c>
      <c r="G492" s="134" t="e">
        <f>IF('AMS-Daten'!#REF!="Ja", 1, 0)</f>
        <v>#REF!</v>
      </c>
      <c r="H492" s="135" t="e">
        <f t="shared" si="35"/>
        <v>#REF!</v>
      </c>
      <c r="I492" s="135" t="e">
        <f t="shared" si="36"/>
        <v>#REF!</v>
      </c>
      <c r="J492" s="136" t="e">
        <f t="shared" si="37"/>
        <v>#REF!</v>
      </c>
      <c r="K492" s="137">
        <f>IF('AMS-Daten_Alt'!J474="Student", 1, 0)</f>
        <v>0</v>
      </c>
      <c r="L492" s="137" t="e">
        <f t="shared" si="38"/>
        <v>#REF!</v>
      </c>
      <c r="M492" s="137" t="e">
        <f t="shared" si="39"/>
        <v>#REF!</v>
      </c>
    </row>
    <row r="493" spans="1:13" outlineLevel="1" x14ac:dyDescent="0.2">
      <c r="A493" s="134" t="e">
        <f>IF('AMS-Daten'!#REF!="Ja", 1, 0)</f>
        <v>#REF!</v>
      </c>
      <c r="B493" s="135" t="e">
        <f>IF('AMS-Daten'!#REF!="Ehrenmitglied", 1, 0)</f>
        <v>#REF!</v>
      </c>
      <c r="C493" s="135" t="e">
        <f>IF('AMS-Daten'!#REF!="alter Herr", 1, 0)</f>
        <v>#REF!</v>
      </c>
      <c r="D493" s="135" t="e">
        <f>IF('AMS-Daten'!#REF!="aktiv", 1, 0)</f>
        <v>#REF!</v>
      </c>
      <c r="E493" s="135" t="e">
        <f>IF('AMS-Daten'!#REF!="vorläufig", 1, 0)</f>
        <v>#REF!</v>
      </c>
      <c r="F493" s="136" t="e">
        <f>IF('AMS-Daten'!#REF!="fördernd", 1, 0)</f>
        <v>#REF!</v>
      </c>
      <c r="G493" s="134" t="e">
        <f>IF('AMS-Daten'!#REF!="Ja", 1, 0)</f>
        <v>#REF!</v>
      </c>
      <c r="H493" s="135" t="e">
        <f t="shared" si="35"/>
        <v>#REF!</v>
      </c>
      <c r="I493" s="135" t="e">
        <f t="shared" si="36"/>
        <v>#REF!</v>
      </c>
      <c r="J493" s="136" t="e">
        <f t="shared" si="37"/>
        <v>#REF!</v>
      </c>
      <c r="K493" s="137">
        <f>IF('AMS-Daten_Alt'!J475="Student", 1, 0)</f>
        <v>0</v>
      </c>
      <c r="L493" s="137" t="e">
        <f t="shared" si="38"/>
        <v>#REF!</v>
      </c>
      <c r="M493" s="137" t="e">
        <f t="shared" si="39"/>
        <v>#REF!</v>
      </c>
    </row>
    <row r="494" spans="1:13" outlineLevel="1" x14ac:dyDescent="0.2">
      <c r="A494" s="134" t="e">
        <f>IF('AMS-Daten'!#REF!="Ja", 1, 0)</f>
        <v>#REF!</v>
      </c>
      <c r="B494" s="135" t="e">
        <f>IF('AMS-Daten'!#REF!="Ehrenmitglied", 1, 0)</f>
        <v>#REF!</v>
      </c>
      <c r="C494" s="135" t="e">
        <f>IF('AMS-Daten'!#REF!="alter Herr", 1, 0)</f>
        <v>#REF!</v>
      </c>
      <c r="D494" s="135" t="e">
        <f>IF('AMS-Daten'!#REF!="aktiv", 1, 0)</f>
        <v>#REF!</v>
      </c>
      <c r="E494" s="135" t="e">
        <f>IF('AMS-Daten'!#REF!="vorläufig", 1, 0)</f>
        <v>#REF!</v>
      </c>
      <c r="F494" s="136" t="e">
        <f>IF('AMS-Daten'!#REF!="fördernd", 1, 0)</f>
        <v>#REF!</v>
      </c>
      <c r="G494" s="134" t="e">
        <f>IF('AMS-Daten'!#REF!="Ja", 1, 0)</f>
        <v>#REF!</v>
      </c>
      <c r="H494" s="135" t="e">
        <f t="shared" si="35"/>
        <v>#REF!</v>
      </c>
      <c r="I494" s="135" t="e">
        <f t="shared" si="36"/>
        <v>#REF!</v>
      </c>
      <c r="J494" s="136" t="e">
        <f t="shared" si="37"/>
        <v>#REF!</v>
      </c>
      <c r="K494" s="137">
        <f>IF('AMS-Daten_Alt'!J476="Student", 1, 0)</f>
        <v>0</v>
      </c>
      <c r="L494" s="137" t="e">
        <f t="shared" si="38"/>
        <v>#REF!</v>
      </c>
      <c r="M494" s="137" t="e">
        <f t="shared" si="39"/>
        <v>#REF!</v>
      </c>
    </row>
    <row r="495" spans="1:13" outlineLevel="1" x14ac:dyDescent="0.2">
      <c r="A495" s="134" t="e">
        <f>IF('AMS-Daten'!#REF!="Ja", 1, 0)</f>
        <v>#REF!</v>
      </c>
      <c r="B495" s="135" t="e">
        <f>IF('AMS-Daten'!#REF!="Ehrenmitglied", 1, 0)</f>
        <v>#REF!</v>
      </c>
      <c r="C495" s="135" t="e">
        <f>IF('AMS-Daten'!#REF!="alter Herr", 1, 0)</f>
        <v>#REF!</v>
      </c>
      <c r="D495" s="135" t="e">
        <f>IF('AMS-Daten'!#REF!="aktiv", 1, 0)</f>
        <v>#REF!</v>
      </c>
      <c r="E495" s="135" t="e">
        <f>IF('AMS-Daten'!#REF!="vorläufig", 1, 0)</f>
        <v>#REF!</v>
      </c>
      <c r="F495" s="136" t="e">
        <f>IF('AMS-Daten'!#REF!="fördernd", 1, 0)</f>
        <v>#REF!</v>
      </c>
      <c r="G495" s="134" t="e">
        <f>IF('AMS-Daten'!#REF!="Ja", 1, 0)</f>
        <v>#REF!</v>
      </c>
      <c r="H495" s="135" t="e">
        <f t="shared" si="35"/>
        <v>#REF!</v>
      </c>
      <c r="I495" s="135" t="e">
        <f t="shared" si="36"/>
        <v>#REF!</v>
      </c>
      <c r="J495" s="136" t="e">
        <f t="shared" si="37"/>
        <v>#REF!</v>
      </c>
      <c r="K495" s="137">
        <f>IF('AMS-Daten_Alt'!J477="Student", 1, 0)</f>
        <v>0</v>
      </c>
      <c r="L495" s="137" t="e">
        <f t="shared" si="38"/>
        <v>#REF!</v>
      </c>
      <c r="M495" s="137" t="e">
        <f t="shared" si="39"/>
        <v>#REF!</v>
      </c>
    </row>
    <row r="496" spans="1:13" outlineLevel="1" x14ac:dyDescent="0.2">
      <c r="A496" s="134" t="e">
        <f>IF('AMS-Daten'!#REF!="Ja", 1, 0)</f>
        <v>#REF!</v>
      </c>
      <c r="B496" s="135" t="e">
        <f>IF('AMS-Daten'!#REF!="Ehrenmitglied", 1, 0)</f>
        <v>#REF!</v>
      </c>
      <c r="C496" s="135" t="e">
        <f>IF('AMS-Daten'!#REF!="alter Herr", 1, 0)</f>
        <v>#REF!</v>
      </c>
      <c r="D496" s="135" t="e">
        <f>IF('AMS-Daten'!#REF!="aktiv", 1, 0)</f>
        <v>#REF!</v>
      </c>
      <c r="E496" s="135" t="e">
        <f>IF('AMS-Daten'!#REF!="vorläufig", 1, 0)</f>
        <v>#REF!</v>
      </c>
      <c r="F496" s="136" t="e">
        <f>IF('AMS-Daten'!#REF!="fördernd", 1, 0)</f>
        <v>#REF!</v>
      </c>
      <c r="G496" s="134" t="e">
        <f>IF('AMS-Daten'!#REF!="Ja", 1, 0)</f>
        <v>#REF!</v>
      </c>
      <c r="H496" s="135" t="e">
        <f t="shared" si="35"/>
        <v>#REF!</v>
      </c>
      <c r="I496" s="135" t="e">
        <f t="shared" si="36"/>
        <v>#REF!</v>
      </c>
      <c r="J496" s="136" t="e">
        <f t="shared" si="37"/>
        <v>#REF!</v>
      </c>
      <c r="K496" s="137">
        <f>IF('AMS-Daten_Alt'!J478="Student", 1, 0)</f>
        <v>0</v>
      </c>
      <c r="L496" s="137" t="e">
        <f t="shared" si="38"/>
        <v>#REF!</v>
      </c>
      <c r="M496" s="137" t="e">
        <f t="shared" si="39"/>
        <v>#REF!</v>
      </c>
    </row>
    <row r="497" spans="1:13" outlineLevel="1" x14ac:dyDescent="0.2">
      <c r="A497" s="134" t="e">
        <f>IF('AMS-Daten'!#REF!="Ja", 1, 0)</f>
        <v>#REF!</v>
      </c>
      <c r="B497" s="135" t="e">
        <f>IF('AMS-Daten'!#REF!="Ehrenmitglied", 1, 0)</f>
        <v>#REF!</v>
      </c>
      <c r="C497" s="135" t="e">
        <f>IF('AMS-Daten'!#REF!="alter Herr", 1, 0)</f>
        <v>#REF!</v>
      </c>
      <c r="D497" s="135" t="e">
        <f>IF('AMS-Daten'!#REF!="aktiv", 1, 0)</f>
        <v>#REF!</v>
      </c>
      <c r="E497" s="135" t="e">
        <f>IF('AMS-Daten'!#REF!="vorläufig", 1, 0)</f>
        <v>#REF!</v>
      </c>
      <c r="F497" s="136" t="e">
        <f>IF('AMS-Daten'!#REF!="fördernd", 1, 0)</f>
        <v>#REF!</v>
      </c>
      <c r="G497" s="134" t="e">
        <f>IF('AMS-Daten'!#REF!="Ja", 1, 0)</f>
        <v>#REF!</v>
      </c>
      <c r="H497" s="135" t="e">
        <f t="shared" si="35"/>
        <v>#REF!</v>
      </c>
      <c r="I497" s="135" t="e">
        <f t="shared" si="36"/>
        <v>#REF!</v>
      </c>
      <c r="J497" s="136" t="e">
        <f t="shared" si="37"/>
        <v>#REF!</v>
      </c>
      <c r="K497" s="137">
        <f>IF('AMS-Daten_Alt'!J479="Student", 1, 0)</f>
        <v>0</v>
      </c>
      <c r="L497" s="137" t="e">
        <f t="shared" si="38"/>
        <v>#REF!</v>
      </c>
      <c r="M497" s="137" t="e">
        <f t="shared" si="39"/>
        <v>#REF!</v>
      </c>
    </row>
    <row r="498" spans="1:13" outlineLevel="1" x14ac:dyDescent="0.2">
      <c r="A498" s="134" t="e">
        <f>IF('AMS-Daten'!#REF!="Ja", 1, 0)</f>
        <v>#REF!</v>
      </c>
      <c r="B498" s="135" t="e">
        <f>IF('AMS-Daten'!#REF!="Ehrenmitglied", 1, 0)</f>
        <v>#REF!</v>
      </c>
      <c r="C498" s="135" t="e">
        <f>IF('AMS-Daten'!#REF!="alter Herr", 1, 0)</f>
        <v>#REF!</v>
      </c>
      <c r="D498" s="135" t="e">
        <f>IF('AMS-Daten'!#REF!="aktiv", 1, 0)</f>
        <v>#REF!</v>
      </c>
      <c r="E498" s="135" t="e">
        <f>IF('AMS-Daten'!#REF!="vorläufig", 1, 0)</f>
        <v>#REF!</v>
      </c>
      <c r="F498" s="136" t="e">
        <f>IF('AMS-Daten'!#REF!="fördernd", 1, 0)</f>
        <v>#REF!</v>
      </c>
      <c r="G498" s="134" t="e">
        <f>IF('AMS-Daten'!#REF!="Ja", 1, 0)</f>
        <v>#REF!</v>
      </c>
      <c r="H498" s="135" t="e">
        <f t="shared" si="35"/>
        <v>#REF!</v>
      </c>
      <c r="I498" s="135" t="e">
        <f t="shared" si="36"/>
        <v>#REF!</v>
      </c>
      <c r="J498" s="136" t="e">
        <f t="shared" si="37"/>
        <v>#REF!</v>
      </c>
      <c r="K498" s="137">
        <f>IF('AMS-Daten_Alt'!J480="Student", 1, 0)</f>
        <v>0</v>
      </c>
      <c r="L498" s="137" t="e">
        <f t="shared" si="38"/>
        <v>#REF!</v>
      </c>
      <c r="M498" s="137" t="e">
        <f t="shared" si="39"/>
        <v>#REF!</v>
      </c>
    </row>
    <row r="499" spans="1:13" outlineLevel="1" x14ac:dyDescent="0.2">
      <c r="A499" s="134" t="e">
        <f>IF('AMS-Daten'!#REF!="Ja", 1, 0)</f>
        <v>#REF!</v>
      </c>
      <c r="B499" s="135" t="e">
        <f>IF('AMS-Daten'!#REF!="Ehrenmitglied", 1, 0)</f>
        <v>#REF!</v>
      </c>
      <c r="C499" s="135" t="e">
        <f>IF('AMS-Daten'!#REF!="alter Herr", 1, 0)</f>
        <v>#REF!</v>
      </c>
      <c r="D499" s="135" t="e">
        <f>IF('AMS-Daten'!#REF!="aktiv", 1, 0)</f>
        <v>#REF!</v>
      </c>
      <c r="E499" s="135" t="e">
        <f>IF('AMS-Daten'!#REF!="vorläufig", 1, 0)</f>
        <v>#REF!</v>
      </c>
      <c r="F499" s="136" t="e">
        <f>IF('AMS-Daten'!#REF!="fördernd", 1, 0)</f>
        <v>#REF!</v>
      </c>
      <c r="G499" s="134" t="e">
        <f>IF('AMS-Daten'!#REF!="Ja", 1, 0)</f>
        <v>#REF!</v>
      </c>
      <c r="H499" s="135" t="e">
        <f t="shared" si="35"/>
        <v>#REF!</v>
      </c>
      <c r="I499" s="135" t="e">
        <f t="shared" si="36"/>
        <v>#REF!</v>
      </c>
      <c r="J499" s="136" t="e">
        <f t="shared" si="37"/>
        <v>#REF!</v>
      </c>
      <c r="K499" s="137">
        <f>IF('AMS-Daten_Alt'!J481="Student", 1, 0)</f>
        <v>0</v>
      </c>
      <c r="L499" s="137" t="e">
        <f t="shared" si="38"/>
        <v>#REF!</v>
      </c>
      <c r="M499" s="137" t="e">
        <f t="shared" si="39"/>
        <v>#REF!</v>
      </c>
    </row>
    <row r="500" spans="1:13" outlineLevel="1" x14ac:dyDescent="0.2">
      <c r="A500" s="134" t="e">
        <f>IF('AMS-Daten'!#REF!="Ja", 1, 0)</f>
        <v>#REF!</v>
      </c>
      <c r="B500" s="135" t="e">
        <f>IF('AMS-Daten'!#REF!="Ehrenmitglied", 1, 0)</f>
        <v>#REF!</v>
      </c>
      <c r="C500" s="135" t="e">
        <f>IF('AMS-Daten'!#REF!="alter Herr", 1, 0)</f>
        <v>#REF!</v>
      </c>
      <c r="D500" s="135" t="e">
        <f>IF('AMS-Daten'!#REF!="aktiv", 1, 0)</f>
        <v>#REF!</v>
      </c>
      <c r="E500" s="135" t="e">
        <f>IF('AMS-Daten'!#REF!="vorläufig", 1, 0)</f>
        <v>#REF!</v>
      </c>
      <c r="F500" s="136" t="e">
        <f>IF('AMS-Daten'!#REF!="fördernd", 1, 0)</f>
        <v>#REF!</v>
      </c>
      <c r="G500" s="134" t="e">
        <f>IF('AMS-Daten'!#REF!="Ja", 1, 0)</f>
        <v>#REF!</v>
      </c>
      <c r="H500" s="135" t="e">
        <f t="shared" si="35"/>
        <v>#REF!</v>
      </c>
      <c r="I500" s="135" t="e">
        <f t="shared" si="36"/>
        <v>#REF!</v>
      </c>
      <c r="J500" s="136" t="e">
        <f t="shared" si="37"/>
        <v>#REF!</v>
      </c>
      <c r="K500" s="137">
        <f>IF('AMS-Daten_Alt'!J482="Student", 1, 0)</f>
        <v>0</v>
      </c>
      <c r="L500" s="137" t="e">
        <f t="shared" si="38"/>
        <v>#REF!</v>
      </c>
      <c r="M500" s="137" t="e">
        <f t="shared" si="39"/>
        <v>#REF!</v>
      </c>
    </row>
    <row r="501" spans="1:13" x14ac:dyDescent="0.2">
      <c r="A501" s="138" t="e">
        <f t="shared" ref="A501:M501" si="40">SUM(A20:A500)</f>
        <v>#REF!</v>
      </c>
      <c r="B501" s="139" t="e">
        <f t="shared" si="40"/>
        <v>#REF!</v>
      </c>
      <c r="C501" s="139" t="e">
        <f t="shared" si="40"/>
        <v>#REF!</v>
      </c>
      <c r="D501" s="139" t="e">
        <f t="shared" si="40"/>
        <v>#REF!</v>
      </c>
      <c r="E501" s="139" t="e">
        <f t="shared" si="40"/>
        <v>#REF!</v>
      </c>
      <c r="F501" s="140" t="e">
        <f t="shared" si="40"/>
        <v>#REF!</v>
      </c>
      <c r="G501" s="138" t="e">
        <f t="shared" si="40"/>
        <v>#REF!</v>
      </c>
      <c r="H501" s="139" t="e">
        <f t="shared" si="40"/>
        <v>#REF!</v>
      </c>
      <c r="I501" s="139" t="e">
        <f t="shared" si="40"/>
        <v>#REF!</v>
      </c>
      <c r="J501" s="140" t="e">
        <f t="shared" si="40"/>
        <v>#REF!</v>
      </c>
      <c r="K501" s="141">
        <f t="shared" si="40"/>
        <v>68</v>
      </c>
      <c r="L501" s="141" t="e">
        <f t="shared" si="40"/>
        <v>#REF!</v>
      </c>
      <c r="M501" s="141" t="e">
        <f t="shared" si="40"/>
        <v>#REF!</v>
      </c>
    </row>
  </sheetData>
  <mergeCells count="2">
    <mergeCell ref="A18:F18"/>
    <mergeCell ref="G18:J18"/>
  </mergeCells>
  <conditionalFormatting sqref="B12:C12">
    <cfRule type="cellIs" dxfId="24" priority="2" operator="lessThan">
      <formula>0</formula>
    </cfRule>
    <cfRule type="cellIs" dxfId="23" priority="3" operator="greaterThan">
      <formula>0</formula>
    </cfRule>
  </conditionalFormatting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indowProtection="1" zoomScaleNormal="100" workbookViewId="0">
      <selection activeCell="H10" sqref="H10"/>
    </sheetView>
  </sheetViews>
  <sheetFormatPr baseColWidth="10" defaultColWidth="9.140625" defaultRowHeight="12.75" x14ac:dyDescent="0.2"/>
  <cols>
    <col min="1" max="1" width="18"/>
    <col min="2" max="2" width="8.85546875"/>
    <col min="3" max="3" width="16.7109375"/>
    <col min="4" max="4" width="30.42578125"/>
    <col min="5" max="5" width="17.7109375" style="142"/>
    <col min="6" max="1025" width="10.7109375"/>
  </cols>
  <sheetData>
    <row r="1" spans="1:5" x14ac:dyDescent="0.2">
      <c r="A1" s="143" t="s">
        <v>1373</v>
      </c>
      <c r="B1" s="144" t="s">
        <v>1146</v>
      </c>
      <c r="C1" s="144" t="s">
        <v>1147</v>
      </c>
      <c r="D1" s="145" t="s">
        <v>1150</v>
      </c>
      <c r="E1" s="146"/>
    </row>
    <row r="2" spans="1:5" x14ac:dyDescent="0.2">
      <c r="A2" s="147" t="s">
        <v>1374</v>
      </c>
      <c r="B2" s="148" t="s">
        <v>1165</v>
      </c>
      <c r="C2" s="148" t="s">
        <v>1166</v>
      </c>
      <c r="D2" s="86" t="s">
        <v>1169</v>
      </c>
      <c r="E2" s="149" t="s">
        <v>1168</v>
      </c>
    </row>
    <row r="3" spans="1:5" x14ac:dyDescent="0.2">
      <c r="A3" s="147" t="s">
        <v>1375</v>
      </c>
      <c r="B3" s="148" t="s">
        <v>1317</v>
      </c>
      <c r="C3" s="148" t="s">
        <v>1318</v>
      </c>
      <c r="D3" s="86" t="s">
        <v>1376</v>
      </c>
      <c r="E3" s="150"/>
    </row>
    <row r="4" spans="1:5" x14ac:dyDescent="0.2">
      <c r="A4" s="147" t="s">
        <v>1377</v>
      </c>
      <c r="B4" s="148" t="s">
        <v>1256</v>
      </c>
      <c r="C4" s="148" t="s">
        <v>1257</v>
      </c>
      <c r="D4" s="51" t="s">
        <v>1378</v>
      </c>
      <c r="E4" s="150" t="s">
        <v>1259</v>
      </c>
    </row>
    <row r="5" spans="1:5" x14ac:dyDescent="0.2">
      <c r="A5" s="147" t="s">
        <v>1379</v>
      </c>
      <c r="B5" s="151" t="s">
        <v>876</v>
      </c>
      <c r="C5" s="151" t="s">
        <v>1312</v>
      </c>
      <c r="E5" s="152"/>
    </row>
    <row r="6" spans="1:5" x14ac:dyDescent="0.2">
      <c r="A6" s="147" t="s">
        <v>1380</v>
      </c>
      <c r="B6" s="148" t="s">
        <v>1212</v>
      </c>
      <c r="C6" s="148" t="s">
        <v>1213</v>
      </c>
      <c r="D6" s="86" t="s">
        <v>1216</v>
      </c>
      <c r="E6" s="153" t="s">
        <v>1215</v>
      </c>
    </row>
    <row r="7" spans="1:5" x14ac:dyDescent="0.2">
      <c r="A7" s="147" t="s">
        <v>1381</v>
      </c>
      <c r="B7" s="148" t="s">
        <v>456</v>
      </c>
      <c r="C7" s="148" t="s">
        <v>1103</v>
      </c>
      <c r="D7" s="75" t="s">
        <v>1106</v>
      </c>
      <c r="E7" s="154" t="s">
        <v>1382</v>
      </c>
    </row>
    <row r="8" spans="1:5" x14ac:dyDescent="0.2">
      <c r="A8" s="155" t="s">
        <v>1383</v>
      </c>
      <c r="B8" s="156" t="s">
        <v>1224</v>
      </c>
      <c r="C8" s="156" t="s">
        <v>1225</v>
      </c>
      <c r="D8" s="157" t="s">
        <v>1228</v>
      </c>
      <c r="E8" s="158" t="s">
        <v>1227</v>
      </c>
    </row>
    <row r="9" spans="1:5" x14ac:dyDescent="0.2">
      <c r="A9" s="177" t="s">
        <v>1384</v>
      </c>
      <c r="B9" s="144" t="s">
        <v>1146</v>
      </c>
      <c r="C9" s="144" t="s">
        <v>1147</v>
      </c>
      <c r="D9" s="159" t="s">
        <v>1385</v>
      </c>
      <c r="E9" s="146" t="s">
        <v>1386</v>
      </c>
    </row>
    <row r="10" spans="1:5" x14ac:dyDescent="0.2">
      <c r="A10" s="177"/>
      <c r="B10" s="160" t="s">
        <v>1165</v>
      </c>
      <c r="C10" s="160" t="s">
        <v>1166</v>
      </c>
      <c r="D10" s="161" t="s">
        <v>1169</v>
      </c>
      <c r="E10" s="162" t="s">
        <v>1168</v>
      </c>
    </row>
  </sheetData>
  <mergeCells count="1">
    <mergeCell ref="A9:A10"/>
  </mergeCells>
  <hyperlinks>
    <hyperlink ref="D1" r:id="rId1"/>
    <hyperlink ref="D4" r:id="rId2"/>
  </hyperlink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1019"/>
  <sheetViews>
    <sheetView windowProtection="1" zoomScaleNormal="100" workbookViewId="0">
      <pane xSplit="3" ySplit="1" topLeftCell="J188" activePane="bottomRight" state="frozen"/>
      <selection pane="topRight" activeCell="J1" sqref="J1"/>
      <selection pane="bottomLeft" activeCell="A182" sqref="A182"/>
      <selection pane="bottomRight" activeCell="J209" sqref="J209"/>
    </sheetView>
  </sheetViews>
  <sheetFormatPr baseColWidth="10" defaultColWidth="9.140625" defaultRowHeight="15" x14ac:dyDescent="0.2"/>
  <cols>
    <col min="1" max="1" width="12.5703125" style="1"/>
    <col min="2" max="2" width="13.85546875" style="2"/>
    <col min="3" max="3" width="16.7109375" style="2"/>
    <col min="4" max="7" width="0" style="3" hidden="1"/>
    <col min="8" max="8" width="0" style="2" hidden="1"/>
    <col min="9" max="9" width="0" style="3" hidden="1"/>
    <col min="10" max="10" width="29" style="2"/>
    <col min="11" max="13" width="0" style="2" hidden="1"/>
    <col min="14" max="14" width="0" style="1" hidden="1"/>
    <col min="15" max="15" width="0" style="2" hidden="1"/>
    <col min="16" max="20" width="0" style="4" hidden="1"/>
    <col min="21" max="22" width="0" style="2" hidden="1"/>
    <col min="23" max="23" width="0" style="4" hidden="1"/>
    <col min="24" max="25" width="0" style="2" hidden="1"/>
    <col min="26" max="26" width="0" style="5" hidden="1"/>
    <col min="27" max="29" width="0" style="163" hidden="1"/>
    <col min="30" max="30" width="0" style="2" hidden="1"/>
    <col min="31" max="43" width="0" style="6" hidden="1"/>
    <col min="44" max="44" width="0" style="7" hidden="1"/>
    <col min="45" max="45" width="0" style="8" hidden="1"/>
    <col min="46" max="1025" width="11.5703125" style="2"/>
  </cols>
  <sheetData>
    <row r="1" spans="1:1024" s="10" customFormat="1" x14ac:dyDescent="0.2">
      <c r="A1" s="9" t="s">
        <v>0</v>
      </c>
      <c r="B1" s="10" t="s">
        <v>1</v>
      </c>
      <c r="C1" s="10" t="s">
        <v>2</v>
      </c>
      <c r="D1" s="9" t="s">
        <v>3</v>
      </c>
      <c r="E1" s="9" t="s">
        <v>4</v>
      </c>
      <c r="F1" s="9" t="s">
        <v>5</v>
      </c>
      <c r="G1" s="10" t="s">
        <v>6</v>
      </c>
      <c r="H1" s="10" t="s">
        <v>7</v>
      </c>
      <c r="I1" s="9" t="s">
        <v>8</v>
      </c>
      <c r="J1" s="10" t="s">
        <v>1387</v>
      </c>
      <c r="K1" s="10" t="s">
        <v>1388</v>
      </c>
      <c r="L1" s="10" t="s">
        <v>9</v>
      </c>
      <c r="M1" s="10" t="s">
        <v>10</v>
      </c>
      <c r="N1" s="10" t="s">
        <v>11</v>
      </c>
      <c r="O1" s="10" t="s">
        <v>12</v>
      </c>
      <c r="P1" s="11" t="s">
        <v>1389</v>
      </c>
      <c r="Q1" s="11" t="s">
        <v>1390</v>
      </c>
      <c r="R1" s="11" t="s">
        <v>1391</v>
      </c>
      <c r="S1" s="11" t="s">
        <v>1392</v>
      </c>
      <c r="T1" s="11" t="s">
        <v>1393</v>
      </c>
      <c r="U1" s="10" t="s">
        <v>15</v>
      </c>
      <c r="V1" s="10" t="s">
        <v>16</v>
      </c>
      <c r="W1" s="11" t="s">
        <v>14</v>
      </c>
      <c r="X1" s="10" t="s">
        <v>1394</v>
      </c>
      <c r="Y1" s="10" t="s">
        <v>1395</v>
      </c>
      <c r="Z1" s="12" t="s">
        <v>17</v>
      </c>
      <c r="AA1" s="9" t="s">
        <v>1396</v>
      </c>
      <c r="AB1" s="9" t="s">
        <v>1397</v>
      </c>
      <c r="AC1" s="9" t="s">
        <v>1398</v>
      </c>
      <c r="AD1" s="10" t="s">
        <v>1399</v>
      </c>
      <c r="AE1" s="10" t="s">
        <v>18</v>
      </c>
      <c r="AF1" s="13" t="s">
        <v>19</v>
      </c>
      <c r="AG1" s="10" t="s">
        <v>26</v>
      </c>
      <c r="AH1" s="10" t="s">
        <v>27</v>
      </c>
      <c r="AI1" s="10" t="s">
        <v>24</v>
      </c>
      <c r="AJ1" s="10" t="s">
        <v>25</v>
      </c>
      <c r="AK1" s="10" t="s">
        <v>22</v>
      </c>
      <c r="AL1" s="10" t="s">
        <v>23</v>
      </c>
      <c r="AM1" s="10" t="s">
        <v>28</v>
      </c>
      <c r="AN1" s="10" t="s">
        <v>29</v>
      </c>
      <c r="AO1" s="10" t="s">
        <v>20</v>
      </c>
      <c r="AP1" s="10" t="s">
        <v>21</v>
      </c>
      <c r="AQ1" s="10" t="s">
        <v>30</v>
      </c>
      <c r="AR1" s="14" t="s">
        <v>31</v>
      </c>
      <c r="AS1" s="15" t="s">
        <v>32</v>
      </c>
    </row>
    <row r="2" spans="1:1024" x14ac:dyDescent="0.2">
      <c r="A2" s="10">
        <v>1</v>
      </c>
      <c r="B2" s="10" t="s">
        <v>33</v>
      </c>
      <c r="C2" s="10" t="s">
        <v>34</v>
      </c>
      <c r="D2" s="16" t="str">
        <f t="shared" ref="D2:D65" si="0">IF(A2="","",IF(AF2="","Ja","Nein"))</f>
        <v>Nein</v>
      </c>
      <c r="E2" s="16" t="str">
        <f t="shared" ref="E2:E37" si="1">IF(A2="","",IF(AND(AK2&lt;&gt;"",AL2=""),"vorläufig",IF(AND(AI2&lt;&gt;"",AJ2=""),"aktiv",IF(AND(AG2&lt;&gt;"",AH2=""),"alter Herr",IF(AND(AM2&lt;&gt;"",AN2=""),"Ehrenmitglied","-")))))</f>
        <v>-</v>
      </c>
      <c r="F2" s="16" t="str">
        <f t="shared" ref="F2:F12" si="2">IF(A2="","",IF(AND(AO2&lt;&gt;"",AP2=""),"Ja","Nein"))</f>
        <v>Nein</v>
      </c>
      <c r="G2" s="16"/>
      <c r="H2" s="10" t="s">
        <v>35</v>
      </c>
      <c r="I2" s="16" t="str">
        <f t="shared" ref="I2:I33" si="3">IF(A2="","",IF(AQ2="","Nein","Ja"))</f>
        <v>Nein</v>
      </c>
      <c r="J2" s="10"/>
      <c r="K2" s="10"/>
      <c r="L2" s="10" t="s">
        <v>36</v>
      </c>
      <c r="M2" s="10" t="s">
        <v>37</v>
      </c>
      <c r="N2" s="10" t="s">
        <v>38</v>
      </c>
      <c r="O2" s="10" t="s">
        <v>39</v>
      </c>
      <c r="P2" s="11"/>
      <c r="Q2" s="11"/>
      <c r="R2" s="11"/>
      <c r="S2" s="11"/>
      <c r="T2" s="11"/>
      <c r="U2" s="10" t="s">
        <v>41</v>
      </c>
      <c r="V2" s="10"/>
      <c r="W2" s="11" t="s">
        <v>40</v>
      </c>
      <c r="X2" s="10" t="s">
        <v>36</v>
      </c>
      <c r="Y2" s="10" t="s">
        <v>1400</v>
      </c>
      <c r="Z2" s="12">
        <v>11770</v>
      </c>
      <c r="AA2" s="16">
        <f t="shared" ref="AA2:AA33" si="4">IF(Z2="","",YEAR(Z2))</f>
        <v>1932</v>
      </c>
      <c r="AB2" s="16">
        <f t="shared" ref="AB2:AB33" si="5">IF(Z2="","",MONTH(Z2))</f>
        <v>3</v>
      </c>
      <c r="AC2" s="16">
        <f t="shared" ref="AC2:AC33" si="6">IF(Z2="","",DAY(Z2))</f>
        <v>22</v>
      </c>
      <c r="AD2" s="10" t="s">
        <v>1401</v>
      </c>
      <c r="AE2" s="17"/>
      <c r="AF2" s="17">
        <v>38314</v>
      </c>
      <c r="AG2" s="17"/>
      <c r="AH2" s="17">
        <v>38314</v>
      </c>
      <c r="AI2" s="17"/>
      <c r="AJ2" s="17"/>
      <c r="AK2" s="17"/>
      <c r="AL2" s="17"/>
      <c r="AM2" s="17"/>
      <c r="AN2" s="17"/>
      <c r="AO2" s="17"/>
      <c r="AP2" s="17"/>
      <c r="AQ2" s="17"/>
      <c r="AR2" s="26"/>
      <c r="AS2" s="17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">
      <c r="A3" s="10">
        <v>3</v>
      </c>
      <c r="B3" s="10" t="s">
        <v>43</v>
      </c>
      <c r="C3" s="10" t="s">
        <v>44</v>
      </c>
      <c r="D3" s="16" t="str">
        <f t="shared" si="0"/>
        <v>Ja</v>
      </c>
      <c r="E3" s="16" t="str">
        <f t="shared" si="1"/>
        <v>Ehrenmitglied</v>
      </c>
      <c r="F3" s="16" t="str">
        <f t="shared" si="2"/>
        <v>Nein</v>
      </c>
      <c r="G3" s="19" t="s">
        <v>45</v>
      </c>
      <c r="H3" s="20" t="s">
        <v>46</v>
      </c>
      <c r="I3" s="16" t="str">
        <f t="shared" si="3"/>
        <v>Nein</v>
      </c>
      <c r="J3" s="10" t="s">
        <v>1402</v>
      </c>
      <c r="K3" s="10"/>
      <c r="L3" s="10" t="s">
        <v>47</v>
      </c>
      <c r="M3" s="10" t="s">
        <v>48</v>
      </c>
      <c r="N3" s="10">
        <v>47340</v>
      </c>
      <c r="O3" s="10" t="s">
        <v>49</v>
      </c>
      <c r="P3" s="11" t="s">
        <v>1403</v>
      </c>
      <c r="Q3" s="11" t="s">
        <v>1404</v>
      </c>
      <c r="R3" s="11"/>
      <c r="S3" s="11"/>
      <c r="T3" s="11"/>
      <c r="U3" s="22" t="s">
        <v>52</v>
      </c>
      <c r="V3" s="10"/>
      <c r="W3" s="11"/>
      <c r="X3" s="10" t="s">
        <v>47</v>
      </c>
      <c r="Y3" s="10" t="s">
        <v>1405</v>
      </c>
      <c r="Z3" s="12">
        <v>12700</v>
      </c>
      <c r="AA3" s="16">
        <f t="shared" si="4"/>
        <v>1934</v>
      </c>
      <c r="AB3" s="16">
        <f t="shared" si="5"/>
        <v>10</v>
      </c>
      <c r="AC3" s="16">
        <f t="shared" si="6"/>
        <v>8</v>
      </c>
      <c r="AD3" s="10" t="s">
        <v>1401</v>
      </c>
      <c r="AE3" s="17"/>
      <c r="AF3" s="17"/>
      <c r="AG3" s="17"/>
      <c r="AH3" s="17"/>
      <c r="AI3" s="17"/>
      <c r="AJ3" s="17"/>
      <c r="AK3" s="17"/>
      <c r="AL3" s="17"/>
      <c r="AM3" s="17" t="s">
        <v>53</v>
      </c>
      <c r="AN3" s="17"/>
      <c r="AO3" s="17"/>
      <c r="AP3" s="17"/>
      <c r="AQ3" s="17"/>
      <c r="AR3" s="26" t="s">
        <v>1406</v>
      </c>
      <c r="AS3" s="17">
        <v>41251</v>
      </c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2">
      <c r="A4" s="10">
        <v>6</v>
      </c>
      <c r="B4" s="10" t="s">
        <v>55</v>
      </c>
      <c r="C4" s="10" t="s">
        <v>56</v>
      </c>
      <c r="D4" s="16" t="str">
        <f t="shared" si="0"/>
        <v>Nein</v>
      </c>
      <c r="E4" s="16" t="str">
        <f t="shared" si="1"/>
        <v>-</v>
      </c>
      <c r="F4" s="16" t="str">
        <f t="shared" si="2"/>
        <v>Nein</v>
      </c>
      <c r="G4" s="16"/>
      <c r="H4" s="10" t="s">
        <v>35</v>
      </c>
      <c r="I4" s="16" t="str">
        <f t="shared" si="3"/>
        <v>Nein</v>
      </c>
      <c r="J4" s="10"/>
      <c r="K4" s="10"/>
      <c r="L4" s="10" t="s">
        <v>57</v>
      </c>
      <c r="M4" s="10" t="s">
        <v>37</v>
      </c>
      <c r="N4" s="10" t="s">
        <v>58</v>
      </c>
      <c r="O4" s="10" t="s">
        <v>59</v>
      </c>
      <c r="P4" s="11" t="s">
        <v>60</v>
      </c>
      <c r="Q4" s="11"/>
      <c r="R4" s="11"/>
      <c r="S4" s="11"/>
      <c r="T4" s="11"/>
      <c r="U4" s="10"/>
      <c r="V4" s="10"/>
      <c r="W4" s="11"/>
      <c r="X4" s="10" t="s">
        <v>57</v>
      </c>
      <c r="Y4" s="10" t="s">
        <v>1407</v>
      </c>
      <c r="Z4" s="12">
        <v>12020</v>
      </c>
      <c r="AA4" s="16">
        <f t="shared" si="4"/>
        <v>1932</v>
      </c>
      <c r="AB4" s="16">
        <f t="shared" si="5"/>
        <v>11</v>
      </c>
      <c r="AC4" s="16">
        <f t="shared" si="6"/>
        <v>27</v>
      </c>
      <c r="AD4" s="10" t="s">
        <v>1401</v>
      </c>
      <c r="AE4" s="17"/>
      <c r="AF4" s="17">
        <v>37901</v>
      </c>
      <c r="AG4" s="17"/>
      <c r="AH4" s="17">
        <v>37901</v>
      </c>
      <c r="AI4" s="17"/>
      <c r="AJ4" s="17"/>
      <c r="AK4" s="17"/>
      <c r="AL4" s="17"/>
      <c r="AM4" s="17"/>
      <c r="AN4" s="17"/>
      <c r="AO4" s="17"/>
      <c r="AP4" s="17"/>
      <c r="AQ4" s="17"/>
      <c r="AR4" s="26"/>
      <c r="AS4" s="17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x14ac:dyDescent="0.2">
      <c r="A5" s="10">
        <v>9</v>
      </c>
      <c r="B5" s="10" t="s">
        <v>61</v>
      </c>
      <c r="C5" s="10" t="s">
        <v>62</v>
      </c>
      <c r="D5" s="16" t="str">
        <f t="shared" si="0"/>
        <v>Nein</v>
      </c>
      <c r="E5" s="16" t="str">
        <f t="shared" si="1"/>
        <v>-</v>
      </c>
      <c r="F5" s="16" t="str">
        <f t="shared" si="2"/>
        <v>Nein</v>
      </c>
      <c r="G5" s="19"/>
      <c r="H5" s="10" t="s">
        <v>35</v>
      </c>
      <c r="I5" s="16" t="str">
        <f t="shared" si="3"/>
        <v>Ja</v>
      </c>
      <c r="J5" s="10" t="s">
        <v>1408</v>
      </c>
      <c r="K5" s="10"/>
      <c r="L5" s="10" t="s">
        <v>63</v>
      </c>
      <c r="M5" s="10" t="s">
        <v>37</v>
      </c>
      <c r="N5" s="10" t="s">
        <v>64</v>
      </c>
      <c r="O5" s="10" t="s">
        <v>65</v>
      </c>
      <c r="P5" s="11" t="s">
        <v>66</v>
      </c>
      <c r="Q5" s="11"/>
      <c r="R5" s="11" t="s">
        <v>1409</v>
      </c>
      <c r="S5" s="11"/>
      <c r="T5" s="11"/>
      <c r="U5" s="10" t="s">
        <v>68</v>
      </c>
      <c r="V5" s="10"/>
      <c r="W5" s="11" t="s">
        <v>67</v>
      </c>
      <c r="X5" s="10"/>
      <c r="Y5" s="10"/>
      <c r="Z5" s="12">
        <v>12711</v>
      </c>
      <c r="AA5" s="16">
        <f t="shared" si="4"/>
        <v>1934</v>
      </c>
      <c r="AB5" s="16">
        <f t="shared" si="5"/>
        <v>10</v>
      </c>
      <c r="AC5" s="16">
        <f t="shared" si="6"/>
        <v>19</v>
      </c>
      <c r="AD5" s="10" t="s">
        <v>1401</v>
      </c>
      <c r="AE5" s="17"/>
      <c r="AF5" s="17">
        <v>40178</v>
      </c>
      <c r="AG5" s="17"/>
      <c r="AH5" s="17"/>
      <c r="AI5" s="17"/>
      <c r="AJ5" s="17"/>
      <c r="AK5" s="17"/>
      <c r="AL5" s="17"/>
      <c r="AM5" s="17" t="s">
        <v>53</v>
      </c>
      <c r="AN5" s="17">
        <v>40178</v>
      </c>
      <c r="AO5" s="17"/>
      <c r="AP5" s="17"/>
      <c r="AQ5" s="17">
        <v>39661</v>
      </c>
      <c r="AR5" s="18" t="s">
        <v>69</v>
      </c>
      <c r="AS5" s="24">
        <v>40209</v>
      </c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x14ac:dyDescent="0.2">
      <c r="A6" s="10">
        <v>10</v>
      </c>
      <c r="B6" s="10" t="s">
        <v>70</v>
      </c>
      <c r="C6" s="10" t="s">
        <v>71</v>
      </c>
      <c r="D6" s="16" t="str">
        <f t="shared" si="0"/>
        <v>Ja</v>
      </c>
      <c r="E6" s="16" t="str">
        <f t="shared" si="1"/>
        <v>Ehrenmitglied</v>
      </c>
      <c r="F6" s="16" t="str">
        <f t="shared" si="2"/>
        <v>Nein</v>
      </c>
      <c r="G6" s="19" t="s">
        <v>45</v>
      </c>
      <c r="H6" s="10" t="s">
        <v>35</v>
      </c>
      <c r="I6" s="16" t="str">
        <f t="shared" si="3"/>
        <v>Nein</v>
      </c>
      <c r="J6" s="10"/>
      <c r="K6" s="10"/>
      <c r="L6" s="10" t="s">
        <v>72</v>
      </c>
      <c r="M6" s="10" t="s">
        <v>37</v>
      </c>
      <c r="N6" s="10" t="s">
        <v>73</v>
      </c>
      <c r="O6" s="10" t="s">
        <v>74</v>
      </c>
      <c r="P6" s="11" t="s">
        <v>75</v>
      </c>
      <c r="Q6" s="11"/>
      <c r="R6" s="11" t="s">
        <v>1410</v>
      </c>
      <c r="S6" s="11" t="s">
        <v>1411</v>
      </c>
      <c r="T6" s="11"/>
      <c r="U6" s="10" t="s">
        <v>1412</v>
      </c>
      <c r="V6" s="10"/>
      <c r="W6" s="11"/>
      <c r="X6" s="10" t="s">
        <v>72</v>
      </c>
      <c r="Y6" s="10" t="s">
        <v>1413</v>
      </c>
      <c r="Z6" s="12">
        <v>12877</v>
      </c>
      <c r="AA6" s="16">
        <f t="shared" si="4"/>
        <v>1935</v>
      </c>
      <c r="AB6" s="16">
        <f t="shared" si="5"/>
        <v>4</v>
      </c>
      <c r="AC6" s="16">
        <f t="shared" si="6"/>
        <v>3</v>
      </c>
      <c r="AD6" s="10" t="s">
        <v>1401</v>
      </c>
      <c r="AE6" s="17"/>
      <c r="AF6" s="17"/>
      <c r="AG6" s="17"/>
      <c r="AH6" s="17"/>
      <c r="AI6" s="17"/>
      <c r="AJ6" s="17"/>
      <c r="AK6" s="17"/>
      <c r="AL6" s="17"/>
      <c r="AM6" s="17" t="s">
        <v>53</v>
      </c>
      <c r="AN6" s="17"/>
      <c r="AO6" s="17"/>
      <c r="AP6" s="17"/>
      <c r="AQ6" s="17"/>
      <c r="AR6" s="26"/>
      <c r="AS6" s="17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x14ac:dyDescent="0.2">
      <c r="A7" s="10">
        <v>14</v>
      </c>
      <c r="B7" s="10" t="s">
        <v>77</v>
      </c>
      <c r="C7" s="10" t="s">
        <v>78</v>
      </c>
      <c r="D7" s="16" t="str">
        <f t="shared" si="0"/>
        <v>Ja</v>
      </c>
      <c r="E7" s="16" t="str">
        <f t="shared" si="1"/>
        <v>Ehrenmitglied</v>
      </c>
      <c r="F7" s="16" t="str">
        <f t="shared" si="2"/>
        <v>Nein</v>
      </c>
      <c r="G7" s="19" t="s">
        <v>79</v>
      </c>
      <c r="H7" s="20" t="s">
        <v>46</v>
      </c>
      <c r="I7" s="16" t="str">
        <f t="shared" si="3"/>
        <v>Nein</v>
      </c>
      <c r="J7" s="10"/>
      <c r="K7" s="10"/>
      <c r="L7" s="27" t="s">
        <v>1414</v>
      </c>
      <c r="M7" s="10" t="s">
        <v>37</v>
      </c>
      <c r="N7" s="27">
        <v>73433</v>
      </c>
      <c r="O7" s="27" t="s">
        <v>1415</v>
      </c>
      <c r="P7" s="48" t="s">
        <v>1416</v>
      </c>
      <c r="Q7" s="11"/>
      <c r="R7" s="11"/>
      <c r="S7" s="11"/>
      <c r="T7" s="11"/>
      <c r="U7" s="10" t="s">
        <v>84</v>
      </c>
      <c r="V7" s="10"/>
      <c r="W7" s="11" t="s">
        <v>1417</v>
      </c>
      <c r="X7" s="10" t="s">
        <v>1418</v>
      </c>
      <c r="Y7" s="10" t="s">
        <v>1419</v>
      </c>
      <c r="Z7" s="12">
        <v>13221</v>
      </c>
      <c r="AA7" s="16">
        <f t="shared" si="4"/>
        <v>1936</v>
      </c>
      <c r="AB7" s="16">
        <f t="shared" si="5"/>
        <v>3</v>
      </c>
      <c r="AC7" s="16">
        <f t="shared" si="6"/>
        <v>12</v>
      </c>
      <c r="AD7" s="10" t="s">
        <v>1401</v>
      </c>
      <c r="AE7" s="17"/>
      <c r="AF7" s="17"/>
      <c r="AG7" s="17"/>
      <c r="AH7" s="17">
        <v>39263</v>
      </c>
      <c r="AI7" s="17"/>
      <c r="AJ7" s="17"/>
      <c r="AK7" s="17"/>
      <c r="AL7" s="17"/>
      <c r="AM7" s="17">
        <v>39263</v>
      </c>
      <c r="AN7" s="17"/>
      <c r="AO7" s="17"/>
      <c r="AP7" s="17"/>
      <c r="AQ7" s="17"/>
      <c r="AR7" s="23" t="s">
        <v>54</v>
      </c>
      <c r="AS7" s="24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x14ac:dyDescent="0.2">
      <c r="A8" s="10">
        <v>21</v>
      </c>
      <c r="B8" s="10" t="s">
        <v>85</v>
      </c>
      <c r="C8" s="10" t="s">
        <v>86</v>
      </c>
      <c r="D8" s="16" t="str">
        <f t="shared" si="0"/>
        <v>Ja</v>
      </c>
      <c r="E8" s="16" t="str">
        <f t="shared" si="1"/>
        <v>alter Herr</v>
      </c>
      <c r="F8" s="16" t="str">
        <f t="shared" si="2"/>
        <v>Nein</v>
      </c>
      <c r="G8" s="19" t="s">
        <v>79</v>
      </c>
      <c r="H8" s="10" t="s">
        <v>46</v>
      </c>
      <c r="I8" s="16" t="str">
        <f t="shared" si="3"/>
        <v>Nein</v>
      </c>
      <c r="J8" s="10"/>
      <c r="K8" s="10"/>
      <c r="L8" s="10" t="s">
        <v>87</v>
      </c>
      <c r="M8" s="10" t="s">
        <v>37</v>
      </c>
      <c r="N8" s="10" t="s">
        <v>88</v>
      </c>
      <c r="O8" s="10" t="s">
        <v>89</v>
      </c>
      <c r="P8" s="11" t="s">
        <v>90</v>
      </c>
      <c r="Q8" s="11"/>
      <c r="R8" s="11"/>
      <c r="S8" s="11"/>
      <c r="T8" s="11"/>
      <c r="U8" s="10"/>
      <c r="V8" s="10"/>
      <c r="W8" s="11"/>
      <c r="X8" s="10" t="s">
        <v>87</v>
      </c>
      <c r="Y8" s="10" t="s">
        <v>1420</v>
      </c>
      <c r="Z8" s="12">
        <v>14523</v>
      </c>
      <c r="AA8" s="16">
        <f t="shared" si="4"/>
        <v>1939</v>
      </c>
      <c r="AB8" s="16">
        <f t="shared" si="5"/>
        <v>10</v>
      </c>
      <c r="AC8" s="16">
        <f t="shared" si="6"/>
        <v>5</v>
      </c>
      <c r="AD8" s="10" t="s">
        <v>1401</v>
      </c>
      <c r="AE8" s="17"/>
      <c r="AF8" s="17"/>
      <c r="AG8" s="17" t="s">
        <v>53</v>
      </c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26"/>
      <c r="AS8" s="17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x14ac:dyDescent="0.2">
      <c r="A9" s="10">
        <v>30</v>
      </c>
      <c r="B9" s="10" t="s">
        <v>85</v>
      </c>
      <c r="C9" s="10" t="s">
        <v>91</v>
      </c>
      <c r="D9" s="16" t="str">
        <f t="shared" si="0"/>
        <v>Nein</v>
      </c>
      <c r="E9" s="16" t="str">
        <f t="shared" si="1"/>
        <v>-</v>
      </c>
      <c r="F9" s="16" t="str">
        <f t="shared" si="2"/>
        <v>Nein</v>
      </c>
      <c r="G9" s="19" t="s">
        <v>79</v>
      </c>
      <c r="H9" s="10" t="s">
        <v>46</v>
      </c>
      <c r="I9" s="16" t="str">
        <f t="shared" si="3"/>
        <v>Nein</v>
      </c>
      <c r="J9" s="10"/>
      <c r="K9" s="10"/>
      <c r="L9" s="10" t="s">
        <v>92</v>
      </c>
      <c r="M9" s="10" t="s">
        <v>37</v>
      </c>
      <c r="N9" s="10" t="s">
        <v>93</v>
      </c>
      <c r="O9" s="10" t="s">
        <v>94</v>
      </c>
      <c r="P9" s="11" t="s">
        <v>95</v>
      </c>
      <c r="Q9" s="11"/>
      <c r="R9" s="11"/>
      <c r="S9" s="11"/>
      <c r="T9" s="11"/>
      <c r="U9" s="10"/>
      <c r="V9" s="10"/>
      <c r="W9" s="11"/>
      <c r="X9" s="10" t="s">
        <v>92</v>
      </c>
      <c r="Y9" s="10" t="s">
        <v>1421</v>
      </c>
      <c r="Z9" s="12">
        <v>14445</v>
      </c>
      <c r="AA9" s="16">
        <f t="shared" si="4"/>
        <v>1939</v>
      </c>
      <c r="AB9" s="16">
        <f t="shared" si="5"/>
        <v>7</v>
      </c>
      <c r="AC9" s="16">
        <f t="shared" si="6"/>
        <v>19</v>
      </c>
      <c r="AD9" s="10" t="s">
        <v>1401</v>
      </c>
      <c r="AE9" s="17"/>
      <c r="AF9" s="17">
        <v>40178</v>
      </c>
      <c r="AG9" s="17" t="s">
        <v>53</v>
      </c>
      <c r="AH9" s="17">
        <v>40178</v>
      </c>
      <c r="AI9" s="17"/>
      <c r="AJ9" s="17"/>
      <c r="AK9" s="17"/>
      <c r="AL9" s="17"/>
      <c r="AM9" s="17"/>
      <c r="AN9" s="17"/>
      <c r="AO9" s="17"/>
      <c r="AP9" s="17"/>
      <c r="AQ9" s="17"/>
      <c r="AR9" s="18" t="s">
        <v>96</v>
      </c>
      <c r="AS9" s="24">
        <v>40847</v>
      </c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2">
      <c r="A10" s="10">
        <v>32</v>
      </c>
      <c r="B10" s="10" t="s">
        <v>97</v>
      </c>
      <c r="C10" s="10" t="s">
        <v>98</v>
      </c>
      <c r="D10" s="16" t="str">
        <f t="shared" si="0"/>
        <v>Ja</v>
      </c>
      <c r="E10" s="16" t="str">
        <f t="shared" si="1"/>
        <v>alter Herr</v>
      </c>
      <c r="F10" s="16" t="str">
        <f t="shared" si="2"/>
        <v>Nein</v>
      </c>
      <c r="G10" s="19" t="s">
        <v>79</v>
      </c>
      <c r="H10" s="10" t="s">
        <v>35</v>
      </c>
      <c r="I10" s="16" t="str">
        <f t="shared" si="3"/>
        <v>Nein</v>
      </c>
      <c r="J10" s="10"/>
      <c r="K10" s="10"/>
      <c r="L10" s="10" t="s">
        <v>100</v>
      </c>
      <c r="M10" s="10" t="s">
        <v>37</v>
      </c>
      <c r="N10" s="10" t="s">
        <v>101</v>
      </c>
      <c r="O10" s="10" t="s">
        <v>102</v>
      </c>
      <c r="P10" s="11" t="s">
        <v>103</v>
      </c>
      <c r="Q10" s="11"/>
      <c r="R10" s="11" t="s">
        <v>103</v>
      </c>
      <c r="S10" s="11"/>
      <c r="T10" s="11"/>
      <c r="U10" s="10" t="s">
        <v>104</v>
      </c>
      <c r="V10" s="10"/>
      <c r="W10" s="11"/>
      <c r="X10" s="10" t="s">
        <v>100</v>
      </c>
      <c r="Y10" s="10" t="s">
        <v>1422</v>
      </c>
      <c r="Z10" s="12">
        <v>14522</v>
      </c>
      <c r="AA10" s="16">
        <f t="shared" si="4"/>
        <v>1939</v>
      </c>
      <c r="AB10" s="16">
        <f t="shared" si="5"/>
        <v>10</v>
      </c>
      <c r="AC10" s="16">
        <f t="shared" si="6"/>
        <v>4</v>
      </c>
      <c r="AD10" s="10" t="s">
        <v>1401</v>
      </c>
      <c r="AE10" s="17"/>
      <c r="AF10" s="17"/>
      <c r="AG10" s="17" t="s">
        <v>53</v>
      </c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26"/>
      <c r="AS10" s="17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x14ac:dyDescent="0.2">
      <c r="A11" s="10">
        <v>36</v>
      </c>
      <c r="B11" s="10" t="s">
        <v>106</v>
      </c>
      <c r="C11" s="10" t="s">
        <v>107</v>
      </c>
      <c r="D11" s="16" t="str">
        <f t="shared" si="0"/>
        <v>Nein</v>
      </c>
      <c r="E11" s="16" t="str">
        <f t="shared" si="1"/>
        <v>-</v>
      </c>
      <c r="F11" s="16" t="str">
        <f t="shared" si="2"/>
        <v>Nein</v>
      </c>
      <c r="G11" s="19"/>
      <c r="H11" s="10" t="s">
        <v>35</v>
      </c>
      <c r="I11" s="16" t="str">
        <f t="shared" si="3"/>
        <v>Nein</v>
      </c>
      <c r="J11" s="10"/>
      <c r="K11" s="10"/>
      <c r="L11" s="10" t="s">
        <v>108</v>
      </c>
      <c r="M11" s="10" t="s">
        <v>37</v>
      </c>
      <c r="N11" s="10" t="s">
        <v>109</v>
      </c>
      <c r="O11" s="10" t="s">
        <v>110</v>
      </c>
      <c r="P11" s="11" t="s">
        <v>111</v>
      </c>
      <c r="Q11" s="11"/>
      <c r="R11" s="11"/>
      <c r="S11" s="11"/>
      <c r="T11" s="11"/>
      <c r="U11" s="10" t="s">
        <v>112</v>
      </c>
      <c r="V11" s="10"/>
      <c r="W11" s="11"/>
      <c r="X11" s="10" t="s">
        <v>108</v>
      </c>
      <c r="Y11" s="10" t="s">
        <v>1423</v>
      </c>
      <c r="Z11" s="12">
        <v>14849</v>
      </c>
      <c r="AA11" s="16">
        <f t="shared" si="4"/>
        <v>1940</v>
      </c>
      <c r="AB11" s="16">
        <f t="shared" si="5"/>
        <v>8</v>
      </c>
      <c r="AC11" s="16">
        <f t="shared" si="6"/>
        <v>26</v>
      </c>
      <c r="AD11" s="10" t="s">
        <v>1401</v>
      </c>
      <c r="AE11" s="17"/>
      <c r="AF11" s="17">
        <v>38718</v>
      </c>
      <c r="AG11" s="17" t="s">
        <v>53</v>
      </c>
      <c r="AH11" s="17">
        <v>38718</v>
      </c>
      <c r="AI11" s="17"/>
      <c r="AJ11" s="17"/>
      <c r="AK11" s="17"/>
      <c r="AL11" s="17"/>
      <c r="AM11" s="17"/>
      <c r="AN11" s="17"/>
      <c r="AO11" s="17"/>
      <c r="AP11" s="17"/>
      <c r="AQ11" s="17"/>
      <c r="AR11" s="18" t="s">
        <v>113</v>
      </c>
      <c r="AS11" s="24">
        <v>40209</v>
      </c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x14ac:dyDescent="0.2">
      <c r="A12" s="10">
        <v>38</v>
      </c>
      <c r="B12" s="10" t="s">
        <v>114</v>
      </c>
      <c r="C12" s="10" t="s">
        <v>115</v>
      </c>
      <c r="D12" s="16" t="str">
        <f t="shared" si="0"/>
        <v>Ja</v>
      </c>
      <c r="E12" s="16" t="str">
        <f t="shared" si="1"/>
        <v>alter Herr</v>
      </c>
      <c r="F12" s="16" t="str">
        <f t="shared" si="2"/>
        <v>Nein</v>
      </c>
      <c r="G12" s="19" t="s">
        <v>79</v>
      </c>
      <c r="H12" s="20" t="s">
        <v>46</v>
      </c>
      <c r="I12" s="16" t="str">
        <f t="shared" si="3"/>
        <v>Nein</v>
      </c>
      <c r="J12" s="10" t="s">
        <v>1408</v>
      </c>
      <c r="K12" s="10"/>
      <c r="L12" s="10" t="s">
        <v>116</v>
      </c>
      <c r="M12" s="10" t="s">
        <v>37</v>
      </c>
      <c r="N12" s="10" t="s">
        <v>117</v>
      </c>
      <c r="O12" s="10" t="s">
        <v>102</v>
      </c>
      <c r="P12" s="11" t="s">
        <v>118</v>
      </c>
      <c r="Q12" s="11"/>
      <c r="R12" s="11" t="s">
        <v>1424</v>
      </c>
      <c r="S12" s="11"/>
      <c r="T12" s="11"/>
      <c r="U12" s="10" t="s">
        <v>120</v>
      </c>
      <c r="V12" s="10"/>
      <c r="W12" s="11" t="s">
        <v>119</v>
      </c>
      <c r="X12" s="10" t="s">
        <v>116</v>
      </c>
      <c r="Y12" s="10" t="s">
        <v>1425</v>
      </c>
      <c r="Z12" s="12">
        <v>13936</v>
      </c>
      <c r="AA12" s="16">
        <f t="shared" si="4"/>
        <v>1938</v>
      </c>
      <c r="AB12" s="16">
        <f t="shared" si="5"/>
        <v>2</v>
      </c>
      <c r="AC12" s="16">
        <f t="shared" si="6"/>
        <v>25</v>
      </c>
      <c r="AD12" s="10" t="s">
        <v>1401</v>
      </c>
      <c r="AE12" s="17"/>
      <c r="AF12" s="17"/>
      <c r="AG12" s="17" t="s">
        <v>53</v>
      </c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26"/>
      <c r="AS12" s="17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x14ac:dyDescent="0.2">
      <c r="A13" s="10">
        <v>39</v>
      </c>
      <c r="B13" s="10" t="s">
        <v>121</v>
      </c>
      <c r="C13" s="10" t="s">
        <v>122</v>
      </c>
      <c r="D13" s="16" t="str">
        <f t="shared" si="0"/>
        <v>Ja</v>
      </c>
      <c r="E13" s="16" t="str">
        <f t="shared" si="1"/>
        <v>alter Herr</v>
      </c>
      <c r="F13" s="16" t="s">
        <v>35</v>
      </c>
      <c r="G13" s="19" t="s">
        <v>79</v>
      </c>
      <c r="H13" s="10" t="s">
        <v>35</v>
      </c>
      <c r="I13" s="16" t="str">
        <f t="shared" si="3"/>
        <v>Nein</v>
      </c>
      <c r="J13" s="10"/>
      <c r="K13" s="10"/>
      <c r="L13" s="10" t="s">
        <v>1426</v>
      </c>
      <c r="M13" s="10" t="s">
        <v>37</v>
      </c>
      <c r="N13" s="10" t="s">
        <v>217</v>
      </c>
      <c r="O13" s="10" t="s">
        <v>102</v>
      </c>
      <c r="P13" s="11" t="s">
        <v>124</v>
      </c>
      <c r="Q13" s="11"/>
      <c r="R13" s="11"/>
      <c r="S13" s="11"/>
      <c r="T13" s="11"/>
      <c r="U13" s="25" t="s">
        <v>126</v>
      </c>
      <c r="V13" s="10"/>
      <c r="W13" s="11"/>
      <c r="X13" s="10" t="s">
        <v>1426</v>
      </c>
      <c r="Y13" s="10" t="s">
        <v>1427</v>
      </c>
      <c r="Z13" s="12">
        <v>20681</v>
      </c>
      <c r="AA13" s="16">
        <f t="shared" si="4"/>
        <v>1956</v>
      </c>
      <c r="AB13" s="16">
        <f t="shared" si="5"/>
        <v>8</v>
      </c>
      <c r="AC13" s="16">
        <f t="shared" si="6"/>
        <v>14</v>
      </c>
      <c r="AD13" s="10" t="s">
        <v>1401</v>
      </c>
      <c r="AE13" s="17"/>
      <c r="AF13" s="17"/>
      <c r="AG13" s="17" t="s">
        <v>53</v>
      </c>
      <c r="AH13" s="17"/>
      <c r="AI13" s="17"/>
      <c r="AJ13" s="17"/>
      <c r="AK13" s="17"/>
      <c r="AL13" s="17"/>
      <c r="AM13" s="17"/>
      <c r="AN13" s="17"/>
      <c r="AO13" s="30">
        <v>29221</v>
      </c>
      <c r="AP13" s="17"/>
      <c r="AQ13" s="17"/>
      <c r="AR13" s="23" t="s">
        <v>1428</v>
      </c>
      <c r="AS13" s="24">
        <v>40224</v>
      </c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x14ac:dyDescent="0.2">
      <c r="A14" s="10">
        <v>40</v>
      </c>
      <c r="B14" s="10" t="s">
        <v>127</v>
      </c>
      <c r="C14" s="10" t="s">
        <v>128</v>
      </c>
      <c r="D14" s="16" t="str">
        <f t="shared" si="0"/>
        <v>Nein</v>
      </c>
      <c r="E14" s="16" t="str">
        <f t="shared" si="1"/>
        <v>-</v>
      </c>
      <c r="F14" s="16" t="str">
        <f t="shared" ref="F14:F27" si="7">IF(A14="","",IF(AND(AO14&lt;&gt;"",AP14=""),"Ja","Nein"))</f>
        <v>Nein</v>
      </c>
      <c r="G14" s="16"/>
      <c r="H14" s="10" t="s">
        <v>35</v>
      </c>
      <c r="I14" s="16" t="str">
        <f t="shared" si="3"/>
        <v>Nein</v>
      </c>
      <c r="J14" s="10"/>
      <c r="K14" s="10"/>
      <c r="L14" s="10" t="s">
        <v>129</v>
      </c>
      <c r="M14" s="10" t="s">
        <v>37</v>
      </c>
      <c r="N14" s="10" t="s">
        <v>130</v>
      </c>
      <c r="O14" s="10" t="s">
        <v>131</v>
      </c>
      <c r="P14" s="11" t="s">
        <v>132</v>
      </c>
      <c r="Q14" s="11"/>
      <c r="R14" s="11"/>
      <c r="S14" s="11"/>
      <c r="T14" s="11"/>
      <c r="U14" s="10"/>
      <c r="V14" s="10"/>
      <c r="W14" s="11"/>
      <c r="X14" s="10" t="s">
        <v>129</v>
      </c>
      <c r="Y14" s="10" t="s">
        <v>1429</v>
      </c>
      <c r="Z14" s="12">
        <v>15218</v>
      </c>
      <c r="AA14" s="16">
        <f t="shared" si="4"/>
        <v>1941</v>
      </c>
      <c r="AB14" s="16">
        <f t="shared" si="5"/>
        <v>8</v>
      </c>
      <c r="AC14" s="16">
        <f t="shared" si="6"/>
        <v>30</v>
      </c>
      <c r="AD14" s="10" t="s">
        <v>1401</v>
      </c>
      <c r="AE14" s="17"/>
      <c r="AF14" s="17">
        <v>39447</v>
      </c>
      <c r="AG14" s="17" t="s">
        <v>53</v>
      </c>
      <c r="AH14" s="17">
        <v>39447</v>
      </c>
      <c r="AI14" s="17"/>
      <c r="AJ14" s="17"/>
      <c r="AK14" s="17"/>
      <c r="AL14" s="17"/>
      <c r="AM14" s="17"/>
      <c r="AN14" s="17"/>
      <c r="AO14" s="17"/>
      <c r="AP14" s="17"/>
      <c r="AQ14" s="17"/>
      <c r="AR14" s="18" t="s">
        <v>133</v>
      </c>
      <c r="AS14" s="24">
        <v>39447</v>
      </c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">
      <c r="A15" s="10">
        <v>43</v>
      </c>
      <c r="B15" s="10" t="s">
        <v>134</v>
      </c>
      <c r="C15" s="10" t="s">
        <v>135</v>
      </c>
      <c r="D15" s="16" t="str">
        <f t="shared" si="0"/>
        <v>Ja</v>
      </c>
      <c r="E15" s="16" t="str">
        <f t="shared" si="1"/>
        <v>alter Herr</v>
      </c>
      <c r="F15" s="16" t="str">
        <f t="shared" si="7"/>
        <v>Nein</v>
      </c>
      <c r="G15" s="19" t="s">
        <v>79</v>
      </c>
      <c r="H15" s="20" t="s">
        <v>46</v>
      </c>
      <c r="I15" s="16" t="str">
        <f t="shared" si="3"/>
        <v>Nein</v>
      </c>
      <c r="J15" s="10"/>
      <c r="K15" s="10"/>
      <c r="L15" s="10" t="s">
        <v>136</v>
      </c>
      <c r="M15" s="10" t="s">
        <v>37</v>
      </c>
      <c r="N15" s="10" t="s">
        <v>137</v>
      </c>
      <c r="O15" s="10" t="s">
        <v>138</v>
      </c>
      <c r="P15" s="11" t="s">
        <v>139</v>
      </c>
      <c r="Q15" s="11"/>
      <c r="R15" s="11" t="s">
        <v>1430</v>
      </c>
      <c r="S15" s="11" t="s">
        <v>1431</v>
      </c>
      <c r="T15" s="11" t="s">
        <v>1432</v>
      </c>
      <c r="U15" s="10" t="s">
        <v>140</v>
      </c>
      <c r="V15" s="10"/>
      <c r="W15" s="11"/>
      <c r="X15" s="10" t="s">
        <v>136</v>
      </c>
      <c r="Y15" s="10" t="s">
        <v>1433</v>
      </c>
      <c r="Z15" s="12">
        <v>13579</v>
      </c>
      <c r="AA15" s="16">
        <f t="shared" si="4"/>
        <v>1937</v>
      </c>
      <c r="AB15" s="16">
        <f t="shared" si="5"/>
        <v>3</v>
      </c>
      <c r="AC15" s="16">
        <f t="shared" si="6"/>
        <v>5</v>
      </c>
      <c r="AD15" s="10" t="s">
        <v>1401</v>
      </c>
      <c r="AE15" s="17"/>
      <c r="AF15" s="17"/>
      <c r="AG15" s="17" t="s">
        <v>53</v>
      </c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23" t="s">
        <v>141</v>
      </c>
      <c r="AS15" s="24">
        <v>40457</v>
      </c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x14ac:dyDescent="0.2">
      <c r="A16" s="10">
        <v>55</v>
      </c>
      <c r="B16" s="10" t="s">
        <v>61</v>
      </c>
      <c r="C16" s="10" t="s">
        <v>142</v>
      </c>
      <c r="D16" s="16" t="str">
        <f t="shared" si="0"/>
        <v>Nein</v>
      </c>
      <c r="E16" s="16" t="str">
        <f t="shared" si="1"/>
        <v>-</v>
      </c>
      <c r="F16" s="16" t="str">
        <f t="shared" si="7"/>
        <v>Nein</v>
      </c>
      <c r="G16" s="16"/>
      <c r="H16" s="10" t="s">
        <v>35</v>
      </c>
      <c r="I16" s="16" t="str">
        <f t="shared" si="3"/>
        <v>Nein</v>
      </c>
      <c r="J16" s="10"/>
      <c r="K16" s="10"/>
      <c r="L16" s="10" t="s">
        <v>143</v>
      </c>
      <c r="M16" s="10" t="s">
        <v>37</v>
      </c>
      <c r="N16" s="10" t="s">
        <v>144</v>
      </c>
      <c r="O16" s="10" t="s">
        <v>145</v>
      </c>
      <c r="P16" s="11" t="s">
        <v>146</v>
      </c>
      <c r="Q16" s="11"/>
      <c r="R16" s="11"/>
      <c r="S16" s="11"/>
      <c r="T16" s="11"/>
      <c r="U16" s="10"/>
      <c r="V16" s="10"/>
      <c r="W16" s="11"/>
      <c r="X16" s="10" t="s">
        <v>143</v>
      </c>
      <c r="Y16" s="10" t="s">
        <v>1434</v>
      </c>
      <c r="Z16" s="12">
        <v>16525</v>
      </c>
      <c r="AA16" s="16">
        <f t="shared" si="4"/>
        <v>1945</v>
      </c>
      <c r="AB16" s="16">
        <f t="shared" si="5"/>
        <v>3</v>
      </c>
      <c r="AC16" s="16">
        <f t="shared" si="6"/>
        <v>29</v>
      </c>
      <c r="AD16" s="10" t="s">
        <v>1401</v>
      </c>
      <c r="AE16" s="17"/>
      <c r="AF16" s="17">
        <v>39447</v>
      </c>
      <c r="AG16" s="17" t="s">
        <v>53</v>
      </c>
      <c r="AH16" s="17">
        <v>39447</v>
      </c>
      <c r="AI16" s="17"/>
      <c r="AJ16" s="17"/>
      <c r="AK16" s="17"/>
      <c r="AL16" s="17"/>
      <c r="AM16" s="17"/>
      <c r="AN16" s="17"/>
      <c r="AO16" s="17"/>
      <c r="AP16" s="17"/>
      <c r="AQ16" s="17"/>
      <c r="AR16" s="26"/>
      <c r="AS16" s="17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x14ac:dyDescent="0.2">
      <c r="A17" s="10">
        <v>59</v>
      </c>
      <c r="B17" s="10" t="s">
        <v>85</v>
      </c>
      <c r="C17" s="10" t="s">
        <v>147</v>
      </c>
      <c r="D17" s="16" t="str">
        <f t="shared" si="0"/>
        <v>Nein</v>
      </c>
      <c r="E17" s="16" t="str">
        <f t="shared" si="1"/>
        <v>-</v>
      </c>
      <c r="F17" s="16" t="str">
        <f t="shared" si="7"/>
        <v>Nein</v>
      </c>
      <c r="G17" s="16"/>
      <c r="H17" s="10" t="s">
        <v>35</v>
      </c>
      <c r="I17" s="16" t="str">
        <f t="shared" si="3"/>
        <v>Nein</v>
      </c>
      <c r="J17" s="10"/>
      <c r="K17" s="10"/>
      <c r="L17" s="10" t="s">
        <v>148</v>
      </c>
      <c r="M17" s="10" t="s">
        <v>37</v>
      </c>
      <c r="N17" s="10" t="s">
        <v>149</v>
      </c>
      <c r="O17" s="10" t="s">
        <v>150</v>
      </c>
      <c r="P17" s="11" t="s">
        <v>151</v>
      </c>
      <c r="Q17" s="11"/>
      <c r="R17" s="11"/>
      <c r="S17" s="11"/>
      <c r="T17" s="11"/>
      <c r="U17" s="10"/>
      <c r="V17" s="10"/>
      <c r="W17" s="11"/>
      <c r="X17" s="10" t="s">
        <v>148</v>
      </c>
      <c r="Y17" s="10" t="s">
        <v>1435</v>
      </c>
      <c r="Z17" s="12"/>
      <c r="AA17" s="16" t="str">
        <f t="shared" si="4"/>
        <v/>
      </c>
      <c r="AB17" s="16" t="str">
        <f t="shared" si="5"/>
        <v/>
      </c>
      <c r="AC17" s="16" t="str">
        <f t="shared" si="6"/>
        <v/>
      </c>
      <c r="AD17" s="10" t="s">
        <v>1401</v>
      </c>
      <c r="AE17" s="17"/>
      <c r="AF17" s="17">
        <v>38003</v>
      </c>
      <c r="AG17" s="17"/>
      <c r="AH17" s="17">
        <v>38003</v>
      </c>
      <c r="AI17" s="17"/>
      <c r="AJ17" s="17"/>
      <c r="AK17" s="17"/>
      <c r="AL17" s="17"/>
      <c r="AM17" s="17"/>
      <c r="AN17" s="17"/>
      <c r="AO17" s="17"/>
      <c r="AP17" s="17"/>
      <c r="AQ17" s="17"/>
      <c r="AR17" s="26"/>
      <c r="AS17" s="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x14ac:dyDescent="0.2">
      <c r="A18" s="10">
        <v>60</v>
      </c>
      <c r="B18" s="10" t="s">
        <v>152</v>
      </c>
      <c r="C18" s="10" t="s">
        <v>153</v>
      </c>
      <c r="D18" s="16" t="str">
        <f t="shared" si="0"/>
        <v>Nein</v>
      </c>
      <c r="E18" s="16" t="str">
        <f t="shared" si="1"/>
        <v>-</v>
      </c>
      <c r="F18" s="16" t="str">
        <f t="shared" si="7"/>
        <v>Nein</v>
      </c>
      <c r="G18" s="16"/>
      <c r="H18" s="10" t="s">
        <v>35</v>
      </c>
      <c r="I18" s="16" t="str">
        <f t="shared" si="3"/>
        <v>Nein</v>
      </c>
      <c r="J18" s="10"/>
      <c r="K18" s="10"/>
      <c r="L18" s="10" t="s">
        <v>154</v>
      </c>
      <c r="M18" s="10" t="s">
        <v>37</v>
      </c>
      <c r="N18" s="10" t="s">
        <v>155</v>
      </c>
      <c r="O18" s="10" t="s">
        <v>156</v>
      </c>
      <c r="P18" s="11" t="s">
        <v>157</v>
      </c>
      <c r="Q18" s="11"/>
      <c r="R18" s="11"/>
      <c r="S18" s="11"/>
      <c r="T18" s="11"/>
      <c r="U18" s="10"/>
      <c r="V18" s="10"/>
      <c r="W18" s="11"/>
      <c r="X18" s="10" t="s">
        <v>154</v>
      </c>
      <c r="Y18" s="10" t="s">
        <v>1436</v>
      </c>
      <c r="Z18" s="12">
        <v>15466</v>
      </c>
      <c r="AA18" s="16">
        <f t="shared" si="4"/>
        <v>1942</v>
      </c>
      <c r="AB18" s="16">
        <f t="shared" si="5"/>
        <v>5</v>
      </c>
      <c r="AC18" s="16">
        <f t="shared" si="6"/>
        <v>5</v>
      </c>
      <c r="AD18" s="10" t="s">
        <v>1401</v>
      </c>
      <c r="AE18" s="17"/>
      <c r="AF18" s="17">
        <v>39813</v>
      </c>
      <c r="AG18" s="17" t="s">
        <v>53</v>
      </c>
      <c r="AH18" s="17">
        <v>39813</v>
      </c>
      <c r="AI18" s="17"/>
      <c r="AJ18" s="17"/>
      <c r="AK18" s="17"/>
      <c r="AL18" s="17"/>
      <c r="AM18" s="17"/>
      <c r="AN18" s="17"/>
      <c r="AO18" s="17"/>
      <c r="AP18" s="17"/>
      <c r="AQ18" s="17"/>
      <c r="AR18" s="26"/>
      <c r="AS18" s="17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x14ac:dyDescent="0.2">
      <c r="A19" s="10">
        <v>61</v>
      </c>
      <c r="B19" s="10" t="s">
        <v>158</v>
      </c>
      <c r="C19" s="10" t="s">
        <v>159</v>
      </c>
      <c r="D19" s="16" t="str">
        <f t="shared" si="0"/>
        <v>Ja</v>
      </c>
      <c r="E19" s="16" t="str">
        <f t="shared" si="1"/>
        <v>alter Herr</v>
      </c>
      <c r="F19" s="16" t="str">
        <f t="shared" si="7"/>
        <v>Nein</v>
      </c>
      <c r="G19" s="19" t="s">
        <v>45</v>
      </c>
      <c r="H19" s="10" t="s">
        <v>46</v>
      </c>
      <c r="I19" s="16" t="str">
        <f t="shared" si="3"/>
        <v>Nein</v>
      </c>
      <c r="J19" s="10"/>
      <c r="K19" s="10"/>
      <c r="L19" s="10" t="s">
        <v>160</v>
      </c>
      <c r="M19" s="10" t="s">
        <v>37</v>
      </c>
      <c r="N19" s="10" t="s">
        <v>161</v>
      </c>
      <c r="O19" s="10" t="s">
        <v>102</v>
      </c>
      <c r="P19" s="11" t="s">
        <v>162</v>
      </c>
      <c r="Q19" s="11"/>
      <c r="R19" s="11"/>
      <c r="S19" s="11"/>
      <c r="T19" s="11"/>
      <c r="U19" s="10"/>
      <c r="V19" s="10"/>
      <c r="W19" s="11"/>
      <c r="X19" s="10" t="s">
        <v>160</v>
      </c>
      <c r="Y19" s="10" t="s">
        <v>1437</v>
      </c>
      <c r="Z19" s="12">
        <v>15990</v>
      </c>
      <c r="AA19" s="16">
        <f t="shared" si="4"/>
        <v>1943</v>
      </c>
      <c r="AB19" s="16">
        <f t="shared" si="5"/>
        <v>10</v>
      </c>
      <c r="AC19" s="16">
        <f t="shared" si="6"/>
        <v>11</v>
      </c>
      <c r="AD19" s="10" t="s">
        <v>1401</v>
      </c>
      <c r="AE19" s="17"/>
      <c r="AF19" s="17"/>
      <c r="AG19" s="17" t="s">
        <v>53</v>
      </c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26"/>
      <c r="AS19" s="17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x14ac:dyDescent="0.2">
      <c r="A20" s="10">
        <v>62</v>
      </c>
      <c r="B20" s="10" t="s">
        <v>152</v>
      </c>
      <c r="C20" s="10" t="s">
        <v>163</v>
      </c>
      <c r="D20" s="16" t="str">
        <f t="shared" si="0"/>
        <v>Ja</v>
      </c>
      <c r="E20" s="16" t="str">
        <f t="shared" si="1"/>
        <v>alter Herr</v>
      </c>
      <c r="F20" s="16" t="str">
        <f t="shared" si="7"/>
        <v>Nein</v>
      </c>
      <c r="G20" s="19" t="s">
        <v>79</v>
      </c>
      <c r="H20" s="20" t="s">
        <v>46</v>
      </c>
      <c r="I20" s="16" t="str">
        <f t="shared" si="3"/>
        <v>Nein</v>
      </c>
      <c r="J20" s="10"/>
      <c r="K20" s="10"/>
      <c r="L20" s="10" t="s">
        <v>164</v>
      </c>
      <c r="M20" s="10" t="s">
        <v>37</v>
      </c>
      <c r="N20" s="10">
        <v>73734</v>
      </c>
      <c r="O20" s="10" t="s">
        <v>165</v>
      </c>
      <c r="P20" s="11" t="s">
        <v>166</v>
      </c>
      <c r="Q20" s="11"/>
      <c r="R20" s="11"/>
      <c r="S20" s="11"/>
      <c r="T20" s="11"/>
      <c r="U20" s="31" t="s">
        <v>168</v>
      </c>
      <c r="V20" s="10"/>
      <c r="W20" s="11" t="s">
        <v>167</v>
      </c>
      <c r="X20" s="10" t="s">
        <v>1438</v>
      </c>
      <c r="Y20" s="10" t="s">
        <v>1439</v>
      </c>
      <c r="Z20" s="12">
        <v>15543</v>
      </c>
      <c r="AA20" s="16">
        <f t="shared" si="4"/>
        <v>1942</v>
      </c>
      <c r="AB20" s="16">
        <f t="shared" si="5"/>
        <v>7</v>
      </c>
      <c r="AC20" s="16">
        <f t="shared" si="6"/>
        <v>21</v>
      </c>
      <c r="AD20" s="10" t="s">
        <v>1401</v>
      </c>
      <c r="AE20" s="17"/>
      <c r="AF20" s="17"/>
      <c r="AG20" s="17" t="s">
        <v>53</v>
      </c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23" t="s">
        <v>1440</v>
      </c>
      <c r="AS20" s="24">
        <v>39814</v>
      </c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x14ac:dyDescent="0.2">
      <c r="A21" s="10">
        <v>63</v>
      </c>
      <c r="B21" s="10" t="s">
        <v>171</v>
      </c>
      <c r="C21" s="10" t="s">
        <v>172</v>
      </c>
      <c r="D21" s="16" t="str">
        <f t="shared" si="0"/>
        <v>Ja</v>
      </c>
      <c r="E21" s="16" t="str">
        <f t="shared" si="1"/>
        <v>alter Herr</v>
      </c>
      <c r="F21" s="16" t="str">
        <f t="shared" si="7"/>
        <v>Nein</v>
      </c>
      <c r="G21" s="19" t="s">
        <v>79</v>
      </c>
      <c r="H21" s="10" t="s">
        <v>46</v>
      </c>
      <c r="I21" s="16" t="str">
        <f t="shared" si="3"/>
        <v>Ja</v>
      </c>
      <c r="J21" s="10"/>
      <c r="K21" s="10"/>
      <c r="L21" s="10" t="s">
        <v>173</v>
      </c>
      <c r="M21" s="10" t="s">
        <v>37</v>
      </c>
      <c r="N21" s="10" t="s">
        <v>174</v>
      </c>
      <c r="O21" s="10" t="s">
        <v>175</v>
      </c>
      <c r="P21" s="11"/>
      <c r="Q21" s="11"/>
      <c r="R21" s="11"/>
      <c r="S21" s="11"/>
      <c r="T21" s="11"/>
      <c r="U21" s="10"/>
      <c r="V21" s="10"/>
      <c r="W21" s="11"/>
      <c r="X21" s="10" t="s">
        <v>173</v>
      </c>
      <c r="Y21" s="10" t="s">
        <v>1441</v>
      </c>
      <c r="Z21" s="12">
        <v>15826</v>
      </c>
      <c r="AA21" s="16">
        <f t="shared" si="4"/>
        <v>1943</v>
      </c>
      <c r="AB21" s="16">
        <f t="shared" si="5"/>
        <v>4</v>
      </c>
      <c r="AC21" s="16">
        <f t="shared" si="6"/>
        <v>30</v>
      </c>
      <c r="AD21" s="10" t="s">
        <v>1401</v>
      </c>
      <c r="AE21" s="17"/>
      <c r="AF21" s="17"/>
      <c r="AG21" s="17" t="s">
        <v>53</v>
      </c>
      <c r="AH21" s="17"/>
      <c r="AI21" s="17"/>
      <c r="AJ21" s="17"/>
      <c r="AK21" s="17"/>
      <c r="AL21" s="17"/>
      <c r="AM21" s="17"/>
      <c r="AN21" s="17"/>
      <c r="AO21" s="17"/>
      <c r="AP21" s="17"/>
      <c r="AQ21" s="17">
        <v>38322</v>
      </c>
      <c r="AR21" s="26"/>
      <c r="AS21" s="17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x14ac:dyDescent="0.2">
      <c r="A22" s="10">
        <v>64</v>
      </c>
      <c r="B22" s="10" t="s">
        <v>176</v>
      </c>
      <c r="C22" s="10" t="s">
        <v>177</v>
      </c>
      <c r="D22" s="16" t="str">
        <f t="shared" si="0"/>
        <v>Ja</v>
      </c>
      <c r="E22" s="16" t="str">
        <f t="shared" si="1"/>
        <v>alter Herr</v>
      </c>
      <c r="F22" s="16" t="str">
        <f t="shared" si="7"/>
        <v>Nein</v>
      </c>
      <c r="G22" s="19" t="s">
        <v>79</v>
      </c>
      <c r="H22" s="10" t="s">
        <v>46</v>
      </c>
      <c r="I22" s="16" t="str">
        <f t="shared" si="3"/>
        <v>Nein</v>
      </c>
      <c r="J22" s="10"/>
      <c r="K22" s="10"/>
      <c r="L22" s="10" t="s">
        <v>178</v>
      </c>
      <c r="M22" s="10" t="s">
        <v>37</v>
      </c>
      <c r="N22" s="10" t="s">
        <v>179</v>
      </c>
      <c r="O22" s="10" t="s">
        <v>180</v>
      </c>
      <c r="P22" s="11" t="s">
        <v>181</v>
      </c>
      <c r="Q22" s="11"/>
      <c r="R22" s="11"/>
      <c r="S22" s="11"/>
      <c r="T22" s="11"/>
      <c r="U22" s="10"/>
      <c r="V22" s="10"/>
      <c r="W22" s="11"/>
      <c r="X22" s="10" t="s">
        <v>178</v>
      </c>
      <c r="Y22" s="10" t="s">
        <v>1442</v>
      </c>
      <c r="Z22" s="12">
        <v>16457</v>
      </c>
      <c r="AA22" s="16">
        <f t="shared" si="4"/>
        <v>1945</v>
      </c>
      <c r="AB22" s="16">
        <f t="shared" si="5"/>
        <v>1</v>
      </c>
      <c r="AC22" s="16">
        <f t="shared" si="6"/>
        <v>20</v>
      </c>
      <c r="AD22" s="10" t="s">
        <v>1401</v>
      </c>
      <c r="AE22" s="17"/>
      <c r="AF22" s="17"/>
      <c r="AG22" s="17" t="s">
        <v>53</v>
      </c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26"/>
      <c r="AS22" s="17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x14ac:dyDescent="0.2">
      <c r="A23" s="10">
        <v>65</v>
      </c>
      <c r="B23" s="10" t="s">
        <v>182</v>
      </c>
      <c r="C23" s="10" t="s">
        <v>183</v>
      </c>
      <c r="D23" s="16" t="str">
        <f t="shared" si="0"/>
        <v>Nein</v>
      </c>
      <c r="E23" s="16" t="str">
        <f t="shared" si="1"/>
        <v>-</v>
      </c>
      <c r="F23" s="16" t="str">
        <f t="shared" si="7"/>
        <v>Nein</v>
      </c>
      <c r="G23" s="19"/>
      <c r="H23" s="10" t="s">
        <v>35</v>
      </c>
      <c r="I23" s="16" t="str">
        <f t="shared" si="3"/>
        <v>Nein</v>
      </c>
      <c r="J23" s="10"/>
      <c r="K23" s="10"/>
      <c r="L23" s="10" t="s">
        <v>184</v>
      </c>
      <c r="M23" s="10" t="s">
        <v>37</v>
      </c>
      <c r="N23" s="10" t="s">
        <v>185</v>
      </c>
      <c r="O23" s="10" t="s">
        <v>186</v>
      </c>
      <c r="P23" s="11" t="s">
        <v>187</v>
      </c>
      <c r="Q23" s="11"/>
      <c r="R23" s="11"/>
      <c r="S23" s="11" t="s">
        <v>1443</v>
      </c>
      <c r="T23" s="11"/>
      <c r="U23" s="10" t="s">
        <v>188</v>
      </c>
      <c r="V23" s="10"/>
      <c r="W23" s="11"/>
      <c r="X23" s="10" t="s">
        <v>184</v>
      </c>
      <c r="Y23" s="10" t="s">
        <v>1444</v>
      </c>
      <c r="Z23" s="12">
        <v>16009</v>
      </c>
      <c r="AA23" s="16">
        <f t="shared" si="4"/>
        <v>1943</v>
      </c>
      <c r="AB23" s="16">
        <f t="shared" si="5"/>
        <v>10</v>
      </c>
      <c r="AC23" s="16">
        <f t="shared" si="6"/>
        <v>30</v>
      </c>
      <c r="AD23" s="10" t="s">
        <v>1401</v>
      </c>
      <c r="AE23" s="17"/>
      <c r="AF23" s="17">
        <v>37257</v>
      </c>
      <c r="AG23" s="17" t="s">
        <v>53</v>
      </c>
      <c r="AH23" s="17">
        <v>37257</v>
      </c>
      <c r="AI23" s="17"/>
      <c r="AJ23" s="17"/>
      <c r="AK23" s="17"/>
      <c r="AL23" s="17"/>
      <c r="AM23" s="17"/>
      <c r="AN23" s="17"/>
      <c r="AO23" s="17"/>
      <c r="AP23" s="17"/>
      <c r="AQ23" s="17"/>
      <c r="AR23" s="18" t="s">
        <v>42</v>
      </c>
      <c r="AS23" s="24">
        <v>40209</v>
      </c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x14ac:dyDescent="0.2">
      <c r="A24" s="10">
        <v>66</v>
      </c>
      <c r="B24" s="10" t="s">
        <v>189</v>
      </c>
      <c r="C24" s="10" t="s">
        <v>190</v>
      </c>
      <c r="D24" s="16" t="str">
        <f t="shared" si="0"/>
        <v>Ja</v>
      </c>
      <c r="E24" s="16" t="str">
        <f t="shared" si="1"/>
        <v>alter Herr</v>
      </c>
      <c r="F24" s="16" t="str">
        <f t="shared" si="7"/>
        <v>Nein</v>
      </c>
      <c r="G24" s="19" t="s">
        <v>79</v>
      </c>
      <c r="H24" s="10" t="s">
        <v>46</v>
      </c>
      <c r="I24" s="16" t="str">
        <f t="shared" si="3"/>
        <v>Nein</v>
      </c>
      <c r="J24" s="10"/>
      <c r="K24" s="10"/>
      <c r="L24" s="10" t="s">
        <v>191</v>
      </c>
      <c r="M24" s="10" t="s">
        <v>37</v>
      </c>
      <c r="N24" s="10" t="s">
        <v>192</v>
      </c>
      <c r="O24" s="10" t="s">
        <v>102</v>
      </c>
      <c r="P24" s="11" t="s">
        <v>193</v>
      </c>
      <c r="Q24" s="11"/>
      <c r="R24" s="11"/>
      <c r="S24" s="11"/>
      <c r="T24" s="11"/>
      <c r="U24" s="10"/>
      <c r="V24" s="10"/>
      <c r="W24" s="11"/>
      <c r="X24" s="10" t="s">
        <v>191</v>
      </c>
      <c r="Y24" s="10" t="s">
        <v>1445</v>
      </c>
      <c r="Z24" s="12">
        <v>16537</v>
      </c>
      <c r="AA24" s="16">
        <f t="shared" si="4"/>
        <v>1945</v>
      </c>
      <c r="AB24" s="16">
        <f t="shared" si="5"/>
        <v>4</v>
      </c>
      <c r="AC24" s="16">
        <f t="shared" si="6"/>
        <v>10</v>
      </c>
      <c r="AD24" s="10" t="s">
        <v>1401</v>
      </c>
      <c r="AE24" s="17"/>
      <c r="AF24" s="17"/>
      <c r="AG24" s="17" t="s">
        <v>53</v>
      </c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26"/>
      <c r="AS24" s="17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x14ac:dyDescent="0.2">
      <c r="A25" s="10">
        <v>67</v>
      </c>
      <c r="B25" s="10" t="s">
        <v>194</v>
      </c>
      <c r="C25" s="10" t="s">
        <v>195</v>
      </c>
      <c r="D25" s="16" t="str">
        <f t="shared" si="0"/>
        <v>Ja</v>
      </c>
      <c r="E25" s="16" t="str">
        <f t="shared" si="1"/>
        <v>alter Herr</v>
      </c>
      <c r="F25" s="16" t="str">
        <f t="shared" si="7"/>
        <v>Nein</v>
      </c>
      <c r="G25" s="19" t="s">
        <v>79</v>
      </c>
      <c r="H25" s="10" t="s">
        <v>46</v>
      </c>
      <c r="I25" s="16" t="str">
        <f t="shared" si="3"/>
        <v>Nein</v>
      </c>
      <c r="J25" s="10"/>
      <c r="K25" s="10"/>
      <c r="L25" s="10" t="s">
        <v>196</v>
      </c>
      <c r="M25" s="10" t="s">
        <v>37</v>
      </c>
      <c r="N25" s="10" t="s">
        <v>197</v>
      </c>
      <c r="O25" s="10" t="s">
        <v>102</v>
      </c>
      <c r="P25" s="11" t="s">
        <v>198</v>
      </c>
      <c r="Q25" s="11"/>
      <c r="R25" s="11"/>
      <c r="S25" s="11"/>
      <c r="T25" s="11"/>
      <c r="U25" s="10" t="s">
        <v>199</v>
      </c>
      <c r="V25" s="10"/>
      <c r="W25" s="11"/>
      <c r="X25" s="10"/>
      <c r="Y25" s="10"/>
      <c r="Z25" s="12">
        <v>14325</v>
      </c>
      <c r="AA25" s="16">
        <f t="shared" si="4"/>
        <v>1939</v>
      </c>
      <c r="AB25" s="16">
        <f t="shared" si="5"/>
        <v>3</v>
      </c>
      <c r="AC25" s="16">
        <f t="shared" si="6"/>
        <v>21</v>
      </c>
      <c r="AD25" s="10" t="s">
        <v>1401</v>
      </c>
      <c r="AE25" s="17"/>
      <c r="AF25" s="17"/>
      <c r="AG25" s="17" t="s">
        <v>53</v>
      </c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26"/>
      <c r="AS25" s="17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x14ac:dyDescent="0.2">
      <c r="A26" s="10">
        <v>72</v>
      </c>
      <c r="B26" s="10" t="s">
        <v>200</v>
      </c>
      <c r="C26" s="10" t="s">
        <v>201</v>
      </c>
      <c r="D26" s="16" t="str">
        <f t="shared" si="0"/>
        <v>Nein</v>
      </c>
      <c r="E26" s="16" t="str">
        <f t="shared" si="1"/>
        <v>-</v>
      </c>
      <c r="F26" s="16" t="str">
        <f t="shared" si="7"/>
        <v>Nein</v>
      </c>
      <c r="G26" s="19"/>
      <c r="H26" s="10" t="s">
        <v>35</v>
      </c>
      <c r="I26" s="16" t="str">
        <f t="shared" si="3"/>
        <v>Nein</v>
      </c>
      <c r="J26" s="10"/>
      <c r="K26" s="10"/>
      <c r="L26" s="10" t="s">
        <v>202</v>
      </c>
      <c r="M26" s="10" t="s">
        <v>37</v>
      </c>
      <c r="N26" s="10" t="s">
        <v>203</v>
      </c>
      <c r="O26" s="10" t="s">
        <v>204</v>
      </c>
      <c r="P26" s="11" t="s">
        <v>205</v>
      </c>
      <c r="Q26" s="11"/>
      <c r="R26" s="11" t="s">
        <v>1446</v>
      </c>
      <c r="S26" s="11"/>
      <c r="T26" s="11"/>
      <c r="U26" s="10" t="s">
        <v>207</v>
      </c>
      <c r="V26" s="10"/>
      <c r="W26" s="11" t="s">
        <v>206</v>
      </c>
      <c r="X26" s="10" t="s">
        <v>1447</v>
      </c>
      <c r="Y26" s="10" t="s">
        <v>1448</v>
      </c>
      <c r="Z26" s="12">
        <v>15218</v>
      </c>
      <c r="AA26" s="16">
        <f t="shared" si="4"/>
        <v>1941</v>
      </c>
      <c r="AB26" s="16">
        <f t="shared" si="5"/>
        <v>8</v>
      </c>
      <c r="AC26" s="16">
        <f t="shared" si="6"/>
        <v>30</v>
      </c>
      <c r="AD26" s="10" t="s">
        <v>1401</v>
      </c>
      <c r="AE26" s="17"/>
      <c r="AF26" s="17">
        <v>39448</v>
      </c>
      <c r="AG26" s="17" t="s">
        <v>53</v>
      </c>
      <c r="AH26" s="17">
        <v>39448</v>
      </c>
      <c r="AI26" s="17"/>
      <c r="AJ26" s="17"/>
      <c r="AK26" s="17"/>
      <c r="AL26" s="17"/>
      <c r="AM26" s="17"/>
      <c r="AN26" s="17"/>
      <c r="AO26" s="17"/>
      <c r="AP26" s="17"/>
      <c r="AQ26" s="17"/>
      <c r="AR26" s="18" t="s">
        <v>42</v>
      </c>
      <c r="AS26" s="17">
        <v>40209</v>
      </c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x14ac:dyDescent="0.2">
      <c r="A27" s="10">
        <v>73</v>
      </c>
      <c r="B27" s="10" t="s">
        <v>208</v>
      </c>
      <c r="C27" s="10" t="s">
        <v>209</v>
      </c>
      <c r="D27" s="16" t="str">
        <f t="shared" si="0"/>
        <v>Nein</v>
      </c>
      <c r="E27" s="16" t="str">
        <f t="shared" si="1"/>
        <v>-</v>
      </c>
      <c r="F27" s="16" t="str">
        <f t="shared" si="7"/>
        <v>Nein</v>
      </c>
      <c r="G27" s="16"/>
      <c r="H27" s="10" t="s">
        <v>35</v>
      </c>
      <c r="I27" s="16" t="str">
        <f t="shared" si="3"/>
        <v>Nein</v>
      </c>
      <c r="J27" s="10"/>
      <c r="K27" s="10"/>
      <c r="L27" s="10" t="s">
        <v>210</v>
      </c>
      <c r="M27" s="10" t="s">
        <v>37</v>
      </c>
      <c r="N27" s="10" t="s">
        <v>211</v>
      </c>
      <c r="O27" s="10" t="s">
        <v>102</v>
      </c>
      <c r="P27" s="11" t="s">
        <v>212</v>
      </c>
      <c r="Q27" s="11"/>
      <c r="R27" s="11" t="s">
        <v>1449</v>
      </c>
      <c r="S27" s="11"/>
      <c r="T27" s="11"/>
      <c r="U27" s="10"/>
      <c r="V27" s="10"/>
      <c r="W27" s="11" t="s">
        <v>213</v>
      </c>
      <c r="X27" s="10" t="s">
        <v>210</v>
      </c>
      <c r="Y27" s="10" t="s">
        <v>1450</v>
      </c>
      <c r="Z27" s="12">
        <v>16552</v>
      </c>
      <c r="AA27" s="16">
        <f t="shared" si="4"/>
        <v>1945</v>
      </c>
      <c r="AB27" s="16">
        <f t="shared" si="5"/>
        <v>4</v>
      </c>
      <c r="AC27" s="16">
        <f t="shared" si="6"/>
        <v>25</v>
      </c>
      <c r="AD27" s="10" t="s">
        <v>1401</v>
      </c>
      <c r="AE27" s="17"/>
      <c r="AF27" s="17">
        <v>39082</v>
      </c>
      <c r="AG27" s="17"/>
      <c r="AH27" s="17">
        <v>39082</v>
      </c>
      <c r="AI27" s="17"/>
      <c r="AJ27" s="17"/>
      <c r="AK27" s="17"/>
      <c r="AL27" s="17"/>
      <c r="AM27" s="17"/>
      <c r="AN27" s="17"/>
      <c r="AO27" s="17"/>
      <c r="AP27" s="17"/>
      <c r="AQ27" s="17"/>
      <c r="AR27" s="26"/>
      <c r="AS27" s="1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x14ac:dyDescent="0.2">
      <c r="A28" s="10">
        <v>74</v>
      </c>
      <c r="B28" s="10" t="s">
        <v>214</v>
      </c>
      <c r="C28" s="10" t="s">
        <v>215</v>
      </c>
      <c r="D28" s="16" t="str">
        <f t="shared" si="0"/>
        <v>Ja</v>
      </c>
      <c r="E28" s="16" t="str">
        <f t="shared" si="1"/>
        <v>alter Herr</v>
      </c>
      <c r="F28" s="16" t="s">
        <v>35</v>
      </c>
      <c r="G28" s="19" t="s">
        <v>79</v>
      </c>
      <c r="H28" s="10" t="s">
        <v>35</v>
      </c>
      <c r="I28" s="16" t="str">
        <f t="shared" si="3"/>
        <v>Nein</v>
      </c>
      <c r="J28" s="10"/>
      <c r="K28" s="10"/>
      <c r="L28" s="10" t="s">
        <v>216</v>
      </c>
      <c r="M28" s="10" t="s">
        <v>37</v>
      </c>
      <c r="N28" s="10" t="s">
        <v>217</v>
      </c>
      <c r="O28" s="10" t="s">
        <v>102</v>
      </c>
      <c r="P28" s="11"/>
      <c r="Q28" s="11"/>
      <c r="R28" s="11"/>
      <c r="S28" s="11"/>
      <c r="T28" s="11"/>
      <c r="U28" s="10" t="s">
        <v>219</v>
      </c>
      <c r="V28" s="10"/>
      <c r="W28" s="11" t="s">
        <v>218</v>
      </c>
      <c r="X28" s="10" t="s">
        <v>216</v>
      </c>
      <c r="Y28" s="10" t="s">
        <v>1427</v>
      </c>
      <c r="Z28" s="12">
        <v>24688</v>
      </c>
      <c r="AA28" s="16">
        <f t="shared" si="4"/>
        <v>1967</v>
      </c>
      <c r="AB28" s="16">
        <f t="shared" si="5"/>
        <v>8</v>
      </c>
      <c r="AC28" s="16">
        <f t="shared" si="6"/>
        <v>4</v>
      </c>
      <c r="AD28" s="10" t="s">
        <v>1401</v>
      </c>
      <c r="AE28" s="17"/>
      <c r="AF28" s="17"/>
      <c r="AG28" s="17" t="s">
        <v>53</v>
      </c>
      <c r="AH28" s="17"/>
      <c r="AI28" s="17"/>
      <c r="AJ28" s="17"/>
      <c r="AK28" s="17"/>
      <c r="AL28" s="17"/>
      <c r="AM28" s="17"/>
      <c r="AN28" s="17"/>
      <c r="AO28" s="30">
        <v>29221</v>
      </c>
      <c r="AP28" s="17"/>
      <c r="AQ28" s="17"/>
      <c r="AR28" s="23" t="s">
        <v>1451</v>
      </c>
      <c r="AS28" s="17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x14ac:dyDescent="0.2">
      <c r="A29" s="10">
        <v>75</v>
      </c>
      <c r="B29" s="10" t="s">
        <v>127</v>
      </c>
      <c r="C29" s="10" t="s">
        <v>222</v>
      </c>
      <c r="D29" s="16" t="str">
        <f t="shared" si="0"/>
        <v>Nein</v>
      </c>
      <c r="E29" s="16" t="str">
        <f t="shared" si="1"/>
        <v>-</v>
      </c>
      <c r="F29" s="16" t="str">
        <f t="shared" ref="F29:F60" si="8">IF(A29="","",IF(AND(AO29&lt;&gt;"",AP29=""),"Ja","Nein"))</f>
        <v>Nein</v>
      </c>
      <c r="G29" s="16"/>
      <c r="H29" s="10" t="s">
        <v>35</v>
      </c>
      <c r="I29" s="16" t="str">
        <f t="shared" si="3"/>
        <v>Nein</v>
      </c>
      <c r="J29" s="10"/>
      <c r="K29" s="10"/>
      <c r="L29" s="10" t="s">
        <v>223</v>
      </c>
      <c r="M29" s="10" t="s">
        <v>37</v>
      </c>
      <c r="N29" s="10" t="s">
        <v>224</v>
      </c>
      <c r="O29" s="10" t="s">
        <v>225</v>
      </c>
      <c r="P29" s="11" t="s">
        <v>226</v>
      </c>
      <c r="Q29" s="11"/>
      <c r="R29" s="11"/>
      <c r="S29" s="11"/>
      <c r="T29" s="11"/>
      <c r="U29" s="10"/>
      <c r="V29" s="10"/>
      <c r="W29" s="11"/>
      <c r="X29" s="10" t="s">
        <v>223</v>
      </c>
      <c r="Y29" s="10" t="s">
        <v>1452</v>
      </c>
      <c r="Z29" s="12"/>
      <c r="AA29" s="16" t="str">
        <f t="shared" si="4"/>
        <v/>
      </c>
      <c r="AB29" s="16" t="str">
        <f t="shared" si="5"/>
        <v/>
      </c>
      <c r="AC29" s="16" t="str">
        <f t="shared" si="6"/>
        <v/>
      </c>
      <c r="AD29" s="10" t="s">
        <v>1401</v>
      </c>
      <c r="AE29" s="17"/>
      <c r="AF29" s="17">
        <v>38717</v>
      </c>
      <c r="AG29" s="17"/>
      <c r="AH29" s="17">
        <v>38717</v>
      </c>
      <c r="AI29" s="17"/>
      <c r="AJ29" s="17"/>
      <c r="AK29" s="17"/>
      <c r="AL29" s="17"/>
      <c r="AM29" s="17"/>
      <c r="AN29" s="17"/>
      <c r="AO29" s="17"/>
      <c r="AP29" s="17"/>
      <c r="AQ29" s="17"/>
      <c r="AR29" s="26"/>
      <c r="AS29" s="17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x14ac:dyDescent="0.2">
      <c r="A30" s="10">
        <v>85</v>
      </c>
      <c r="B30" s="10" t="s">
        <v>227</v>
      </c>
      <c r="C30" s="10" t="s">
        <v>228</v>
      </c>
      <c r="D30" s="16" t="str">
        <f t="shared" si="0"/>
        <v>Ja</v>
      </c>
      <c r="E30" s="16" t="str">
        <f t="shared" si="1"/>
        <v>alter Herr</v>
      </c>
      <c r="F30" s="16" t="str">
        <f t="shared" si="8"/>
        <v>Nein</v>
      </c>
      <c r="G30" s="19" t="s">
        <v>79</v>
      </c>
      <c r="H30" s="20" t="s">
        <v>46</v>
      </c>
      <c r="I30" s="16" t="str">
        <f t="shared" si="3"/>
        <v>Nein</v>
      </c>
      <c r="J30" s="10"/>
      <c r="K30" s="10"/>
      <c r="L30" s="10" t="s">
        <v>229</v>
      </c>
      <c r="M30" s="10" t="s">
        <v>37</v>
      </c>
      <c r="N30" s="10">
        <v>70569</v>
      </c>
      <c r="O30" s="10" t="s">
        <v>102</v>
      </c>
      <c r="P30" s="11" t="s">
        <v>230</v>
      </c>
      <c r="Q30" s="11"/>
      <c r="R30" s="11"/>
      <c r="S30" s="11"/>
      <c r="T30" s="11"/>
      <c r="U30" s="31" t="s">
        <v>232</v>
      </c>
      <c r="V30" s="10"/>
      <c r="W30" s="11" t="s">
        <v>231</v>
      </c>
      <c r="X30" s="10" t="s">
        <v>1453</v>
      </c>
      <c r="Y30" s="10" t="s">
        <v>1454</v>
      </c>
      <c r="Z30" s="12">
        <v>16208</v>
      </c>
      <c r="AA30" s="16">
        <f t="shared" si="4"/>
        <v>1944</v>
      </c>
      <c r="AB30" s="16">
        <f t="shared" si="5"/>
        <v>5</v>
      </c>
      <c r="AC30" s="16">
        <f t="shared" si="6"/>
        <v>16</v>
      </c>
      <c r="AD30" s="10" t="s">
        <v>1401</v>
      </c>
      <c r="AE30" s="17"/>
      <c r="AF30" s="17"/>
      <c r="AG30" s="17" t="s">
        <v>53</v>
      </c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23" t="s">
        <v>233</v>
      </c>
      <c r="AS30" s="17">
        <v>39748</v>
      </c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x14ac:dyDescent="0.2">
      <c r="A31" s="10">
        <v>90</v>
      </c>
      <c r="B31" s="10" t="s">
        <v>234</v>
      </c>
      <c r="C31" s="10" t="s">
        <v>235</v>
      </c>
      <c r="D31" s="16" t="str">
        <f t="shared" si="0"/>
        <v>Nein</v>
      </c>
      <c r="E31" s="16" t="str">
        <f t="shared" si="1"/>
        <v>-</v>
      </c>
      <c r="F31" s="16" t="str">
        <f t="shared" si="8"/>
        <v>Nein</v>
      </c>
      <c r="G31" s="16"/>
      <c r="H31" s="10" t="s">
        <v>35</v>
      </c>
      <c r="I31" s="16" t="str">
        <f t="shared" si="3"/>
        <v>Nein</v>
      </c>
      <c r="J31" s="10"/>
      <c r="K31" s="10"/>
      <c r="L31" s="10" t="s">
        <v>236</v>
      </c>
      <c r="M31" s="10" t="s">
        <v>37</v>
      </c>
      <c r="N31" s="10" t="s">
        <v>237</v>
      </c>
      <c r="O31" s="10" t="s">
        <v>238</v>
      </c>
      <c r="P31" s="11" t="s">
        <v>239</v>
      </c>
      <c r="Q31" s="11"/>
      <c r="R31" s="11"/>
      <c r="S31" s="11"/>
      <c r="T31" s="11"/>
      <c r="U31" s="10"/>
      <c r="V31" s="10"/>
      <c r="W31" s="11"/>
      <c r="X31" s="10" t="s">
        <v>236</v>
      </c>
      <c r="Y31" s="10" t="s">
        <v>1455</v>
      </c>
      <c r="Z31" s="12"/>
      <c r="AA31" s="16" t="str">
        <f t="shared" si="4"/>
        <v/>
      </c>
      <c r="AB31" s="16" t="str">
        <f t="shared" si="5"/>
        <v/>
      </c>
      <c r="AC31" s="16" t="str">
        <f t="shared" si="6"/>
        <v/>
      </c>
      <c r="AD31" s="10" t="s">
        <v>1401</v>
      </c>
      <c r="AE31" s="17"/>
      <c r="AF31" s="17">
        <v>37958</v>
      </c>
      <c r="AG31" s="17"/>
      <c r="AH31" s="17">
        <v>37958</v>
      </c>
      <c r="AI31" s="17"/>
      <c r="AJ31" s="17"/>
      <c r="AK31" s="17"/>
      <c r="AL31" s="17"/>
      <c r="AM31" s="17"/>
      <c r="AN31" s="17"/>
      <c r="AO31" s="17"/>
      <c r="AP31" s="17"/>
      <c r="AQ31" s="17"/>
      <c r="AR31" s="26"/>
      <c r="AS31" s="17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x14ac:dyDescent="0.2">
      <c r="A32" s="10">
        <v>93</v>
      </c>
      <c r="B32" s="10" t="s">
        <v>240</v>
      </c>
      <c r="C32" s="10" t="s">
        <v>241</v>
      </c>
      <c r="D32" s="16" t="str">
        <f t="shared" si="0"/>
        <v>Ja</v>
      </c>
      <c r="E32" s="16" t="str">
        <f t="shared" si="1"/>
        <v>alter Herr</v>
      </c>
      <c r="F32" s="16" t="str">
        <f t="shared" si="8"/>
        <v>Nein</v>
      </c>
      <c r="G32" s="19" t="s">
        <v>79</v>
      </c>
      <c r="H32" s="10" t="s">
        <v>46</v>
      </c>
      <c r="I32" s="16" t="str">
        <f t="shared" si="3"/>
        <v>Nein</v>
      </c>
      <c r="J32" s="10"/>
      <c r="K32" s="10"/>
      <c r="L32" s="10" t="s">
        <v>242</v>
      </c>
      <c r="M32" s="10" t="s">
        <v>37</v>
      </c>
      <c r="N32" s="10" t="s">
        <v>217</v>
      </c>
      <c r="O32" s="10" t="s">
        <v>102</v>
      </c>
      <c r="P32" s="11" t="s">
        <v>243</v>
      </c>
      <c r="Q32" s="11"/>
      <c r="R32" s="11" t="s">
        <v>243</v>
      </c>
      <c r="S32" s="11"/>
      <c r="T32" s="11"/>
      <c r="U32" s="10"/>
      <c r="V32" s="10"/>
      <c r="W32" s="11"/>
      <c r="X32" s="10" t="s">
        <v>242</v>
      </c>
      <c r="Y32" s="10" t="s">
        <v>1427</v>
      </c>
      <c r="Z32" s="12">
        <v>17703</v>
      </c>
      <c r="AA32" s="16">
        <f t="shared" si="4"/>
        <v>1948</v>
      </c>
      <c r="AB32" s="16">
        <f t="shared" si="5"/>
        <v>6</v>
      </c>
      <c r="AC32" s="16">
        <f t="shared" si="6"/>
        <v>19</v>
      </c>
      <c r="AD32" s="10" t="s">
        <v>1401</v>
      </c>
      <c r="AE32" s="17"/>
      <c r="AF32" s="17"/>
      <c r="AG32" s="17" t="s">
        <v>53</v>
      </c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26"/>
      <c r="AS32" s="17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x14ac:dyDescent="0.2">
      <c r="A33" s="10">
        <v>95</v>
      </c>
      <c r="B33" s="10" t="s">
        <v>200</v>
      </c>
      <c r="C33" s="10" t="s">
        <v>244</v>
      </c>
      <c r="D33" s="16" t="str">
        <f t="shared" si="0"/>
        <v>Ja</v>
      </c>
      <c r="E33" s="16" t="str">
        <f t="shared" si="1"/>
        <v>alter Herr</v>
      </c>
      <c r="F33" s="16" t="str">
        <f t="shared" si="8"/>
        <v>Nein</v>
      </c>
      <c r="G33" s="19" t="s">
        <v>79</v>
      </c>
      <c r="H33" s="10" t="s">
        <v>46</v>
      </c>
      <c r="I33" s="16" t="str">
        <f t="shared" si="3"/>
        <v>Nein</v>
      </c>
      <c r="J33" s="10"/>
      <c r="K33" s="10"/>
      <c r="L33" s="10" t="s">
        <v>245</v>
      </c>
      <c r="M33" s="10" t="s">
        <v>37</v>
      </c>
      <c r="N33" s="10" t="s">
        <v>246</v>
      </c>
      <c r="O33" s="10" t="s">
        <v>247</v>
      </c>
      <c r="P33" s="11" t="s">
        <v>248</v>
      </c>
      <c r="Q33" s="11"/>
      <c r="R33" s="11"/>
      <c r="S33" s="11"/>
      <c r="T33" s="11"/>
      <c r="U33" s="10"/>
      <c r="V33" s="10"/>
      <c r="W33" s="11"/>
      <c r="X33" s="10" t="s">
        <v>245</v>
      </c>
      <c r="Y33" s="10" t="s">
        <v>1456</v>
      </c>
      <c r="Z33" s="12">
        <v>17284</v>
      </c>
      <c r="AA33" s="16">
        <f t="shared" si="4"/>
        <v>1947</v>
      </c>
      <c r="AB33" s="16">
        <f t="shared" si="5"/>
        <v>4</v>
      </c>
      <c r="AC33" s="16">
        <f t="shared" si="6"/>
        <v>27</v>
      </c>
      <c r="AD33" s="10" t="s">
        <v>1401</v>
      </c>
      <c r="AE33" s="17"/>
      <c r="AF33" s="17"/>
      <c r="AG33" s="17" t="s">
        <v>53</v>
      </c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26"/>
      <c r="AS33" s="17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x14ac:dyDescent="0.2">
      <c r="A34" s="10">
        <v>97</v>
      </c>
      <c r="B34" s="10" t="s">
        <v>55</v>
      </c>
      <c r="C34" s="10" t="s">
        <v>249</v>
      </c>
      <c r="D34" s="16" t="str">
        <f t="shared" si="0"/>
        <v>Ja</v>
      </c>
      <c r="E34" s="16" t="str">
        <f t="shared" si="1"/>
        <v>alter Herr</v>
      </c>
      <c r="F34" s="16" t="str">
        <f t="shared" si="8"/>
        <v>Nein</v>
      </c>
      <c r="G34" s="19" t="s">
        <v>79</v>
      </c>
      <c r="H34" s="20" t="s">
        <v>46</v>
      </c>
      <c r="I34" s="16" t="str">
        <f t="shared" ref="I34:I65" si="9">IF(A34="","",IF(AQ34="","Nein","Ja"))</f>
        <v>Nein</v>
      </c>
      <c r="J34" s="10"/>
      <c r="K34" s="10"/>
      <c r="L34" s="10" t="s">
        <v>250</v>
      </c>
      <c r="M34" s="10" t="s">
        <v>37</v>
      </c>
      <c r="N34" s="10" t="s">
        <v>251</v>
      </c>
      <c r="O34" s="10" t="s">
        <v>252</v>
      </c>
      <c r="P34" s="11" t="s">
        <v>253</v>
      </c>
      <c r="Q34" s="11"/>
      <c r="R34" s="11"/>
      <c r="S34" s="11"/>
      <c r="T34" s="11"/>
      <c r="U34" s="31" t="s">
        <v>1457</v>
      </c>
      <c r="V34" s="10"/>
      <c r="W34" s="11"/>
      <c r="X34" s="10" t="s">
        <v>250</v>
      </c>
      <c r="Y34" s="10" t="s">
        <v>1458</v>
      </c>
      <c r="Z34" s="12">
        <v>17369</v>
      </c>
      <c r="AA34" s="16">
        <f t="shared" ref="AA34:AA65" si="10">IF(Z34="","",YEAR(Z34))</f>
        <v>1947</v>
      </c>
      <c r="AB34" s="16">
        <f t="shared" ref="AB34:AB65" si="11">IF(Z34="","",MONTH(Z34))</f>
        <v>7</v>
      </c>
      <c r="AC34" s="16">
        <f t="shared" ref="AC34:AC65" si="12">IF(Z34="","",DAY(Z34))</f>
        <v>21</v>
      </c>
      <c r="AD34" s="10" t="s">
        <v>1401</v>
      </c>
      <c r="AE34" s="17"/>
      <c r="AF34" s="17"/>
      <c r="AG34" s="17" t="s">
        <v>53</v>
      </c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23" t="s">
        <v>264</v>
      </c>
      <c r="AS34" s="17">
        <v>39985</v>
      </c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x14ac:dyDescent="0.2">
      <c r="A35" s="10">
        <v>99</v>
      </c>
      <c r="B35" s="10" t="s">
        <v>257</v>
      </c>
      <c r="C35" s="10" t="s">
        <v>258</v>
      </c>
      <c r="D35" s="16" t="str">
        <f t="shared" si="0"/>
        <v>Ja</v>
      </c>
      <c r="E35" s="16" t="str">
        <f t="shared" si="1"/>
        <v>alter Herr</v>
      </c>
      <c r="F35" s="16" t="str">
        <f t="shared" si="8"/>
        <v>Nein</v>
      </c>
      <c r="G35" s="19" t="s">
        <v>45</v>
      </c>
      <c r="H35" s="10" t="s">
        <v>46</v>
      </c>
      <c r="I35" s="16" t="str">
        <f t="shared" si="9"/>
        <v>Nein</v>
      </c>
      <c r="J35" s="10"/>
      <c r="K35" s="10"/>
      <c r="L35" s="10" t="s">
        <v>259</v>
      </c>
      <c r="M35" s="10" t="s">
        <v>37</v>
      </c>
      <c r="N35" s="10" t="s">
        <v>260</v>
      </c>
      <c r="O35" s="10" t="s">
        <v>261</v>
      </c>
      <c r="P35" s="11" t="s">
        <v>262</v>
      </c>
      <c r="Q35" s="11"/>
      <c r="R35" s="11" t="s">
        <v>1459</v>
      </c>
      <c r="S35" s="11" t="s">
        <v>1460</v>
      </c>
      <c r="T35" s="11"/>
      <c r="U35" s="31" t="s">
        <v>263</v>
      </c>
      <c r="V35" s="10"/>
      <c r="W35" s="11"/>
      <c r="X35" s="10" t="s">
        <v>1461</v>
      </c>
      <c r="Y35" s="10" t="s">
        <v>1462</v>
      </c>
      <c r="Z35" s="12">
        <v>21090</v>
      </c>
      <c r="AA35" s="16">
        <f t="shared" si="10"/>
        <v>1957</v>
      </c>
      <c r="AB35" s="16">
        <f t="shared" si="11"/>
        <v>9</v>
      </c>
      <c r="AC35" s="16">
        <f t="shared" si="12"/>
        <v>27</v>
      </c>
      <c r="AD35" s="10" t="s">
        <v>1401</v>
      </c>
      <c r="AE35" s="17"/>
      <c r="AF35" s="17"/>
      <c r="AG35" s="17">
        <v>30701</v>
      </c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23" t="s">
        <v>264</v>
      </c>
      <c r="AS35" s="17">
        <v>40224</v>
      </c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x14ac:dyDescent="0.2">
      <c r="A36" s="10">
        <v>107</v>
      </c>
      <c r="B36" s="10" t="s">
        <v>240</v>
      </c>
      <c r="C36" s="10" t="s">
        <v>265</v>
      </c>
      <c r="D36" s="16" t="str">
        <f t="shared" si="0"/>
        <v>Ja</v>
      </c>
      <c r="E36" s="16" t="str">
        <f t="shared" si="1"/>
        <v>alter Herr</v>
      </c>
      <c r="F36" s="16" t="str">
        <f t="shared" si="8"/>
        <v>Nein</v>
      </c>
      <c r="G36" s="19" t="s">
        <v>79</v>
      </c>
      <c r="H36" s="10" t="s">
        <v>46</v>
      </c>
      <c r="I36" s="16" t="str">
        <f t="shared" si="9"/>
        <v>Nein</v>
      </c>
      <c r="J36" s="10"/>
      <c r="K36" s="10"/>
      <c r="L36" s="10" t="s">
        <v>266</v>
      </c>
      <c r="M36" s="10" t="s">
        <v>37</v>
      </c>
      <c r="N36" s="10" t="s">
        <v>88</v>
      </c>
      <c r="O36" s="10" t="s">
        <v>89</v>
      </c>
      <c r="P36" s="11" t="s">
        <v>267</v>
      </c>
      <c r="Q36" s="11"/>
      <c r="R36" s="11"/>
      <c r="S36" s="11"/>
      <c r="T36" s="11"/>
      <c r="U36" s="10"/>
      <c r="V36" s="10"/>
      <c r="W36" s="11"/>
      <c r="X36" s="10" t="s">
        <v>266</v>
      </c>
      <c r="Y36" s="10" t="s">
        <v>1420</v>
      </c>
      <c r="Z36" s="12">
        <v>12689</v>
      </c>
      <c r="AA36" s="16">
        <f t="shared" si="10"/>
        <v>1934</v>
      </c>
      <c r="AB36" s="16">
        <f t="shared" si="11"/>
        <v>9</v>
      </c>
      <c r="AC36" s="16">
        <f t="shared" si="12"/>
        <v>27</v>
      </c>
      <c r="AD36" s="10" t="s">
        <v>1401</v>
      </c>
      <c r="AE36" s="17"/>
      <c r="AF36" s="17"/>
      <c r="AG36" s="17" t="s">
        <v>53</v>
      </c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26"/>
      <c r="AS36" s="17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x14ac:dyDescent="0.2">
      <c r="A37" s="10">
        <v>108</v>
      </c>
      <c r="B37" s="10" t="s">
        <v>269</v>
      </c>
      <c r="C37" s="10" t="s">
        <v>270</v>
      </c>
      <c r="D37" s="16" t="str">
        <f t="shared" si="0"/>
        <v>Ja</v>
      </c>
      <c r="E37" s="16" t="str">
        <f t="shared" si="1"/>
        <v>alter Herr</v>
      </c>
      <c r="F37" s="16" t="str">
        <f t="shared" si="8"/>
        <v>Ja</v>
      </c>
      <c r="G37" s="19" t="s">
        <v>45</v>
      </c>
      <c r="H37" s="10" t="s">
        <v>46</v>
      </c>
      <c r="I37" s="16" t="str">
        <f t="shared" si="9"/>
        <v>Nein</v>
      </c>
      <c r="J37" s="10"/>
      <c r="K37" s="10"/>
      <c r="L37" s="10" t="s">
        <v>271</v>
      </c>
      <c r="M37" s="10" t="s">
        <v>37</v>
      </c>
      <c r="N37" s="10" t="s">
        <v>272</v>
      </c>
      <c r="O37" s="10" t="s">
        <v>273</v>
      </c>
      <c r="P37" s="11" t="s">
        <v>274</v>
      </c>
      <c r="Q37" s="11"/>
      <c r="R37" s="11"/>
      <c r="S37" s="11"/>
      <c r="T37" s="11"/>
      <c r="U37" s="10"/>
      <c r="V37" s="10"/>
      <c r="W37" s="11" t="s">
        <v>275</v>
      </c>
      <c r="X37" s="10" t="s">
        <v>271</v>
      </c>
      <c r="Y37" s="10" t="s">
        <v>1463</v>
      </c>
      <c r="Z37" s="12">
        <v>17670</v>
      </c>
      <c r="AA37" s="16">
        <f t="shared" si="10"/>
        <v>1948</v>
      </c>
      <c r="AB37" s="16">
        <f t="shared" si="11"/>
        <v>5</v>
      </c>
      <c r="AC37" s="16">
        <f t="shared" si="12"/>
        <v>17</v>
      </c>
      <c r="AD37" s="10" t="s">
        <v>1401</v>
      </c>
      <c r="AE37" s="17"/>
      <c r="AF37" s="17"/>
      <c r="AG37" s="17" t="s">
        <v>53</v>
      </c>
      <c r="AH37" s="17"/>
      <c r="AI37" s="17"/>
      <c r="AJ37" s="17"/>
      <c r="AK37" s="17"/>
      <c r="AL37" s="17"/>
      <c r="AM37" s="17"/>
      <c r="AN37" s="17"/>
      <c r="AO37" s="30">
        <v>29221</v>
      </c>
      <c r="AP37" s="17"/>
      <c r="AQ37" s="17"/>
      <c r="AR37" s="26"/>
      <c r="AS37" s="1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x14ac:dyDescent="0.2">
      <c r="A38" s="10">
        <v>109</v>
      </c>
      <c r="B38" s="10" t="s">
        <v>276</v>
      </c>
      <c r="C38" s="10" t="s">
        <v>277</v>
      </c>
      <c r="D38" s="16" t="str">
        <f t="shared" si="0"/>
        <v>Ja</v>
      </c>
      <c r="E38" s="36" t="s">
        <v>1364</v>
      </c>
      <c r="F38" s="16" t="str">
        <f t="shared" si="8"/>
        <v>Nein</v>
      </c>
      <c r="G38" s="19" t="s">
        <v>79</v>
      </c>
      <c r="H38" s="10" t="s">
        <v>46</v>
      </c>
      <c r="I38" s="16" t="str">
        <f t="shared" si="9"/>
        <v>Nein</v>
      </c>
      <c r="J38" s="10"/>
      <c r="K38" s="10"/>
      <c r="L38" s="10" t="s">
        <v>278</v>
      </c>
      <c r="M38" s="10" t="s">
        <v>37</v>
      </c>
      <c r="N38" s="10" t="s">
        <v>279</v>
      </c>
      <c r="O38" s="10" t="s">
        <v>280</v>
      </c>
      <c r="P38" s="11" t="s">
        <v>281</v>
      </c>
      <c r="Q38" s="11"/>
      <c r="R38" s="11"/>
      <c r="S38" s="11"/>
      <c r="T38" s="11"/>
      <c r="U38" s="10"/>
      <c r="V38" s="10"/>
      <c r="W38" s="11"/>
      <c r="X38" s="10" t="s">
        <v>278</v>
      </c>
      <c r="Y38" s="10" t="s">
        <v>1464</v>
      </c>
      <c r="Z38" s="12">
        <v>15580</v>
      </c>
      <c r="AA38" s="16">
        <f t="shared" si="10"/>
        <v>1942</v>
      </c>
      <c r="AB38" s="16">
        <f t="shared" si="11"/>
        <v>8</v>
      </c>
      <c r="AC38" s="16">
        <f t="shared" si="12"/>
        <v>27</v>
      </c>
      <c r="AD38" s="10" t="s">
        <v>1401</v>
      </c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26"/>
      <c r="AS38" s="17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x14ac:dyDescent="0.2">
      <c r="A39" s="10">
        <v>114</v>
      </c>
      <c r="B39" s="10" t="s">
        <v>282</v>
      </c>
      <c r="C39" s="10" t="s">
        <v>201</v>
      </c>
      <c r="D39" s="16" t="str">
        <f t="shared" si="0"/>
        <v>Ja</v>
      </c>
      <c r="E39" s="16" t="str">
        <f t="shared" ref="E39:E70" si="13">IF(A39="","",IF(AND(AK39&lt;&gt;"",AL39=""),"vorläufig",IF(AND(AI39&lt;&gt;"",AJ39=""),"aktiv",IF(AND(AG39&lt;&gt;"",AH39=""),"alter Herr",IF(AND(AM39&lt;&gt;"",AN39=""),"Ehrenmitglied","-")))))</f>
        <v>alter Herr</v>
      </c>
      <c r="F39" s="16" t="str">
        <f t="shared" si="8"/>
        <v>Nein</v>
      </c>
      <c r="G39" s="19" t="s">
        <v>45</v>
      </c>
      <c r="H39" s="10" t="s">
        <v>46</v>
      </c>
      <c r="I39" s="16" t="str">
        <f t="shared" si="9"/>
        <v>Nein</v>
      </c>
      <c r="J39" s="10"/>
      <c r="K39" s="10"/>
      <c r="L39" s="10" t="s">
        <v>283</v>
      </c>
      <c r="M39" s="10" t="s">
        <v>37</v>
      </c>
      <c r="N39" s="10" t="s">
        <v>284</v>
      </c>
      <c r="O39" s="10" t="s">
        <v>285</v>
      </c>
      <c r="P39" s="11"/>
      <c r="Q39" s="11"/>
      <c r="R39" s="11"/>
      <c r="S39" s="11"/>
      <c r="T39" s="11"/>
      <c r="U39" s="10"/>
      <c r="V39" s="10"/>
      <c r="W39" s="11"/>
      <c r="X39" s="10" t="s">
        <v>283</v>
      </c>
      <c r="Y39" s="10" t="s">
        <v>1465</v>
      </c>
      <c r="Z39" s="12">
        <v>16974</v>
      </c>
      <c r="AA39" s="16">
        <f t="shared" si="10"/>
        <v>1946</v>
      </c>
      <c r="AB39" s="16">
        <f t="shared" si="11"/>
        <v>6</v>
      </c>
      <c r="AC39" s="16">
        <f t="shared" si="12"/>
        <v>21</v>
      </c>
      <c r="AD39" s="10" t="s">
        <v>1401</v>
      </c>
      <c r="AE39" s="17"/>
      <c r="AF39" s="17"/>
      <c r="AG39" s="17" t="s">
        <v>53</v>
      </c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26"/>
      <c r="AS39" s="17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s="40" customFormat="1" x14ac:dyDescent="0.2">
      <c r="A40" s="35">
        <v>115</v>
      </c>
      <c r="B40" s="35" t="s">
        <v>286</v>
      </c>
      <c r="C40" s="35" t="s">
        <v>287</v>
      </c>
      <c r="D40" s="36" t="str">
        <f t="shared" si="0"/>
        <v>Ja</v>
      </c>
      <c r="E40" s="36" t="str">
        <f t="shared" si="13"/>
        <v>alter Herr</v>
      </c>
      <c r="F40" s="36" t="str">
        <f t="shared" si="8"/>
        <v>Nein</v>
      </c>
      <c r="G40" s="36" t="s">
        <v>79</v>
      </c>
      <c r="H40" s="35" t="s">
        <v>46</v>
      </c>
      <c r="I40" s="36" t="str">
        <f t="shared" si="9"/>
        <v>Nein</v>
      </c>
      <c r="J40" s="35"/>
      <c r="K40" s="35"/>
      <c r="L40" s="35" t="s">
        <v>288</v>
      </c>
      <c r="M40" s="35" t="s">
        <v>37</v>
      </c>
      <c r="N40" s="35" t="s">
        <v>289</v>
      </c>
      <c r="O40" s="35" t="s">
        <v>290</v>
      </c>
      <c r="P40" s="37" t="s">
        <v>291</v>
      </c>
      <c r="Q40" s="37"/>
      <c r="R40" s="37" t="s">
        <v>291</v>
      </c>
      <c r="S40" s="37"/>
      <c r="T40" s="37"/>
      <c r="U40" s="35" t="s">
        <v>293</v>
      </c>
      <c r="V40" s="35"/>
      <c r="W40" s="37" t="s">
        <v>292</v>
      </c>
      <c r="X40" s="35" t="s">
        <v>288</v>
      </c>
      <c r="Y40" s="35" t="s">
        <v>1466</v>
      </c>
      <c r="Z40" s="15">
        <v>17857</v>
      </c>
      <c r="AA40" s="36">
        <f t="shared" si="10"/>
        <v>1948</v>
      </c>
      <c r="AB40" s="36">
        <f t="shared" si="11"/>
        <v>11</v>
      </c>
      <c r="AC40" s="36">
        <f t="shared" si="12"/>
        <v>20</v>
      </c>
      <c r="AD40" s="35" t="s">
        <v>1401</v>
      </c>
      <c r="AE40" s="38"/>
      <c r="AF40" s="38"/>
      <c r="AG40" s="38" t="s">
        <v>53</v>
      </c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9"/>
      <c r="AS40" s="38"/>
    </row>
    <row r="41" spans="1:1024" x14ac:dyDescent="0.2">
      <c r="A41" s="10">
        <v>116</v>
      </c>
      <c r="B41" s="10" t="s">
        <v>294</v>
      </c>
      <c r="C41" s="10" t="s">
        <v>295</v>
      </c>
      <c r="D41" s="16" t="str">
        <f t="shared" si="0"/>
        <v>Ja</v>
      </c>
      <c r="E41" s="16" t="str">
        <f t="shared" si="13"/>
        <v>alter Herr</v>
      </c>
      <c r="F41" s="16" t="str">
        <f t="shared" si="8"/>
        <v>Nein</v>
      </c>
      <c r="G41" s="19" t="s">
        <v>79</v>
      </c>
      <c r="H41" s="10" t="s">
        <v>46</v>
      </c>
      <c r="I41" s="16" t="str">
        <f t="shared" si="9"/>
        <v>Nein</v>
      </c>
      <c r="J41" s="10"/>
      <c r="K41" s="10"/>
      <c r="L41" s="10" t="s">
        <v>296</v>
      </c>
      <c r="M41" s="10" t="s">
        <v>37</v>
      </c>
      <c r="N41" s="10" t="s">
        <v>297</v>
      </c>
      <c r="O41" s="10" t="s">
        <v>298</v>
      </c>
      <c r="P41" s="11" t="s">
        <v>299</v>
      </c>
      <c r="Q41" s="11"/>
      <c r="R41" s="11"/>
      <c r="S41" s="11"/>
      <c r="T41" s="11"/>
      <c r="U41" s="10"/>
      <c r="V41" s="10"/>
      <c r="W41" s="11"/>
      <c r="X41" s="10" t="s">
        <v>296</v>
      </c>
      <c r="Y41" s="10" t="s">
        <v>1467</v>
      </c>
      <c r="Z41" s="12">
        <v>17012</v>
      </c>
      <c r="AA41" s="16">
        <f t="shared" si="10"/>
        <v>1946</v>
      </c>
      <c r="AB41" s="16">
        <f t="shared" si="11"/>
        <v>7</v>
      </c>
      <c r="AC41" s="16">
        <f t="shared" si="12"/>
        <v>29</v>
      </c>
      <c r="AD41" s="10" t="s">
        <v>1401</v>
      </c>
      <c r="AE41" s="17"/>
      <c r="AF41" s="17"/>
      <c r="AG41" s="17" t="s">
        <v>53</v>
      </c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26"/>
      <c r="AS41" s="17"/>
      <c r="AU41"/>
    </row>
    <row r="42" spans="1:1024" x14ac:dyDescent="0.2">
      <c r="A42" s="10">
        <v>117</v>
      </c>
      <c r="B42" s="10" t="s">
        <v>300</v>
      </c>
      <c r="C42" s="10" t="s">
        <v>301</v>
      </c>
      <c r="D42" s="16" t="str">
        <f t="shared" si="0"/>
        <v>Nein</v>
      </c>
      <c r="E42" s="16" t="str">
        <f t="shared" si="13"/>
        <v>-</v>
      </c>
      <c r="F42" s="16" t="str">
        <f t="shared" si="8"/>
        <v>Nein</v>
      </c>
      <c r="G42" s="19"/>
      <c r="H42" s="10" t="s">
        <v>35</v>
      </c>
      <c r="I42" s="16" t="str">
        <f t="shared" si="9"/>
        <v>Ja</v>
      </c>
      <c r="J42" s="10"/>
      <c r="K42" s="10"/>
      <c r="L42" s="10" t="s">
        <v>302</v>
      </c>
      <c r="M42" s="10" t="s">
        <v>303</v>
      </c>
      <c r="N42" s="10"/>
      <c r="O42" s="10" t="s">
        <v>304</v>
      </c>
      <c r="P42" s="11"/>
      <c r="Q42" s="11"/>
      <c r="R42" s="11"/>
      <c r="S42" s="11"/>
      <c r="T42" s="11"/>
      <c r="U42" s="10"/>
      <c r="V42" s="10"/>
      <c r="W42" s="11"/>
      <c r="X42" s="10" t="s">
        <v>302</v>
      </c>
      <c r="Y42" s="10" t="s">
        <v>304</v>
      </c>
      <c r="Z42" s="12">
        <v>17199</v>
      </c>
      <c r="AA42" s="16">
        <f t="shared" si="10"/>
        <v>1947</v>
      </c>
      <c r="AB42" s="16">
        <f t="shared" si="11"/>
        <v>2</v>
      </c>
      <c r="AC42" s="16">
        <f t="shared" si="12"/>
        <v>1</v>
      </c>
      <c r="AD42" s="10" t="s">
        <v>1401</v>
      </c>
      <c r="AE42" s="17"/>
      <c r="AF42" s="17">
        <v>33604</v>
      </c>
      <c r="AG42" s="17" t="s">
        <v>53</v>
      </c>
      <c r="AH42" s="17">
        <v>33604</v>
      </c>
      <c r="AI42" s="17"/>
      <c r="AJ42" s="17"/>
      <c r="AK42" s="17"/>
      <c r="AL42" s="17"/>
      <c r="AM42" s="17"/>
      <c r="AN42" s="17"/>
      <c r="AO42" s="17"/>
      <c r="AP42" s="17"/>
      <c r="AQ42" s="17">
        <v>38718</v>
      </c>
      <c r="AR42" s="18" t="s">
        <v>305</v>
      </c>
      <c r="AS42" s="17">
        <v>40209</v>
      </c>
      <c r="AU42"/>
    </row>
    <row r="43" spans="1:1024" x14ac:dyDescent="0.2">
      <c r="A43" s="10">
        <v>118</v>
      </c>
      <c r="B43" s="10" t="s">
        <v>306</v>
      </c>
      <c r="C43" s="10" t="s">
        <v>307</v>
      </c>
      <c r="D43" s="16" t="str">
        <f t="shared" si="0"/>
        <v>Nein</v>
      </c>
      <c r="E43" s="16" t="str">
        <f t="shared" si="13"/>
        <v>-</v>
      </c>
      <c r="F43" s="16" t="str">
        <f t="shared" si="8"/>
        <v>Nein</v>
      </c>
      <c r="G43" s="16"/>
      <c r="H43" s="10" t="s">
        <v>35</v>
      </c>
      <c r="I43" s="16" t="str">
        <f t="shared" si="9"/>
        <v>Nein</v>
      </c>
      <c r="J43" s="10"/>
      <c r="K43" s="10"/>
      <c r="L43" s="10" t="s">
        <v>308</v>
      </c>
      <c r="M43" s="10" t="s">
        <v>37</v>
      </c>
      <c r="N43" s="10" t="s">
        <v>309</v>
      </c>
      <c r="O43" s="10" t="s">
        <v>310</v>
      </c>
      <c r="P43" s="11" t="s">
        <v>311</v>
      </c>
      <c r="Q43" s="11"/>
      <c r="R43" s="11"/>
      <c r="S43" s="11"/>
      <c r="T43" s="11"/>
      <c r="U43" s="10"/>
      <c r="V43" s="10"/>
      <c r="W43" s="11"/>
      <c r="X43" s="10" t="s">
        <v>308</v>
      </c>
      <c r="Y43" s="10" t="s">
        <v>1468</v>
      </c>
      <c r="Z43" s="12">
        <v>16935</v>
      </c>
      <c r="AA43" s="16">
        <f t="shared" si="10"/>
        <v>1946</v>
      </c>
      <c r="AB43" s="16">
        <f t="shared" si="11"/>
        <v>5</v>
      </c>
      <c r="AC43" s="16">
        <f t="shared" si="12"/>
        <v>13</v>
      </c>
      <c r="AD43" s="10" t="s">
        <v>1401</v>
      </c>
      <c r="AE43" s="17"/>
      <c r="AF43" s="17">
        <v>39813</v>
      </c>
      <c r="AG43" s="17" t="s">
        <v>53</v>
      </c>
      <c r="AH43" s="17">
        <v>39813</v>
      </c>
      <c r="AI43" s="17"/>
      <c r="AJ43" s="17"/>
      <c r="AK43" s="17"/>
      <c r="AL43" s="17"/>
      <c r="AM43" s="17"/>
      <c r="AN43" s="17"/>
      <c r="AO43" s="17"/>
      <c r="AP43" s="17"/>
      <c r="AQ43" s="17"/>
      <c r="AR43" s="18" t="s">
        <v>42</v>
      </c>
      <c r="AS43" s="17">
        <v>39813</v>
      </c>
      <c r="AU43"/>
    </row>
    <row r="44" spans="1:1024" x14ac:dyDescent="0.2">
      <c r="A44" s="10">
        <v>120</v>
      </c>
      <c r="B44" s="10" t="s">
        <v>106</v>
      </c>
      <c r="C44" s="10" t="s">
        <v>312</v>
      </c>
      <c r="D44" s="16" t="str">
        <f t="shared" si="0"/>
        <v>Ja</v>
      </c>
      <c r="E44" s="16" t="str">
        <f t="shared" si="13"/>
        <v>alter Herr</v>
      </c>
      <c r="F44" s="16" t="str">
        <f t="shared" si="8"/>
        <v>Nein</v>
      </c>
      <c r="G44" s="19" t="s">
        <v>45</v>
      </c>
      <c r="H44" s="10" t="s">
        <v>46</v>
      </c>
      <c r="I44" s="16" t="str">
        <f t="shared" si="9"/>
        <v>Nein</v>
      </c>
      <c r="J44" s="10"/>
      <c r="K44" s="10"/>
      <c r="L44" s="10" t="s">
        <v>313</v>
      </c>
      <c r="M44" s="10" t="s">
        <v>37</v>
      </c>
      <c r="N44" s="10" t="s">
        <v>314</v>
      </c>
      <c r="O44" s="10" t="s">
        <v>102</v>
      </c>
      <c r="P44" s="11" t="s">
        <v>315</v>
      </c>
      <c r="Q44" s="11"/>
      <c r="R44" s="11"/>
      <c r="S44" s="11"/>
      <c r="T44" s="11"/>
      <c r="U44" s="10"/>
      <c r="V44" s="10"/>
      <c r="W44" s="11"/>
      <c r="X44" s="10" t="s">
        <v>313</v>
      </c>
      <c r="Y44" s="10" t="s">
        <v>1469</v>
      </c>
      <c r="Z44" s="12">
        <v>18612</v>
      </c>
      <c r="AA44" s="16">
        <f t="shared" si="10"/>
        <v>1950</v>
      </c>
      <c r="AB44" s="16">
        <f t="shared" si="11"/>
        <v>12</v>
      </c>
      <c r="AC44" s="16">
        <f t="shared" si="12"/>
        <v>15</v>
      </c>
      <c r="AD44" s="10" t="s">
        <v>1401</v>
      </c>
      <c r="AE44" s="17"/>
      <c r="AF44" s="17"/>
      <c r="AG44" s="17" t="s">
        <v>53</v>
      </c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26"/>
      <c r="AS44" s="17"/>
      <c r="AU44"/>
    </row>
    <row r="45" spans="1:1024" x14ac:dyDescent="0.2">
      <c r="A45" s="10">
        <v>121</v>
      </c>
      <c r="B45" s="10" t="s">
        <v>316</v>
      </c>
      <c r="C45" s="10" t="s">
        <v>317</v>
      </c>
      <c r="D45" s="16" t="str">
        <f t="shared" si="0"/>
        <v>Nein</v>
      </c>
      <c r="E45" s="16" t="str">
        <f t="shared" si="13"/>
        <v>-</v>
      </c>
      <c r="F45" s="16" t="str">
        <f t="shared" si="8"/>
        <v>Nein</v>
      </c>
      <c r="G45" s="16"/>
      <c r="H45" s="10" t="s">
        <v>35</v>
      </c>
      <c r="I45" s="16" t="str">
        <f t="shared" si="9"/>
        <v>Nein</v>
      </c>
      <c r="J45" s="10"/>
      <c r="K45" s="10"/>
      <c r="L45" s="10" t="s">
        <v>318</v>
      </c>
      <c r="M45" s="10" t="s">
        <v>37</v>
      </c>
      <c r="N45" s="10" t="s">
        <v>319</v>
      </c>
      <c r="O45" s="10" t="s">
        <v>320</v>
      </c>
      <c r="P45" s="11"/>
      <c r="Q45" s="11"/>
      <c r="R45" s="11"/>
      <c r="S45" s="11"/>
      <c r="T45" s="11"/>
      <c r="U45" s="10"/>
      <c r="V45" s="10"/>
      <c r="W45" s="11" t="s">
        <v>321</v>
      </c>
      <c r="X45" s="10" t="s">
        <v>318</v>
      </c>
      <c r="Y45" s="10" t="s">
        <v>1470</v>
      </c>
      <c r="Z45" s="12"/>
      <c r="AA45" s="16" t="str">
        <f t="shared" si="10"/>
        <v/>
      </c>
      <c r="AB45" s="16" t="str">
        <f t="shared" si="11"/>
        <v/>
      </c>
      <c r="AC45" s="16" t="str">
        <f t="shared" si="12"/>
        <v/>
      </c>
      <c r="AD45" s="10" t="s">
        <v>1401</v>
      </c>
      <c r="AE45" s="17"/>
      <c r="AF45" s="17">
        <v>38717</v>
      </c>
      <c r="AG45" s="17"/>
      <c r="AH45" s="17">
        <v>38717</v>
      </c>
      <c r="AI45" s="17"/>
      <c r="AJ45" s="17"/>
      <c r="AK45" s="17"/>
      <c r="AL45" s="17"/>
      <c r="AM45" s="17"/>
      <c r="AN45" s="17"/>
      <c r="AO45" s="17"/>
      <c r="AP45" s="17"/>
      <c r="AQ45" s="17"/>
      <c r="AR45" s="26"/>
      <c r="AS45" s="17"/>
      <c r="AU45"/>
    </row>
    <row r="46" spans="1:1024" x14ac:dyDescent="0.2">
      <c r="A46" s="10">
        <v>122</v>
      </c>
      <c r="B46" s="10" t="s">
        <v>121</v>
      </c>
      <c r="C46" s="10" t="s">
        <v>322</v>
      </c>
      <c r="D46" s="16" t="str">
        <f t="shared" si="0"/>
        <v>Ja</v>
      </c>
      <c r="E46" s="16" t="str">
        <f t="shared" si="13"/>
        <v>alter Herr</v>
      </c>
      <c r="F46" s="16" t="str">
        <f t="shared" si="8"/>
        <v>Nein</v>
      </c>
      <c r="G46" s="19" t="s">
        <v>79</v>
      </c>
      <c r="H46" s="10" t="s">
        <v>35</v>
      </c>
      <c r="I46" s="16" t="str">
        <f t="shared" si="9"/>
        <v>Nein</v>
      </c>
      <c r="J46" s="10"/>
      <c r="K46" s="10"/>
      <c r="L46" s="10" t="s">
        <v>323</v>
      </c>
      <c r="M46" s="10" t="s">
        <v>37</v>
      </c>
      <c r="N46" s="10" t="s">
        <v>73</v>
      </c>
      <c r="O46" s="10" t="s">
        <v>324</v>
      </c>
      <c r="P46" s="11" t="s">
        <v>1471</v>
      </c>
      <c r="Q46" s="11"/>
      <c r="R46" s="11" t="s">
        <v>1472</v>
      </c>
      <c r="S46" s="11" t="s">
        <v>1473</v>
      </c>
      <c r="T46" s="11"/>
      <c r="U46" s="41" t="s">
        <v>327</v>
      </c>
      <c r="V46" s="10"/>
      <c r="W46" s="11" t="s">
        <v>326</v>
      </c>
      <c r="X46" s="10" t="s">
        <v>323</v>
      </c>
      <c r="Y46" s="10" t="s">
        <v>1474</v>
      </c>
      <c r="Z46" s="12">
        <v>19704</v>
      </c>
      <c r="AA46" s="16">
        <f t="shared" si="10"/>
        <v>1953</v>
      </c>
      <c r="AB46" s="16">
        <f t="shared" si="11"/>
        <v>12</v>
      </c>
      <c r="AC46" s="16">
        <f t="shared" si="12"/>
        <v>11</v>
      </c>
      <c r="AD46" s="10" t="s">
        <v>1401</v>
      </c>
      <c r="AE46" s="17"/>
      <c r="AF46" s="17"/>
      <c r="AG46" s="17" t="s">
        <v>53</v>
      </c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23" t="s">
        <v>264</v>
      </c>
      <c r="AS46" s="17">
        <v>39721</v>
      </c>
      <c r="AU46"/>
    </row>
    <row r="47" spans="1:1024" x14ac:dyDescent="0.2">
      <c r="A47" s="10">
        <v>123</v>
      </c>
      <c r="B47" s="10" t="s">
        <v>330</v>
      </c>
      <c r="C47" s="10" t="s">
        <v>331</v>
      </c>
      <c r="D47" s="16" t="str">
        <f t="shared" si="0"/>
        <v>Nein</v>
      </c>
      <c r="E47" s="16" t="str">
        <f t="shared" si="13"/>
        <v>-</v>
      </c>
      <c r="F47" s="16" t="str">
        <f t="shared" si="8"/>
        <v>Nein</v>
      </c>
      <c r="G47" s="19"/>
      <c r="H47" s="10" t="s">
        <v>35</v>
      </c>
      <c r="I47" s="16" t="str">
        <f t="shared" si="9"/>
        <v>Nein</v>
      </c>
      <c r="J47" s="10"/>
      <c r="K47" s="10"/>
      <c r="L47" s="10" t="s">
        <v>332</v>
      </c>
      <c r="M47" s="10" t="s">
        <v>37</v>
      </c>
      <c r="N47" s="10" t="s">
        <v>333</v>
      </c>
      <c r="O47" s="10" t="s">
        <v>334</v>
      </c>
      <c r="P47" s="11" t="s">
        <v>335</v>
      </c>
      <c r="Q47" s="11"/>
      <c r="R47" s="11"/>
      <c r="S47" s="11"/>
      <c r="T47" s="11"/>
      <c r="U47" s="10"/>
      <c r="V47" s="10"/>
      <c r="W47" s="11" t="s">
        <v>336</v>
      </c>
      <c r="X47" s="10" t="s">
        <v>332</v>
      </c>
      <c r="Y47" s="10" t="s">
        <v>1475</v>
      </c>
      <c r="Z47" s="12">
        <v>19225</v>
      </c>
      <c r="AA47" s="16">
        <f t="shared" si="10"/>
        <v>1952</v>
      </c>
      <c r="AB47" s="16">
        <f t="shared" si="11"/>
        <v>8</v>
      </c>
      <c r="AC47" s="16">
        <f t="shared" si="12"/>
        <v>19</v>
      </c>
      <c r="AD47" s="10" t="s">
        <v>1401</v>
      </c>
      <c r="AE47" s="17"/>
      <c r="AF47" s="17">
        <v>38718</v>
      </c>
      <c r="AG47" s="17" t="s">
        <v>53</v>
      </c>
      <c r="AH47" s="17">
        <v>38718</v>
      </c>
      <c r="AI47" s="17"/>
      <c r="AJ47" s="17"/>
      <c r="AK47" s="17"/>
      <c r="AL47" s="17"/>
      <c r="AM47" s="17"/>
      <c r="AN47" s="17"/>
      <c r="AO47" s="17"/>
      <c r="AP47" s="17"/>
      <c r="AQ47" s="17"/>
      <c r="AR47" s="18" t="s">
        <v>133</v>
      </c>
      <c r="AS47" s="17">
        <v>40234</v>
      </c>
      <c r="AU47"/>
    </row>
    <row r="48" spans="1:1024" x14ac:dyDescent="0.2">
      <c r="A48" s="10">
        <v>124</v>
      </c>
      <c r="B48" s="10" t="s">
        <v>337</v>
      </c>
      <c r="C48" s="10" t="s">
        <v>338</v>
      </c>
      <c r="D48" s="16" t="str">
        <f t="shared" si="0"/>
        <v>Ja</v>
      </c>
      <c r="E48" s="16" t="str">
        <f t="shared" si="13"/>
        <v>alter Herr</v>
      </c>
      <c r="F48" s="16" t="str">
        <f t="shared" si="8"/>
        <v>Ja</v>
      </c>
      <c r="G48" s="19" t="s">
        <v>45</v>
      </c>
      <c r="H48" s="20" t="s">
        <v>46</v>
      </c>
      <c r="I48" s="16" t="str">
        <f t="shared" si="9"/>
        <v>Nein</v>
      </c>
      <c r="J48" s="10"/>
      <c r="K48" s="10"/>
      <c r="L48" s="10" t="s">
        <v>339</v>
      </c>
      <c r="M48" s="10" t="s">
        <v>37</v>
      </c>
      <c r="N48" s="10" t="s">
        <v>340</v>
      </c>
      <c r="O48" s="10" t="s">
        <v>341</v>
      </c>
      <c r="P48" s="11" t="s">
        <v>342</v>
      </c>
      <c r="Q48" s="11"/>
      <c r="R48" s="11" t="s">
        <v>1476</v>
      </c>
      <c r="S48" s="11"/>
      <c r="T48" s="11"/>
      <c r="U48" s="10" t="s">
        <v>344</v>
      </c>
      <c r="V48" s="10"/>
      <c r="W48" s="11"/>
      <c r="X48" s="10" t="s">
        <v>339</v>
      </c>
      <c r="Y48" s="10" t="s">
        <v>1477</v>
      </c>
      <c r="Z48" s="12">
        <v>19754</v>
      </c>
      <c r="AA48" s="16">
        <f t="shared" si="10"/>
        <v>1954</v>
      </c>
      <c r="AB48" s="16">
        <f t="shared" si="11"/>
        <v>1</v>
      </c>
      <c r="AC48" s="16">
        <f t="shared" si="12"/>
        <v>30</v>
      </c>
      <c r="AD48" s="10" t="s">
        <v>1401</v>
      </c>
      <c r="AE48" s="17"/>
      <c r="AF48" s="17"/>
      <c r="AG48" s="17" t="s">
        <v>53</v>
      </c>
      <c r="AH48" s="17"/>
      <c r="AI48" s="17"/>
      <c r="AJ48" s="17"/>
      <c r="AK48" s="17"/>
      <c r="AL48" s="17"/>
      <c r="AM48" s="17"/>
      <c r="AN48" s="17"/>
      <c r="AO48" s="30">
        <v>29221</v>
      </c>
      <c r="AP48" s="17"/>
      <c r="AQ48" s="17"/>
      <c r="AR48" s="26"/>
      <c r="AS48" s="17"/>
      <c r="AU48"/>
    </row>
    <row r="49" spans="1:47" x14ac:dyDescent="0.2">
      <c r="A49" s="10">
        <v>125</v>
      </c>
      <c r="B49" s="10" t="s">
        <v>346</v>
      </c>
      <c r="C49" s="10" t="s">
        <v>347</v>
      </c>
      <c r="D49" s="16" t="str">
        <f t="shared" si="0"/>
        <v>Nein</v>
      </c>
      <c r="E49" s="16" t="str">
        <f t="shared" si="13"/>
        <v>-</v>
      </c>
      <c r="F49" s="16" t="str">
        <f t="shared" si="8"/>
        <v>Nein</v>
      </c>
      <c r="G49" s="16"/>
      <c r="H49" s="10" t="s">
        <v>35</v>
      </c>
      <c r="I49" s="16" t="str">
        <f t="shared" si="9"/>
        <v>Nein</v>
      </c>
      <c r="J49" s="10"/>
      <c r="K49" s="10"/>
      <c r="L49" s="10" t="s">
        <v>348</v>
      </c>
      <c r="M49" s="10" t="s">
        <v>37</v>
      </c>
      <c r="N49" s="10" t="s">
        <v>349</v>
      </c>
      <c r="O49" s="10" t="s">
        <v>102</v>
      </c>
      <c r="P49" s="11" t="s">
        <v>350</v>
      </c>
      <c r="Q49" s="11"/>
      <c r="R49" s="11"/>
      <c r="S49" s="11"/>
      <c r="T49" s="11"/>
      <c r="U49" s="10" t="s">
        <v>351</v>
      </c>
      <c r="V49" s="10"/>
      <c r="W49" s="11"/>
      <c r="X49" s="10" t="s">
        <v>348</v>
      </c>
      <c r="Y49" s="10" t="s">
        <v>1478</v>
      </c>
      <c r="Z49" s="12"/>
      <c r="AA49" s="16" t="str">
        <f t="shared" si="10"/>
        <v/>
      </c>
      <c r="AB49" s="16" t="str">
        <f t="shared" si="11"/>
        <v/>
      </c>
      <c r="AC49" s="16" t="str">
        <f t="shared" si="12"/>
        <v/>
      </c>
      <c r="AD49" s="10" t="s">
        <v>1401</v>
      </c>
      <c r="AE49" s="17"/>
      <c r="AF49" s="17">
        <v>38717</v>
      </c>
      <c r="AG49" s="17"/>
      <c r="AH49" s="17">
        <v>38717</v>
      </c>
      <c r="AI49" s="17"/>
      <c r="AJ49" s="17"/>
      <c r="AK49" s="17"/>
      <c r="AL49" s="17"/>
      <c r="AM49" s="17"/>
      <c r="AN49" s="17"/>
      <c r="AO49" s="43">
        <v>29221</v>
      </c>
      <c r="AP49" s="43">
        <v>38717</v>
      </c>
      <c r="AQ49" s="17"/>
      <c r="AR49" s="26"/>
      <c r="AS49" s="17"/>
      <c r="AU49"/>
    </row>
    <row r="50" spans="1:47" x14ac:dyDescent="0.2">
      <c r="A50" s="10">
        <v>127</v>
      </c>
      <c r="B50" s="10" t="s">
        <v>346</v>
      </c>
      <c r="C50" s="10" t="s">
        <v>352</v>
      </c>
      <c r="D50" s="16" t="str">
        <f t="shared" si="0"/>
        <v>Ja</v>
      </c>
      <c r="E50" s="16" t="str">
        <f t="shared" si="13"/>
        <v>alter Herr</v>
      </c>
      <c r="F50" s="16" t="str">
        <f t="shared" si="8"/>
        <v>Ja</v>
      </c>
      <c r="G50" s="19" t="s">
        <v>79</v>
      </c>
      <c r="H50" s="10" t="s">
        <v>46</v>
      </c>
      <c r="I50" s="16" t="str">
        <f t="shared" si="9"/>
        <v>Nein</v>
      </c>
      <c r="J50" s="10"/>
      <c r="K50" s="10"/>
      <c r="L50" s="10" t="s">
        <v>353</v>
      </c>
      <c r="M50" s="10" t="s">
        <v>37</v>
      </c>
      <c r="N50" s="10" t="s">
        <v>354</v>
      </c>
      <c r="O50" s="10" t="s">
        <v>355</v>
      </c>
      <c r="P50" s="11" t="s">
        <v>356</v>
      </c>
      <c r="Q50" s="11"/>
      <c r="R50" s="11"/>
      <c r="S50" s="11"/>
      <c r="T50" s="11"/>
      <c r="U50" s="31" t="s">
        <v>357</v>
      </c>
      <c r="V50" s="10"/>
      <c r="W50" s="11"/>
      <c r="X50" s="10" t="s">
        <v>353</v>
      </c>
      <c r="Y50" s="10" t="s">
        <v>1479</v>
      </c>
      <c r="Z50" s="12">
        <v>20301</v>
      </c>
      <c r="AA50" s="16">
        <f t="shared" si="10"/>
        <v>1955</v>
      </c>
      <c r="AB50" s="16">
        <f t="shared" si="11"/>
        <v>7</v>
      </c>
      <c r="AC50" s="16">
        <f t="shared" si="12"/>
        <v>31</v>
      </c>
      <c r="AD50" s="10" t="s">
        <v>1401</v>
      </c>
      <c r="AE50" s="17"/>
      <c r="AF50" s="17"/>
      <c r="AG50" s="17" t="s">
        <v>53</v>
      </c>
      <c r="AH50" s="17"/>
      <c r="AI50" s="17"/>
      <c r="AJ50" s="17"/>
      <c r="AK50" s="17"/>
      <c r="AL50" s="17"/>
      <c r="AM50" s="17"/>
      <c r="AN50" s="17"/>
      <c r="AO50" s="30">
        <v>29221</v>
      </c>
      <c r="AP50" s="17"/>
      <c r="AQ50" s="17"/>
      <c r="AR50" s="26"/>
      <c r="AS50" s="17"/>
      <c r="AU50"/>
    </row>
    <row r="51" spans="1:47" x14ac:dyDescent="0.2">
      <c r="A51" s="10">
        <v>128</v>
      </c>
      <c r="B51" s="10" t="s">
        <v>152</v>
      </c>
      <c r="C51" s="10" t="s">
        <v>358</v>
      </c>
      <c r="D51" s="16" t="str">
        <f t="shared" si="0"/>
        <v>Ja</v>
      </c>
      <c r="E51" s="16" t="str">
        <f t="shared" si="13"/>
        <v>alter Herr</v>
      </c>
      <c r="F51" s="16" t="str">
        <f t="shared" si="8"/>
        <v>Ja</v>
      </c>
      <c r="G51" s="19" t="s">
        <v>45</v>
      </c>
      <c r="H51" s="20" t="s">
        <v>46</v>
      </c>
      <c r="I51" s="16" t="str">
        <f t="shared" si="9"/>
        <v>Nein</v>
      </c>
      <c r="J51" s="10"/>
      <c r="K51" s="10"/>
      <c r="L51" s="10" t="s">
        <v>359</v>
      </c>
      <c r="M51" s="10" t="s">
        <v>37</v>
      </c>
      <c r="N51" s="10" t="s">
        <v>58</v>
      </c>
      <c r="O51" s="10" t="s">
        <v>59</v>
      </c>
      <c r="P51" s="11" t="s">
        <v>360</v>
      </c>
      <c r="Q51" s="11"/>
      <c r="R51" s="11"/>
      <c r="S51" s="11"/>
      <c r="T51" s="11"/>
      <c r="U51" s="10" t="s">
        <v>361</v>
      </c>
      <c r="V51" s="10"/>
      <c r="W51" s="11"/>
      <c r="X51" s="10" t="s">
        <v>359</v>
      </c>
      <c r="Y51" s="10" t="s">
        <v>1407</v>
      </c>
      <c r="Z51" s="12">
        <v>20126</v>
      </c>
      <c r="AA51" s="16">
        <f t="shared" si="10"/>
        <v>1955</v>
      </c>
      <c r="AB51" s="16">
        <f t="shared" si="11"/>
        <v>2</v>
      </c>
      <c r="AC51" s="16">
        <f t="shared" si="12"/>
        <v>6</v>
      </c>
      <c r="AD51" s="10" t="s">
        <v>1401</v>
      </c>
      <c r="AE51" s="17"/>
      <c r="AF51" s="17"/>
      <c r="AG51" s="17" t="s">
        <v>53</v>
      </c>
      <c r="AH51" s="17"/>
      <c r="AI51" s="17"/>
      <c r="AJ51" s="17"/>
      <c r="AK51" s="17"/>
      <c r="AL51" s="17"/>
      <c r="AM51" s="17"/>
      <c r="AN51" s="17"/>
      <c r="AO51" s="30">
        <v>29221</v>
      </c>
      <c r="AP51" s="17"/>
      <c r="AQ51" s="17"/>
      <c r="AR51" s="26"/>
      <c r="AS51" s="17"/>
      <c r="AU51"/>
    </row>
    <row r="52" spans="1:47" x14ac:dyDescent="0.2">
      <c r="A52" s="10">
        <v>129</v>
      </c>
      <c r="B52" s="10" t="s">
        <v>362</v>
      </c>
      <c r="C52" s="10" t="s">
        <v>363</v>
      </c>
      <c r="D52" s="16" t="str">
        <f t="shared" si="0"/>
        <v>Ja</v>
      </c>
      <c r="E52" s="16" t="str">
        <f t="shared" si="13"/>
        <v>alter Herr</v>
      </c>
      <c r="F52" s="16" t="str">
        <f t="shared" si="8"/>
        <v>Nein</v>
      </c>
      <c r="G52" s="19" t="s">
        <v>79</v>
      </c>
      <c r="H52" s="20" t="s">
        <v>46</v>
      </c>
      <c r="I52" s="16" t="str">
        <f t="shared" si="9"/>
        <v>Nein</v>
      </c>
      <c r="J52" s="10"/>
      <c r="K52" s="10"/>
      <c r="L52" s="10" t="s">
        <v>1480</v>
      </c>
      <c r="M52" s="10" t="s">
        <v>37</v>
      </c>
      <c r="N52" s="10" t="s">
        <v>1481</v>
      </c>
      <c r="O52" s="10" t="s">
        <v>1482</v>
      </c>
      <c r="P52" s="11" t="s">
        <v>365</v>
      </c>
      <c r="Q52" s="11"/>
      <c r="R52" s="11" t="s">
        <v>1483</v>
      </c>
      <c r="S52" s="11"/>
      <c r="T52" s="11"/>
      <c r="U52" s="10" t="s">
        <v>367</v>
      </c>
      <c r="V52" s="10"/>
      <c r="W52" s="11" t="s">
        <v>1484</v>
      </c>
      <c r="X52" s="10" t="s">
        <v>1480</v>
      </c>
      <c r="Y52" s="10" t="s">
        <v>1485</v>
      </c>
      <c r="Z52" s="12">
        <v>20340</v>
      </c>
      <c r="AA52" s="16">
        <f t="shared" si="10"/>
        <v>1955</v>
      </c>
      <c r="AB52" s="16">
        <f t="shared" si="11"/>
        <v>9</v>
      </c>
      <c r="AC52" s="16">
        <f t="shared" si="12"/>
        <v>8</v>
      </c>
      <c r="AD52" s="10" t="s">
        <v>1401</v>
      </c>
      <c r="AE52" s="17"/>
      <c r="AF52" s="17"/>
      <c r="AG52" s="17" t="s">
        <v>53</v>
      </c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26"/>
      <c r="AS52" s="17"/>
      <c r="AU52"/>
    </row>
    <row r="53" spans="1:47" x14ac:dyDescent="0.2">
      <c r="A53" s="10">
        <v>130</v>
      </c>
      <c r="B53" s="10" t="s">
        <v>368</v>
      </c>
      <c r="C53" s="10" t="s">
        <v>369</v>
      </c>
      <c r="D53" s="16" t="str">
        <f t="shared" si="0"/>
        <v>Ja</v>
      </c>
      <c r="E53" s="16" t="str">
        <f t="shared" si="13"/>
        <v>alter Herr</v>
      </c>
      <c r="F53" s="16" t="str">
        <f t="shared" si="8"/>
        <v>Ja</v>
      </c>
      <c r="G53" s="19" t="s">
        <v>79</v>
      </c>
      <c r="H53" s="44" t="s">
        <v>46</v>
      </c>
      <c r="I53" s="16" t="str">
        <f t="shared" si="9"/>
        <v>Nein</v>
      </c>
      <c r="J53" s="10"/>
      <c r="K53" s="10"/>
      <c r="L53" s="10" t="s">
        <v>370</v>
      </c>
      <c r="M53" s="10" t="s">
        <v>37</v>
      </c>
      <c r="N53" s="10" t="s">
        <v>371</v>
      </c>
      <c r="O53" s="10" t="s">
        <v>372</v>
      </c>
      <c r="P53" s="11" t="s">
        <v>373</v>
      </c>
      <c r="Q53" s="11"/>
      <c r="R53" s="11"/>
      <c r="S53" s="11"/>
      <c r="T53" s="11"/>
      <c r="U53" s="31" t="s">
        <v>374</v>
      </c>
      <c r="V53" s="10"/>
      <c r="W53" s="11"/>
      <c r="X53" s="10" t="s">
        <v>370</v>
      </c>
      <c r="Y53" s="10" t="s">
        <v>1486</v>
      </c>
      <c r="Z53" s="12">
        <v>20099</v>
      </c>
      <c r="AA53" s="16">
        <f t="shared" si="10"/>
        <v>1955</v>
      </c>
      <c r="AB53" s="16">
        <f t="shared" si="11"/>
        <v>1</v>
      </c>
      <c r="AC53" s="16">
        <f t="shared" si="12"/>
        <v>10</v>
      </c>
      <c r="AD53" s="10" t="s">
        <v>1401</v>
      </c>
      <c r="AE53" s="17"/>
      <c r="AF53" s="17"/>
      <c r="AG53" s="17" t="s">
        <v>53</v>
      </c>
      <c r="AH53" s="17"/>
      <c r="AI53" s="17"/>
      <c r="AJ53" s="17"/>
      <c r="AK53" s="17"/>
      <c r="AL53" s="17"/>
      <c r="AM53" s="17"/>
      <c r="AN53" s="17"/>
      <c r="AO53" s="30">
        <v>29221</v>
      </c>
      <c r="AP53" s="17"/>
      <c r="AQ53" s="17"/>
      <c r="AR53" s="23" t="s">
        <v>264</v>
      </c>
      <c r="AS53" s="17">
        <v>39985</v>
      </c>
      <c r="AU53"/>
    </row>
    <row r="54" spans="1:47" x14ac:dyDescent="0.2">
      <c r="A54" s="10">
        <v>131</v>
      </c>
      <c r="B54" s="10" t="s">
        <v>182</v>
      </c>
      <c r="C54" s="10" t="s">
        <v>375</v>
      </c>
      <c r="D54" s="16" t="str">
        <f t="shared" si="0"/>
        <v>Ja</v>
      </c>
      <c r="E54" s="16" t="str">
        <f t="shared" si="13"/>
        <v>alter Herr</v>
      </c>
      <c r="F54" s="16" t="str">
        <f t="shared" si="8"/>
        <v>Nein</v>
      </c>
      <c r="G54" s="19" t="s">
        <v>79</v>
      </c>
      <c r="H54" s="10" t="s">
        <v>35</v>
      </c>
      <c r="I54" s="16" t="str">
        <f t="shared" si="9"/>
        <v>Nein</v>
      </c>
      <c r="J54" s="10"/>
      <c r="K54" s="10"/>
      <c r="L54" s="10" t="s">
        <v>1487</v>
      </c>
      <c r="M54" s="10" t="s">
        <v>37</v>
      </c>
      <c r="N54" s="10" t="s">
        <v>349</v>
      </c>
      <c r="O54" s="10" t="s">
        <v>102</v>
      </c>
      <c r="P54" s="11" t="s">
        <v>1488</v>
      </c>
      <c r="Q54" s="11"/>
      <c r="R54" s="11"/>
      <c r="S54" s="11" t="s">
        <v>1489</v>
      </c>
      <c r="T54" s="11" t="s">
        <v>1490</v>
      </c>
      <c r="U54" s="10" t="s">
        <v>379</v>
      </c>
      <c r="V54" s="10"/>
      <c r="W54" s="11" t="s">
        <v>1491</v>
      </c>
      <c r="X54" s="10" t="s">
        <v>1487</v>
      </c>
      <c r="Y54" s="10" t="s">
        <v>1478</v>
      </c>
      <c r="Z54" s="12">
        <v>19323</v>
      </c>
      <c r="AA54" s="16">
        <f t="shared" si="10"/>
        <v>1952</v>
      </c>
      <c r="AB54" s="16">
        <f t="shared" si="11"/>
        <v>11</v>
      </c>
      <c r="AC54" s="16">
        <f t="shared" si="12"/>
        <v>25</v>
      </c>
      <c r="AD54" s="10" t="s">
        <v>1401</v>
      </c>
      <c r="AE54" s="17"/>
      <c r="AF54" s="17"/>
      <c r="AG54" s="17" t="s">
        <v>53</v>
      </c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26"/>
      <c r="AS54" s="17"/>
      <c r="AU54"/>
    </row>
    <row r="55" spans="1:47" x14ac:dyDescent="0.2">
      <c r="A55" s="10">
        <v>134</v>
      </c>
      <c r="B55" s="10" t="s">
        <v>380</v>
      </c>
      <c r="C55" s="10" t="s">
        <v>381</v>
      </c>
      <c r="D55" s="16" t="str">
        <f t="shared" si="0"/>
        <v>Nein</v>
      </c>
      <c r="E55" s="16" t="str">
        <f t="shared" si="13"/>
        <v>-</v>
      </c>
      <c r="F55" s="16" t="str">
        <f t="shared" si="8"/>
        <v>Nein</v>
      </c>
      <c r="G55" s="16"/>
      <c r="H55" s="10" t="s">
        <v>35</v>
      </c>
      <c r="I55" s="16" t="str">
        <f t="shared" si="9"/>
        <v>Nein</v>
      </c>
      <c r="J55" s="10"/>
      <c r="K55" s="10"/>
      <c r="L55" s="10" t="s">
        <v>382</v>
      </c>
      <c r="M55" s="10" t="s">
        <v>37</v>
      </c>
      <c r="N55" s="10" t="s">
        <v>314</v>
      </c>
      <c r="O55" s="10" t="s">
        <v>102</v>
      </c>
      <c r="P55" s="11" t="s">
        <v>383</v>
      </c>
      <c r="Q55" s="11"/>
      <c r="R55" s="11"/>
      <c r="S55" s="11"/>
      <c r="T55" s="11"/>
      <c r="U55" s="10"/>
      <c r="V55" s="10"/>
      <c r="W55" s="11"/>
      <c r="X55" s="10" t="s">
        <v>382</v>
      </c>
      <c r="Y55" s="10" t="s">
        <v>1469</v>
      </c>
      <c r="Z55" s="12"/>
      <c r="AA55" s="16" t="str">
        <f t="shared" si="10"/>
        <v/>
      </c>
      <c r="AB55" s="16" t="str">
        <f t="shared" si="11"/>
        <v/>
      </c>
      <c r="AC55" s="16" t="str">
        <f t="shared" si="12"/>
        <v/>
      </c>
      <c r="AD55" s="10" t="s">
        <v>1401</v>
      </c>
      <c r="AE55" s="17"/>
      <c r="AF55" s="17">
        <v>38111</v>
      </c>
      <c r="AG55" s="17"/>
      <c r="AH55" s="17">
        <v>38111</v>
      </c>
      <c r="AI55" s="17"/>
      <c r="AJ55" s="17"/>
      <c r="AK55" s="17"/>
      <c r="AL55" s="17"/>
      <c r="AM55" s="17"/>
      <c r="AN55" s="17"/>
      <c r="AO55" s="17"/>
      <c r="AP55" s="17"/>
      <c r="AQ55" s="17"/>
      <c r="AR55" s="26"/>
      <c r="AS55" s="17"/>
      <c r="AU55"/>
    </row>
    <row r="56" spans="1:47" x14ac:dyDescent="0.2">
      <c r="A56" s="10">
        <v>138</v>
      </c>
      <c r="B56" s="10" t="s">
        <v>384</v>
      </c>
      <c r="C56" s="10" t="s">
        <v>352</v>
      </c>
      <c r="D56" s="16" t="str">
        <f t="shared" si="0"/>
        <v>Ja</v>
      </c>
      <c r="E56" s="16" t="str">
        <f t="shared" si="13"/>
        <v>alter Herr</v>
      </c>
      <c r="F56" s="16" t="str">
        <f t="shared" si="8"/>
        <v>Nein</v>
      </c>
      <c r="G56" s="19" t="s">
        <v>79</v>
      </c>
      <c r="H56" s="10" t="s">
        <v>46</v>
      </c>
      <c r="I56" s="16" t="str">
        <f t="shared" si="9"/>
        <v>Nein</v>
      </c>
      <c r="J56" s="10"/>
      <c r="K56" s="10"/>
      <c r="L56" s="10" t="s">
        <v>385</v>
      </c>
      <c r="M56" s="10" t="s">
        <v>37</v>
      </c>
      <c r="N56" s="10" t="s">
        <v>211</v>
      </c>
      <c r="O56" s="10" t="s">
        <v>102</v>
      </c>
      <c r="P56" s="11" t="s">
        <v>386</v>
      </c>
      <c r="Q56" s="11"/>
      <c r="R56" s="11"/>
      <c r="S56" s="11"/>
      <c r="T56" s="11"/>
      <c r="U56" s="10"/>
      <c r="V56" s="10"/>
      <c r="W56" s="11"/>
      <c r="X56" s="10" t="s">
        <v>385</v>
      </c>
      <c r="Y56" s="10" t="s">
        <v>1450</v>
      </c>
      <c r="Z56" s="12">
        <v>21154</v>
      </c>
      <c r="AA56" s="16">
        <f t="shared" si="10"/>
        <v>1957</v>
      </c>
      <c r="AB56" s="16">
        <f t="shared" si="11"/>
        <v>11</v>
      </c>
      <c r="AC56" s="16">
        <f t="shared" si="12"/>
        <v>30</v>
      </c>
      <c r="AD56" s="10" t="s">
        <v>1401</v>
      </c>
      <c r="AE56" s="17"/>
      <c r="AF56" s="17"/>
      <c r="AG56" s="17" t="s">
        <v>53</v>
      </c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26"/>
      <c r="AS56" s="17"/>
      <c r="AU56"/>
    </row>
    <row r="57" spans="1:47" x14ac:dyDescent="0.2">
      <c r="A57" s="10">
        <v>141</v>
      </c>
      <c r="B57" s="10" t="s">
        <v>387</v>
      </c>
      <c r="C57" s="10" t="s">
        <v>388</v>
      </c>
      <c r="D57" s="16" t="str">
        <f t="shared" si="0"/>
        <v>Ja</v>
      </c>
      <c r="E57" s="16" t="str">
        <f t="shared" si="13"/>
        <v>alter Herr</v>
      </c>
      <c r="F57" s="16" t="str">
        <f t="shared" si="8"/>
        <v>Ja</v>
      </c>
      <c r="G57" s="19" t="s">
        <v>79</v>
      </c>
      <c r="H57" s="20" t="s">
        <v>46</v>
      </c>
      <c r="I57" s="16" t="str">
        <f t="shared" si="9"/>
        <v>Nein</v>
      </c>
      <c r="J57" s="10"/>
      <c r="K57" s="10"/>
      <c r="L57" s="10" t="s">
        <v>389</v>
      </c>
      <c r="M57" s="10" t="s">
        <v>37</v>
      </c>
      <c r="N57" s="10" t="s">
        <v>279</v>
      </c>
      <c r="O57" s="10" t="s">
        <v>390</v>
      </c>
      <c r="P57" s="11" t="s">
        <v>391</v>
      </c>
      <c r="Q57" s="11"/>
      <c r="R57" s="11"/>
      <c r="S57" s="11"/>
      <c r="T57" s="11"/>
      <c r="U57" s="31" t="s">
        <v>393</v>
      </c>
      <c r="V57" s="10"/>
      <c r="W57" s="11"/>
      <c r="X57" s="10" t="s">
        <v>389</v>
      </c>
      <c r="Y57" s="10" t="s">
        <v>1492</v>
      </c>
      <c r="Z57" s="12">
        <v>22179</v>
      </c>
      <c r="AA57" s="16">
        <f t="shared" si="10"/>
        <v>1960</v>
      </c>
      <c r="AB57" s="16">
        <f t="shared" si="11"/>
        <v>9</v>
      </c>
      <c r="AC57" s="16">
        <f t="shared" si="12"/>
        <v>20</v>
      </c>
      <c r="AD57" s="10" t="s">
        <v>1401</v>
      </c>
      <c r="AE57" s="17"/>
      <c r="AF57" s="17"/>
      <c r="AG57" s="17" t="s">
        <v>53</v>
      </c>
      <c r="AH57" s="17"/>
      <c r="AI57" s="17"/>
      <c r="AJ57" s="17"/>
      <c r="AK57" s="17"/>
      <c r="AL57" s="17"/>
      <c r="AM57" s="17"/>
      <c r="AN57" s="17"/>
      <c r="AO57" s="30">
        <v>29221</v>
      </c>
      <c r="AP57" s="17"/>
      <c r="AQ57" s="17"/>
      <c r="AR57" s="26"/>
      <c r="AS57" s="17"/>
      <c r="AU57"/>
    </row>
    <row r="58" spans="1:47" x14ac:dyDescent="0.2">
      <c r="A58" s="10">
        <v>143</v>
      </c>
      <c r="B58" s="10" t="s">
        <v>395</v>
      </c>
      <c r="C58" s="10" t="s">
        <v>396</v>
      </c>
      <c r="D58" s="16" t="str">
        <f t="shared" si="0"/>
        <v>Ja</v>
      </c>
      <c r="E58" s="16" t="str">
        <f t="shared" si="13"/>
        <v>alter Herr</v>
      </c>
      <c r="F58" s="16" t="str">
        <f t="shared" si="8"/>
        <v>Nein</v>
      </c>
      <c r="G58" s="19" t="s">
        <v>79</v>
      </c>
      <c r="H58" s="10" t="s">
        <v>35</v>
      </c>
      <c r="I58" s="16" t="str">
        <f t="shared" si="9"/>
        <v>Nein</v>
      </c>
      <c r="J58" s="10"/>
      <c r="K58" s="10"/>
      <c r="L58" s="10" t="s">
        <v>397</v>
      </c>
      <c r="M58" s="10" t="s">
        <v>37</v>
      </c>
      <c r="N58" s="10" t="s">
        <v>297</v>
      </c>
      <c r="O58" s="10" t="s">
        <v>298</v>
      </c>
      <c r="P58" s="11" t="s">
        <v>398</v>
      </c>
      <c r="Q58" s="11"/>
      <c r="R58" s="11"/>
      <c r="S58" s="11" t="s">
        <v>1493</v>
      </c>
      <c r="T58" s="11" t="s">
        <v>1494</v>
      </c>
      <c r="U58" s="10" t="s">
        <v>400</v>
      </c>
      <c r="V58" s="10"/>
      <c r="W58" s="11" t="s">
        <v>399</v>
      </c>
      <c r="X58" s="10" t="s">
        <v>397</v>
      </c>
      <c r="Y58" s="10" t="s">
        <v>1467</v>
      </c>
      <c r="Z58" s="12">
        <v>21453</v>
      </c>
      <c r="AA58" s="16">
        <f t="shared" si="10"/>
        <v>1958</v>
      </c>
      <c r="AB58" s="16">
        <f t="shared" si="11"/>
        <v>9</v>
      </c>
      <c r="AC58" s="16">
        <f t="shared" si="12"/>
        <v>25</v>
      </c>
      <c r="AD58" s="10" t="s">
        <v>1401</v>
      </c>
      <c r="AE58" s="17"/>
      <c r="AF58" s="17"/>
      <c r="AG58" s="17" t="s">
        <v>53</v>
      </c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26"/>
      <c r="AS58" s="17"/>
      <c r="AU58"/>
    </row>
    <row r="59" spans="1:47" x14ac:dyDescent="0.2">
      <c r="A59" s="10">
        <v>144</v>
      </c>
      <c r="B59" s="10" t="s">
        <v>401</v>
      </c>
      <c r="C59" s="10" t="s">
        <v>402</v>
      </c>
      <c r="D59" s="16" t="str">
        <f t="shared" si="0"/>
        <v>Nein</v>
      </c>
      <c r="E59" s="16" t="str">
        <f t="shared" si="13"/>
        <v>alter Herr</v>
      </c>
      <c r="F59" s="16" t="str">
        <f t="shared" si="8"/>
        <v>Nein</v>
      </c>
      <c r="G59" s="19" t="s">
        <v>45</v>
      </c>
      <c r="H59" s="10" t="s">
        <v>46</v>
      </c>
      <c r="I59" s="16" t="str">
        <f t="shared" si="9"/>
        <v>Nein</v>
      </c>
      <c r="J59" s="10"/>
      <c r="K59" s="10"/>
      <c r="L59" s="10" t="s">
        <v>403</v>
      </c>
      <c r="M59" s="10" t="s">
        <v>404</v>
      </c>
      <c r="N59" s="10"/>
      <c r="O59" s="10" t="s">
        <v>405</v>
      </c>
      <c r="P59" s="11"/>
      <c r="Q59" s="11"/>
      <c r="R59" s="11"/>
      <c r="S59" s="11"/>
      <c r="T59" s="11"/>
      <c r="U59" s="10" t="s">
        <v>406</v>
      </c>
      <c r="V59" s="10"/>
      <c r="W59" s="11"/>
      <c r="X59" s="10" t="s">
        <v>403</v>
      </c>
      <c r="Y59" s="10" t="s">
        <v>405</v>
      </c>
      <c r="Z59" s="12">
        <v>21128</v>
      </c>
      <c r="AA59" s="16">
        <f t="shared" si="10"/>
        <v>1957</v>
      </c>
      <c r="AB59" s="16">
        <f t="shared" si="11"/>
        <v>11</v>
      </c>
      <c r="AC59" s="16">
        <f t="shared" si="12"/>
        <v>4</v>
      </c>
      <c r="AD59" s="10" t="s">
        <v>1401</v>
      </c>
      <c r="AE59" s="17"/>
      <c r="AF59" s="17">
        <v>39813</v>
      </c>
      <c r="AG59" s="17" t="s">
        <v>53</v>
      </c>
      <c r="AH59" s="17"/>
      <c r="AI59" s="17"/>
      <c r="AJ59" s="17"/>
      <c r="AK59" s="17"/>
      <c r="AL59" s="17"/>
      <c r="AM59" s="17"/>
      <c r="AN59" s="17"/>
      <c r="AO59" s="43">
        <v>29221</v>
      </c>
      <c r="AP59" s="43">
        <v>38412</v>
      </c>
      <c r="AQ59" s="17"/>
      <c r="AR59" s="18" t="s">
        <v>407</v>
      </c>
      <c r="AS59" s="17">
        <v>39813</v>
      </c>
      <c r="AU59"/>
    </row>
    <row r="60" spans="1:47" x14ac:dyDescent="0.2">
      <c r="A60" s="10">
        <v>145</v>
      </c>
      <c r="B60" s="10" t="s">
        <v>408</v>
      </c>
      <c r="C60" s="10" t="s">
        <v>409</v>
      </c>
      <c r="D60" s="16" t="str">
        <f t="shared" si="0"/>
        <v>Nein</v>
      </c>
      <c r="E60" s="16" t="str">
        <f t="shared" si="13"/>
        <v>-</v>
      </c>
      <c r="F60" s="16" t="str">
        <f t="shared" si="8"/>
        <v>Nein</v>
      </c>
      <c r="G60" s="19"/>
      <c r="H60" s="10" t="s">
        <v>35</v>
      </c>
      <c r="I60" s="16" t="str">
        <f t="shared" si="9"/>
        <v>Nein</v>
      </c>
      <c r="J60" s="10"/>
      <c r="K60" s="10"/>
      <c r="L60" s="10" t="s">
        <v>410</v>
      </c>
      <c r="M60" s="10" t="s">
        <v>37</v>
      </c>
      <c r="N60" s="10" t="s">
        <v>411</v>
      </c>
      <c r="O60" s="10" t="s">
        <v>412</v>
      </c>
      <c r="P60" s="11" t="s">
        <v>413</v>
      </c>
      <c r="Q60" s="11"/>
      <c r="R60" s="11"/>
      <c r="S60" s="11"/>
      <c r="T60" s="11"/>
      <c r="U60" s="10" t="s">
        <v>415</v>
      </c>
      <c r="V60" s="10"/>
      <c r="W60" s="11" t="s">
        <v>414</v>
      </c>
      <c r="X60" s="10" t="s">
        <v>410</v>
      </c>
      <c r="Y60" s="10" t="s">
        <v>1495</v>
      </c>
      <c r="Z60" s="12">
        <v>22720</v>
      </c>
      <c r="AA60" s="16">
        <f t="shared" si="10"/>
        <v>1962</v>
      </c>
      <c r="AB60" s="16">
        <f t="shared" si="11"/>
        <v>3</v>
      </c>
      <c r="AC60" s="16">
        <f t="shared" si="12"/>
        <v>15</v>
      </c>
      <c r="AD60" s="10" t="s">
        <v>1401</v>
      </c>
      <c r="AE60" s="17"/>
      <c r="AF60" s="17">
        <v>37622</v>
      </c>
      <c r="AG60" s="17" t="s">
        <v>53</v>
      </c>
      <c r="AH60" s="17">
        <v>37622</v>
      </c>
      <c r="AI60" s="17"/>
      <c r="AJ60" s="17"/>
      <c r="AK60" s="17"/>
      <c r="AL60" s="17"/>
      <c r="AM60" s="17"/>
      <c r="AN60" s="17"/>
      <c r="AO60" s="43">
        <v>29281</v>
      </c>
      <c r="AP60" s="43">
        <v>38412</v>
      </c>
      <c r="AQ60" s="17"/>
      <c r="AR60" s="18" t="s">
        <v>416</v>
      </c>
      <c r="AS60" s="17">
        <v>40209</v>
      </c>
      <c r="AU60"/>
    </row>
    <row r="61" spans="1:47" x14ac:dyDescent="0.2">
      <c r="A61" s="10">
        <v>147</v>
      </c>
      <c r="B61" s="10" t="s">
        <v>417</v>
      </c>
      <c r="C61" s="10" t="s">
        <v>418</v>
      </c>
      <c r="D61" s="16" t="str">
        <f t="shared" si="0"/>
        <v>Ja</v>
      </c>
      <c r="E61" s="16" t="str">
        <f t="shared" si="13"/>
        <v>alter Herr</v>
      </c>
      <c r="F61" s="16" t="str">
        <f t="shared" ref="F61:F90" si="14">IF(A61="","",IF(AND(AO61&lt;&gt;"",AP61=""),"Ja","Nein"))</f>
        <v>Nein</v>
      </c>
      <c r="G61" s="19" t="s">
        <v>79</v>
      </c>
      <c r="H61" s="10" t="s">
        <v>46</v>
      </c>
      <c r="I61" s="16" t="str">
        <f t="shared" si="9"/>
        <v>Nein</v>
      </c>
      <c r="J61" s="10"/>
      <c r="K61" s="10"/>
      <c r="L61" s="10" t="s">
        <v>419</v>
      </c>
      <c r="M61" s="10" t="s">
        <v>37</v>
      </c>
      <c r="N61" s="10" t="s">
        <v>420</v>
      </c>
      <c r="O61" s="10" t="s">
        <v>102</v>
      </c>
      <c r="P61" s="11" t="s">
        <v>421</v>
      </c>
      <c r="Q61" s="11"/>
      <c r="R61" s="11" t="s">
        <v>421</v>
      </c>
      <c r="S61" s="11"/>
      <c r="T61" s="11"/>
      <c r="U61" s="10"/>
      <c r="V61" s="10"/>
      <c r="W61" s="11"/>
      <c r="X61" s="10" t="s">
        <v>419</v>
      </c>
      <c r="Y61" s="10" t="s">
        <v>1496</v>
      </c>
      <c r="Z61" s="12">
        <v>20851</v>
      </c>
      <c r="AA61" s="16">
        <f t="shared" si="10"/>
        <v>1957</v>
      </c>
      <c r="AB61" s="16">
        <f t="shared" si="11"/>
        <v>1</v>
      </c>
      <c r="AC61" s="16">
        <f t="shared" si="12"/>
        <v>31</v>
      </c>
      <c r="AD61" s="10" t="s">
        <v>1401</v>
      </c>
      <c r="AE61" s="17"/>
      <c r="AF61" s="17"/>
      <c r="AG61" s="17" t="s">
        <v>53</v>
      </c>
      <c r="AH61" s="17"/>
      <c r="AI61" s="17"/>
      <c r="AJ61" s="17"/>
      <c r="AK61" s="17"/>
      <c r="AL61" s="17"/>
      <c r="AM61" s="17"/>
      <c r="AN61" s="17"/>
      <c r="AO61" s="43">
        <v>29221</v>
      </c>
      <c r="AP61" s="43">
        <v>38040</v>
      </c>
      <c r="AQ61" s="17"/>
      <c r="AR61" s="26"/>
      <c r="AS61" s="17"/>
      <c r="AU61"/>
    </row>
    <row r="62" spans="1:47" x14ac:dyDescent="0.2">
      <c r="A62" s="10">
        <v>149</v>
      </c>
      <c r="B62" s="10" t="s">
        <v>422</v>
      </c>
      <c r="C62" s="10" t="s">
        <v>423</v>
      </c>
      <c r="D62" s="16" t="str">
        <f t="shared" si="0"/>
        <v>Ja</v>
      </c>
      <c r="E62" s="16" t="str">
        <f t="shared" si="13"/>
        <v>alter Herr</v>
      </c>
      <c r="F62" s="16" t="str">
        <f t="shared" si="14"/>
        <v>Ja</v>
      </c>
      <c r="G62" s="19" t="s">
        <v>79</v>
      </c>
      <c r="H62" s="20" t="s">
        <v>46</v>
      </c>
      <c r="I62" s="16" t="str">
        <f t="shared" si="9"/>
        <v>Nein</v>
      </c>
      <c r="J62" s="10"/>
      <c r="K62" s="10"/>
      <c r="L62" s="10" t="s">
        <v>424</v>
      </c>
      <c r="M62" s="10" t="s">
        <v>37</v>
      </c>
      <c r="N62" s="10" t="s">
        <v>425</v>
      </c>
      <c r="O62" s="10" t="s">
        <v>426</v>
      </c>
      <c r="P62" s="11" t="s">
        <v>427</v>
      </c>
      <c r="Q62" s="11" t="s">
        <v>1497</v>
      </c>
      <c r="R62" s="11"/>
      <c r="S62" s="11"/>
      <c r="T62" s="11"/>
      <c r="U62" s="10" t="s">
        <v>1498</v>
      </c>
      <c r="V62" s="10"/>
      <c r="W62" s="11"/>
      <c r="X62" s="10" t="s">
        <v>1499</v>
      </c>
      <c r="Y62" s="10" t="s">
        <v>1500</v>
      </c>
      <c r="Z62" s="12">
        <v>23097</v>
      </c>
      <c r="AA62" s="16">
        <f t="shared" si="10"/>
        <v>1963</v>
      </c>
      <c r="AB62" s="16">
        <f t="shared" si="11"/>
        <v>3</v>
      </c>
      <c r="AC62" s="16">
        <f t="shared" si="12"/>
        <v>27</v>
      </c>
      <c r="AD62" s="10" t="s">
        <v>1401</v>
      </c>
      <c r="AE62" s="17"/>
      <c r="AF62" s="17"/>
      <c r="AG62" s="17" t="s">
        <v>53</v>
      </c>
      <c r="AH62" s="17"/>
      <c r="AI62" s="17"/>
      <c r="AJ62" s="17"/>
      <c r="AK62" s="17"/>
      <c r="AL62" s="17"/>
      <c r="AM62" s="17"/>
      <c r="AN62" s="17"/>
      <c r="AO62" s="30">
        <v>29221</v>
      </c>
      <c r="AP62" s="17"/>
      <c r="AQ62" s="17"/>
      <c r="AR62" s="23" t="s">
        <v>54</v>
      </c>
      <c r="AS62" s="17">
        <v>39872</v>
      </c>
      <c r="AU62"/>
    </row>
    <row r="63" spans="1:47" x14ac:dyDescent="0.2">
      <c r="A63" s="10">
        <v>150</v>
      </c>
      <c r="B63" s="10" t="s">
        <v>430</v>
      </c>
      <c r="C63" s="10" t="s">
        <v>431</v>
      </c>
      <c r="D63" s="16" t="str">
        <f t="shared" si="0"/>
        <v>Ja</v>
      </c>
      <c r="E63" s="16" t="str">
        <f t="shared" si="13"/>
        <v>alter Herr</v>
      </c>
      <c r="F63" s="16" t="str">
        <f t="shared" si="14"/>
        <v>Nein</v>
      </c>
      <c r="G63" s="19" t="s">
        <v>79</v>
      </c>
      <c r="H63" s="10" t="s">
        <v>46</v>
      </c>
      <c r="I63" s="16" t="str">
        <f t="shared" si="9"/>
        <v>Nein</v>
      </c>
      <c r="J63" s="10"/>
      <c r="K63" s="10"/>
      <c r="L63" s="10" t="s">
        <v>432</v>
      </c>
      <c r="M63" s="10" t="s">
        <v>37</v>
      </c>
      <c r="N63" s="10" t="s">
        <v>433</v>
      </c>
      <c r="O63" s="10" t="s">
        <v>434</v>
      </c>
      <c r="P63" s="11" t="s">
        <v>435</v>
      </c>
      <c r="Q63" s="11"/>
      <c r="R63" s="11"/>
      <c r="S63" s="11"/>
      <c r="T63" s="11"/>
      <c r="U63" s="10" t="s">
        <v>436</v>
      </c>
      <c r="V63" s="10"/>
      <c r="W63" s="11"/>
      <c r="X63" s="10" t="s">
        <v>432</v>
      </c>
      <c r="Y63" s="10" t="s">
        <v>1501</v>
      </c>
      <c r="Z63" s="12">
        <v>21634</v>
      </c>
      <c r="AA63" s="16">
        <f t="shared" si="10"/>
        <v>1959</v>
      </c>
      <c r="AB63" s="16">
        <f t="shared" si="11"/>
        <v>3</v>
      </c>
      <c r="AC63" s="16">
        <f t="shared" si="12"/>
        <v>25</v>
      </c>
      <c r="AD63" s="10" t="s">
        <v>1401</v>
      </c>
      <c r="AE63" s="17"/>
      <c r="AF63" s="17"/>
      <c r="AG63" s="17" t="s">
        <v>53</v>
      </c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26"/>
      <c r="AS63" s="17"/>
      <c r="AU63"/>
    </row>
    <row r="64" spans="1:47" x14ac:dyDescent="0.2">
      <c r="A64" s="10">
        <v>152</v>
      </c>
      <c r="B64" s="10" t="s">
        <v>437</v>
      </c>
      <c r="C64" s="10" t="s">
        <v>438</v>
      </c>
      <c r="D64" s="16" t="str">
        <f t="shared" si="0"/>
        <v>Ja</v>
      </c>
      <c r="E64" s="16" t="str">
        <f t="shared" si="13"/>
        <v>alter Herr</v>
      </c>
      <c r="F64" s="16" t="str">
        <f t="shared" si="14"/>
        <v>Nein</v>
      </c>
      <c r="G64" s="19" t="s">
        <v>79</v>
      </c>
      <c r="H64" s="44" t="s">
        <v>46</v>
      </c>
      <c r="I64" s="16" t="str">
        <f t="shared" si="9"/>
        <v>Nein</v>
      </c>
      <c r="J64" s="10"/>
      <c r="K64" s="10"/>
      <c r="L64" s="10" t="s">
        <v>439</v>
      </c>
      <c r="M64" s="10" t="s">
        <v>37</v>
      </c>
      <c r="N64" s="10" t="s">
        <v>440</v>
      </c>
      <c r="O64" s="10" t="s">
        <v>441</v>
      </c>
      <c r="P64" s="11" t="s">
        <v>442</v>
      </c>
      <c r="Q64" s="11"/>
      <c r="R64" s="11" t="s">
        <v>442</v>
      </c>
      <c r="S64" s="11"/>
      <c r="T64" s="11"/>
      <c r="U64" s="10" t="s">
        <v>444</v>
      </c>
      <c r="V64" s="10"/>
      <c r="W64" s="11"/>
      <c r="X64" s="10" t="s">
        <v>439</v>
      </c>
      <c r="Y64" s="10" t="s">
        <v>1502</v>
      </c>
      <c r="Z64" s="12">
        <v>23257</v>
      </c>
      <c r="AA64" s="16">
        <f t="shared" si="10"/>
        <v>1963</v>
      </c>
      <c r="AB64" s="16">
        <f t="shared" si="11"/>
        <v>9</v>
      </c>
      <c r="AC64" s="16">
        <f t="shared" si="12"/>
        <v>3</v>
      </c>
      <c r="AD64" s="10" t="s">
        <v>1401</v>
      </c>
      <c r="AE64" s="17"/>
      <c r="AF64" s="17"/>
      <c r="AG64" s="17" t="s">
        <v>53</v>
      </c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26"/>
      <c r="AS64" s="17"/>
      <c r="AU64"/>
    </row>
    <row r="65" spans="1:47" x14ac:dyDescent="0.2">
      <c r="A65" s="10">
        <v>153</v>
      </c>
      <c r="B65" s="10" t="s">
        <v>445</v>
      </c>
      <c r="C65" s="10" t="s">
        <v>446</v>
      </c>
      <c r="D65" s="16" t="str">
        <f t="shared" si="0"/>
        <v>Nein</v>
      </c>
      <c r="E65" s="16" t="str">
        <f t="shared" si="13"/>
        <v>-</v>
      </c>
      <c r="F65" s="16" t="str">
        <f t="shared" si="14"/>
        <v>Nein</v>
      </c>
      <c r="G65" s="16"/>
      <c r="H65" s="10" t="s">
        <v>35</v>
      </c>
      <c r="I65" s="16" t="str">
        <f t="shared" si="9"/>
        <v>Nein</v>
      </c>
      <c r="J65" s="10"/>
      <c r="K65" s="10"/>
      <c r="L65" s="10" t="s">
        <v>447</v>
      </c>
      <c r="M65" s="10" t="s">
        <v>37</v>
      </c>
      <c r="N65" s="10" t="s">
        <v>448</v>
      </c>
      <c r="O65" s="10" t="s">
        <v>449</v>
      </c>
      <c r="P65" s="11" t="s">
        <v>450</v>
      </c>
      <c r="Q65" s="11"/>
      <c r="R65" s="11"/>
      <c r="S65" s="11"/>
      <c r="T65" s="11"/>
      <c r="U65" s="10"/>
      <c r="V65" s="10"/>
      <c r="W65" s="11"/>
      <c r="X65" s="10" t="s">
        <v>447</v>
      </c>
      <c r="Y65" s="10" t="s">
        <v>1503</v>
      </c>
      <c r="Z65" s="12">
        <v>21359</v>
      </c>
      <c r="AA65" s="16">
        <f t="shared" si="10"/>
        <v>1958</v>
      </c>
      <c r="AB65" s="16">
        <f t="shared" si="11"/>
        <v>6</v>
      </c>
      <c r="AC65" s="16">
        <f t="shared" si="12"/>
        <v>23</v>
      </c>
      <c r="AD65" s="10" t="s">
        <v>1401</v>
      </c>
      <c r="AE65" s="17"/>
      <c r="AF65" s="17">
        <v>39813</v>
      </c>
      <c r="AG65" s="17" t="s">
        <v>53</v>
      </c>
      <c r="AH65" s="17">
        <v>39813</v>
      </c>
      <c r="AI65" s="17"/>
      <c r="AJ65" s="17"/>
      <c r="AK65" s="17"/>
      <c r="AL65" s="17"/>
      <c r="AM65" s="17"/>
      <c r="AN65" s="17"/>
      <c r="AO65" s="43">
        <v>29221</v>
      </c>
      <c r="AP65" s="43">
        <v>40178</v>
      </c>
      <c r="AQ65" s="17"/>
      <c r="AR65" s="18" t="s">
        <v>42</v>
      </c>
      <c r="AS65" s="17">
        <v>39813</v>
      </c>
      <c r="AU65"/>
    </row>
    <row r="66" spans="1:47" x14ac:dyDescent="0.2">
      <c r="A66" s="10">
        <v>156</v>
      </c>
      <c r="B66" s="10" t="s">
        <v>451</v>
      </c>
      <c r="C66" s="10" t="s">
        <v>234</v>
      </c>
      <c r="D66" s="16" t="str">
        <f t="shared" ref="D66:D129" si="15">IF(A66="","",IF(AF66="","Ja","Nein"))</f>
        <v>Ja</v>
      </c>
      <c r="E66" s="16" t="str">
        <f t="shared" si="13"/>
        <v>alter Herr</v>
      </c>
      <c r="F66" s="16" t="str">
        <f t="shared" si="14"/>
        <v>Ja</v>
      </c>
      <c r="G66" s="19" t="s">
        <v>79</v>
      </c>
      <c r="H66" s="10" t="s">
        <v>46</v>
      </c>
      <c r="I66" s="16" t="str">
        <f t="shared" ref="I66:I97" si="16">IF(A66="","",IF(AQ66="","Nein","Ja"))</f>
        <v>Nein</v>
      </c>
      <c r="J66" s="10"/>
      <c r="K66" s="10"/>
      <c r="L66" s="10" t="s">
        <v>452</v>
      </c>
      <c r="M66" s="10" t="s">
        <v>37</v>
      </c>
      <c r="N66" s="10" t="s">
        <v>453</v>
      </c>
      <c r="O66" s="10" t="s">
        <v>454</v>
      </c>
      <c r="P66" s="11" t="s">
        <v>455</v>
      </c>
      <c r="Q66" s="11"/>
      <c r="R66" s="11"/>
      <c r="S66" s="11"/>
      <c r="T66" s="11"/>
      <c r="U66" s="10"/>
      <c r="V66" s="10"/>
      <c r="W66" s="11"/>
      <c r="X66" s="10" t="s">
        <v>452</v>
      </c>
      <c r="Y66" s="10" t="s">
        <v>1504</v>
      </c>
      <c r="Z66" s="12">
        <v>22634</v>
      </c>
      <c r="AA66" s="16">
        <f t="shared" ref="AA66:AA97" si="17">IF(Z66="","",YEAR(Z66))</f>
        <v>1961</v>
      </c>
      <c r="AB66" s="16">
        <f t="shared" ref="AB66:AB97" si="18">IF(Z66="","",MONTH(Z66))</f>
        <v>12</v>
      </c>
      <c r="AC66" s="16">
        <f t="shared" ref="AC66:AC97" si="19">IF(Z66="","",DAY(Z66))</f>
        <v>19</v>
      </c>
      <c r="AD66" s="10" t="s">
        <v>1401</v>
      </c>
      <c r="AE66" s="17"/>
      <c r="AF66" s="17"/>
      <c r="AG66" s="17" t="s">
        <v>53</v>
      </c>
      <c r="AH66" s="17"/>
      <c r="AI66" s="17"/>
      <c r="AJ66" s="17"/>
      <c r="AK66" s="17"/>
      <c r="AL66" s="17"/>
      <c r="AM66" s="17"/>
      <c r="AN66" s="17"/>
      <c r="AO66" s="30">
        <v>29221</v>
      </c>
      <c r="AP66" s="17"/>
      <c r="AQ66" s="17"/>
      <c r="AR66" s="26"/>
      <c r="AS66" s="17"/>
      <c r="AU66"/>
    </row>
    <row r="67" spans="1:47" x14ac:dyDescent="0.2">
      <c r="A67" s="10">
        <v>161</v>
      </c>
      <c r="B67" s="10" t="s">
        <v>456</v>
      </c>
      <c r="C67" s="10" t="s">
        <v>457</v>
      </c>
      <c r="D67" s="16" t="str">
        <f t="shared" si="15"/>
        <v>Ja</v>
      </c>
      <c r="E67" s="16" t="str">
        <f t="shared" si="13"/>
        <v>alter Herr</v>
      </c>
      <c r="F67" s="16" t="str">
        <f t="shared" si="14"/>
        <v>Nein</v>
      </c>
      <c r="G67" s="19" t="s">
        <v>79</v>
      </c>
      <c r="H67" s="10" t="s">
        <v>46</v>
      </c>
      <c r="I67" s="16" t="str">
        <f t="shared" si="16"/>
        <v>Nein</v>
      </c>
      <c r="J67" s="10"/>
      <c r="K67" s="10"/>
      <c r="L67" s="10" t="s">
        <v>458</v>
      </c>
      <c r="M67" s="10" t="s">
        <v>37</v>
      </c>
      <c r="N67" s="10" t="s">
        <v>420</v>
      </c>
      <c r="O67" s="10" t="s">
        <v>102</v>
      </c>
      <c r="P67" s="11" t="s">
        <v>459</v>
      </c>
      <c r="Q67" s="11"/>
      <c r="R67" s="11"/>
      <c r="S67" s="11"/>
      <c r="T67" s="11"/>
      <c r="U67" s="10"/>
      <c r="V67" s="10"/>
      <c r="W67" s="11"/>
      <c r="X67" s="10" t="s">
        <v>458</v>
      </c>
      <c r="Y67" s="10" t="s">
        <v>1496</v>
      </c>
      <c r="Z67" s="12">
        <v>21224</v>
      </c>
      <c r="AA67" s="16">
        <f t="shared" si="17"/>
        <v>1958</v>
      </c>
      <c r="AB67" s="16">
        <f t="shared" si="18"/>
        <v>2</v>
      </c>
      <c r="AC67" s="16">
        <f t="shared" si="19"/>
        <v>8</v>
      </c>
      <c r="AD67" s="10" t="s">
        <v>1401</v>
      </c>
      <c r="AE67" s="17"/>
      <c r="AF67" s="17"/>
      <c r="AG67" s="17" t="s">
        <v>53</v>
      </c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26"/>
      <c r="AS67" s="17"/>
      <c r="AU67"/>
    </row>
    <row r="68" spans="1:47" x14ac:dyDescent="0.2">
      <c r="A68" s="10">
        <v>162</v>
      </c>
      <c r="B68" s="10" t="s">
        <v>460</v>
      </c>
      <c r="C68" s="10" t="s">
        <v>461</v>
      </c>
      <c r="D68" s="16" t="str">
        <f t="shared" si="15"/>
        <v>Ja</v>
      </c>
      <c r="E68" s="16" t="str">
        <f t="shared" si="13"/>
        <v>alter Herr</v>
      </c>
      <c r="F68" s="16" t="str">
        <f t="shared" si="14"/>
        <v>Nein</v>
      </c>
      <c r="G68" s="19" t="s">
        <v>79</v>
      </c>
      <c r="H68" s="10" t="s">
        <v>46</v>
      </c>
      <c r="I68" s="16" t="str">
        <f t="shared" si="16"/>
        <v>Nein</v>
      </c>
      <c r="J68" s="10" t="s">
        <v>1505</v>
      </c>
      <c r="K68" s="10"/>
      <c r="L68" s="10" t="s">
        <v>462</v>
      </c>
      <c r="M68" s="10" t="s">
        <v>37</v>
      </c>
      <c r="N68" s="10">
        <v>78467</v>
      </c>
      <c r="O68" s="10" t="s">
        <v>463</v>
      </c>
      <c r="P68" s="11" t="s">
        <v>464</v>
      </c>
      <c r="Q68" s="11"/>
      <c r="R68" s="11" t="s">
        <v>1506</v>
      </c>
      <c r="S68" s="48" t="s">
        <v>1507</v>
      </c>
      <c r="T68" s="11"/>
      <c r="U68" s="41" t="s">
        <v>466</v>
      </c>
      <c r="V68" s="41" t="s">
        <v>467</v>
      </c>
      <c r="W68" s="11" t="s">
        <v>465</v>
      </c>
      <c r="X68" s="10" t="s">
        <v>1508</v>
      </c>
      <c r="Y68" s="10" t="s">
        <v>1509</v>
      </c>
      <c r="Z68" s="12">
        <v>23969</v>
      </c>
      <c r="AA68" s="16">
        <f t="shared" si="17"/>
        <v>1965</v>
      </c>
      <c r="AB68" s="16">
        <f t="shared" si="18"/>
        <v>8</v>
      </c>
      <c r="AC68" s="16">
        <f t="shared" si="19"/>
        <v>15</v>
      </c>
      <c r="AD68" s="10" t="s">
        <v>1401</v>
      </c>
      <c r="AE68" s="17"/>
      <c r="AF68" s="17"/>
      <c r="AG68" s="17" t="s">
        <v>53</v>
      </c>
      <c r="AH68" s="17"/>
      <c r="AI68" s="17"/>
      <c r="AJ68" s="17"/>
      <c r="AK68" s="17"/>
      <c r="AL68" s="17"/>
      <c r="AM68" s="17"/>
      <c r="AN68" s="17"/>
      <c r="AO68" s="43">
        <v>29221</v>
      </c>
      <c r="AP68" s="43">
        <v>38111</v>
      </c>
      <c r="AQ68" s="17"/>
      <c r="AR68" s="23" t="s">
        <v>468</v>
      </c>
      <c r="AS68" s="17">
        <v>40318</v>
      </c>
      <c r="AU68"/>
    </row>
    <row r="69" spans="1:47" x14ac:dyDescent="0.2">
      <c r="A69" s="10">
        <v>170</v>
      </c>
      <c r="B69" s="10" t="s">
        <v>152</v>
      </c>
      <c r="C69" s="10" t="s">
        <v>469</v>
      </c>
      <c r="D69" s="16" t="str">
        <f t="shared" si="15"/>
        <v>Nein</v>
      </c>
      <c r="E69" s="16" t="str">
        <f t="shared" si="13"/>
        <v>-</v>
      </c>
      <c r="F69" s="16" t="str">
        <f t="shared" si="14"/>
        <v>Nein</v>
      </c>
      <c r="G69" s="19"/>
      <c r="H69" s="10" t="s">
        <v>35</v>
      </c>
      <c r="I69" s="16" t="str">
        <f t="shared" si="16"/>
        <v>Nein</v>
      </c>
      <c r="J69" s="10"/>
      <c r="K69" s="10"/>
      <c r="L69" s="10" t="s">
        <v>470</v>
      </c>
      <c r="M69" s="10" t="s">
        <v>37</v>
      </c>
      <c r="N69" s="10" t="s">
        <v>471</v>
      </c>
      <c r="O69" s="10" t="s">
        <v>290</v>
      </c>
      <c r="P69" s="11" t="s">
        <v>472</v>
      </c>
      <c r="Q69" s="11"/>
      <c r="R69" s="11"/>
      <c r="S69" s="11"/>
      <c r="T69" s="11"/>
      <c r="U69" s="10"/>
      <c r="V69" s="10"/>
      <c r="W69" s="11"/>
      <c r="X69" s="10" t="s">
        <v>470</v>
      </c>
      <c r="Y69" s="10" t="s">
        <v>1510</v>
      </c>
      <c r="Z69" s="12"/>
      <c r="AA69" s="16" t="str">
        <f t="shared" si="17"/>
        <v/>
      </c>
      <c r="AB69" s="16" t="str">
        <f t="shared" si="18"/>
        <v/>
      </c>
      <c r="AC69" s="16" t="str">
        <f t="shared" si="19"/>
        <v/>
      </c>
      <c r="AD69" s="10" t="s">
        <v>1401</v>
      </c>
      <c r="AE69" s="17"/>
      <c r="AF69" s="17">
        <v>40209</v>
      </c>
      <c r="AG69" s="17"/>
      <c r="AH69" s="17"/>
      <c r="AI69" s="17" t="s">
        <v>53</v>
      </c>
      <c r="AJ69" s="17">
        <v>40209</v>
      </c>
      <c r="AK69" s="17"/>
      <c r="AL69" s="17"/>
      <c r="AM69" s="17"/>
      <c r="AN69" s="17"/>
      <c r="AO69" s="43">
        <v>29221</v>
      </c>
      <c r="AP69" s="43">
        <v>40178</v>
      </c>
      <c r="AQ69" s="17"/>
      <c r="AR69" s="18" t="s">
        <v>42</v>
      </c>
      <c r="AS69" s="17">
        <v>40209</v>
      </c>
      <c r="AU69"/>
    </row>
    <row r="70" spans="1:47" x14ac:dyDescent="0.2">
      <c r="A70" s="10">
        <v>172</v>
      </c>
      <c r="B70" s="10" t="s">
        <v>473</v>
      </c>
      <c r="C70" s="10" t="s">
        <v>474</v>
      </c>
      <c r="D70" s="16" t="str">
        <f t="shared" si="15"/>
        <v>Nein</v>
      </c>
      <c r="E70" s="16" t="str">
        <f t="shared" si="13"/>
        <v>-</v>
      </c>
      <c r="F70" s="16" t="str">
        <f t="shared" si="14"/>
        <v>Nein</v>
      </c>
      <c r="G70" s="19"/>
      <c r="H70" s="10" t="s">
        <v>35</v>
      </c>
      <c r="I70" s="16" t="str">
        <f t="shared" si="16"/>
        <v>Nein</v>
      </c>
      <c r="J70" s="10"/>
      <c r="K70" s="10"/>
      <c r="L70" s="10" t="s">
        <v>475</v>
      </c>
      <c r="M70" s="10" t="s">
        <v>37</v>
      </c>
      <c r="N70" s="10" t="s">
        <v>476</v>
      </c>
      <c r="O70" s="10" t="s">
        <v>102</v>
      </c>
      <c r="P70" s="11" t="s">
        <v>477</v>
      </c>
      <c r="Q70" s="11"/>
      <c r="R70" s="11"/>
      <c r="S70" s="11"/>
      <c r="T70" s="11"/>
      <c r="U70" s="10"/>
      <c r="V70" s="10"/>
      <c r="W70" s="11" t="s">
        <v>478</v>
      </c>
      <c r="X70" s="10" t="s">
        <v>475</v>
      </c>
      <c r="Y70" s="10" t="s">
        <v>1511</v>
      </c>
      <c r="Z70" s="12">
        <v>23433</v>
      </c>
      <c r="AA70" s="16">
        <f t="shared" si="17"/>
        <v>1964</v>
      </c>
      <c r="AB70" s="16">
        <f t="shared" si="18"/>
        <v>2</v>
      </c>
      <c r="AC70" s="16">
        <f t="shared" si="19"/>
        <v>26</v>
      </c>
      <c r="AD70" s="10" t="s">
        <v>1401</v>
      </c>
      <c r="AE70" s="17"/>
      <c r="AF70" s="17">
        <v>38718</v>
      </c>
      <c r="AG70" s="17" t="s">
        <v>53</v>
      </c>
      <c r="AH70" s="17">
        <v>38718</v>
      </c>
      <c r="AI70" s="17"/>
      <c r="AJ70" s="17"/>
      <c r="AK70" s="17"/>
      <c r="AL70" s="17"/>
      <c r="AM70" s="17"/>
      <c r="AN70" s="17"/>
      <c r="AO70" s="43">
        <v>29221</v>
      </c>
      <c r="AP70" s="43">
        <v>40178</v>
      </c>
      <c r="AQ70" s="17"/>
      <c r="AR70" s="18" t="s">
        <v>42</v>
      </c>
      <c r="AS70" s="17">
        <v>40209</v>
      </c>
      <c r="AU70"/>
    </row>
    <row r="71" spans="1:47" x14ac:dyDescent="0.2">
      <c r="A71" s="10">
        <v>176</v>
      </c>
      <c r="B71" s="10" t="s">
        <v>479</v>
      </c>
      <c r="C71" s="10" t="s">
        <v>480</v>
      </c>
      <c r="D71" s="16" t="str">
        <f t="shared" si="15"/>
        <v>Ja</v>
      </c>
      <c r="E71" s="16" t="str">
        <f t="shared" ref="E71:E95" si="20">IF(A71="","",IF(AND(AK71&lt;&gt;"",AL71=""),"vorläufig",IF(AND(AI71&lt;&gt;"",AJ71=""),"aktiv",IF(AND(AG71&lt;&gt;"",AH71=""),"alter Herr",IF(AND(AM71&lt;&gt;"",AN71=""),"Ehrenmitglied","-")))))</f>
        <v>alter Herr</v>
      </c>
      <c r="F71" s="16" t="str">
        <f t="shared" si="14"/>
        <v>Ja</v>
      </c>
      <c r="G71" s="19" t="s">
        <v>79</v>
      </c>
      <c r="H71" s="44" t="s">
        <v>46</v>
      </c>
      <c r="I71" s="16" t="str">
        <f t="shared" si="16"/>
        <v>Nein</v>
      </c>
      <c r="J71" s="10"/>
      <c r="K71" s="10"/>
      <c r="L71" s="10" t="s">
        <v>481</v>
      </c>
      <c r="M71" s="10" t="s">
        <v>37</v>
      </c>
      <c r="N71" s="10" t="s">
        <v>482</v>
      </c>
      <c r="O71" s="10" t="s">
        <v>483</v>
      </c>
      <c r="P71" s="11" t="s">
        <v>484</v>
      </c>
      <c r="Q71" s="11"/>
      <c r="R71" s="11" t="s">
        <v>1512</v>
      </c>
      <c r="S71" s="11"/>
      <c r="T71" s="11"/>
      <c r="U71" s="10" t="s">
        <v>486</v>
      </c>
      <c r="V71" s="10"/>
      <c r="W71" s="11" t="s">
        <v>485</v>
      </c>
      <c r="X71" s="10" t="s">
        <v>481</v>
      </c>
      <c r="Y71" s="10" t="s">
        <v>1513</v>
      </c>
      <c r="Z71" s="12">
        <v>23171</v>
      </c>
      <c r="AA71" s="16">
        <f t="shared" si="17"/>
        <v>1963</v>
      </c>
      <c r="AB71" s="16">
        <f t="shared" si="18"/>
        <v>6</v>
      </c>
      <c r="AC71" s="16">
        <f t="shared" si="19"/>
        <v>9</v>
      </c>
      <c r="AD71" s="10" t="s">
        <v>1401</v>
      </c>
      <c r="AE71" s="17"/>
      <c r="AF71" s="17"/>
      <c r="AG71" s="17" t="s">
        <v>53</v>
      </c>
      <c r="AH71" s="17"/>
      <c r="AI71" s="17"/>
      <c r="AJ71" s="17"/>
      <c r="AK71" s="17"/>
      <c r="AL71" s="17"/>
      <c r="AM71" s="17"/>
      <c r="AN71" s="17"/>
      <c r="AO71" s="30">
        <v>29221</v>
      </c>
      <c r="AP71" s="17"/>
      <c r="AQ71" s="17"/>
      <c r="AR71" s="26"/>
      <c r="AS71" s="17"/>
      <c r="AU71"/>
    </row>
    <row r="72" spans="1:47" x14ac:dyDescent="0.2">
      <c r="A72" s="10">
        <v>178</v>
      </c>
      <c r="B72" s="10" t="s">
        <v>487</v>
      </c>
      <c r="C72" s="10" t="s">
        <v>62</v>
      </c>
      <c r="D72" s="16" t="str">
        <f t="shared" si="15"/>
        <v>Ja</v>
      </c>
      <c r="E72" s="16" t="str">
        <f t="shared" si="20"/>
        <v>alter Herr</v>
      </c>
      <c r="F72" s="16" t="str">
        <f t="shared" si="14"/>
        <v>Ja</v>
      </c>
      <c r="G72" s="19" t="s">
        <v>79</v>
      </c>
      <c r="H72" s="10" t="s">
        <v>46</v>
      </c>
      <c r="I72" s="16" t="str">
        <f t="shared" si="16"/>
        <v>Nein</v>
      </c>
      <c r="J72" s="10"/>
      <c r="K72" s="10"/>
      <c r="L72" s="10" t="s">
        <v>1514</v>
      </c>
      <c r="M72" s="10" t="s">
        <v>37</v>
      </c>
      <c r="N72" s="10" t="s">
        <v>197</v>
      </c>
      <c r="O72" s="10" t="s">
        <v>102</v>
      </c>
      <c r="P72" s="11" t="s">
        <v>1515</v>
      </c>
      <c r="Q72" s="11"/>
      <c r="R72" s="11" t="s">
        <v>1516</v>
      </c>
      <c r="S72" s="11"/>
      <c r="T72" s="11"/>
      <c r="U72" s="10"/>
      <c r="V72" s="10"/>
      <c r="W72" s="11"/>
      <c r="X72" s="10" t="s">
        <v>1514</v>
      </c>
      <c r="Y72" s="10" t="s">
        <v>1517</v>
      </c>
      <c r="Z72" s="12">
        <v>21453</v>
      </c>
      <c r="AA72" s="16">
        <f t="shared" si="17"/>
        <v>1958</v>
      </c>
      <c r="AB72" s="16">
        <f t="shared" si="18"/>
        <v>9</v>
      </c>
      <c r="AC72" s="16">
        <f t="shared" si="19"/>
        <v>25</v>
      </c>
      <c r="AD72" s="10" t="s">
        <v>1401</v>
      </c>
      <c r="AE72" s="17"/>
      <c r="AF72" s="17"/>
      <c r="AG72" s="17" t="s">
        <v>53</v>
      </c>
      <c r="AH72" s="17"/>
      <c r="AI72" s="17"/>
      <c r="AJ72" s="17"/>
      <c r="AK72" s="17"/>
      <c r="AL72" s="17"/>
      <c r="AM72" s="17"/>
      <c r="AN72" s="17"/>
      <c r="AO72" s="30">
        <v>29221</v>
      </c>
      <c r="AP72" s="17"/>
      <c r="AQ72" s="17"/>
      <c r="AR72" s="26"/>
      <c r="AS72" s="17"/>
      <c r="AU72"/>
    </row>
    <row r="73" spans="1:47" x14ac:dyDescent="0.2">
      <c r="A73" s="10">
        <v>179</v>
      </c>
      <c r="B73" s="10" t="s">
        <v>127</v>
      </c>
      <c r="C73" s="10" t="s">
        <v>492</v>
      </c>
      <c r="D73" s="16" t="str">
        <f t="shared" si="15"/>
        <v>Ja</v>
      </c>
      <c r="E73" s="16" t="str">
        <f t="shared" si="20"/>
        <v>alter Herr</v>
      </c>
      <c r="F73" s="16" t="str">
        <f t="shared" si="14"/>
        <v>Ja</v>
      </c>
      <c r="G73" s="19" t="s">
        <v>79</v>
      </c>
      <c r="H73" s="10" t="s">
        <v>46</v>
      </c>
      <c r="I73" s="16" t="str">
        <f t="shared" si="16"/>
        <v>Nein</v>
      </c>
      <c r="J73" s="10"/>
      <c r="K73" s="10"/>
      <c r="L73" s="10" t="s">
        <v>493</v>
      </c>
      <c r="M73" s="10" t="s">
        <v>37</v>
      </c>
      <c r="N73" s="10" t="s">
        <v>494</v>
      </c>
      <c r="O73" s="10" t="s">
        <v>495</v>
      </c>
      <c r="P73" s="11" t="s">
        <v>496</v>
      </c>
      <c r="Q73" s="11"/>
      <c r="R73" s="11"/>
      <c r="S73" s="11"/>
      <c r="T73" s="11"/>
      <c r="U73" s="10"/>
      <c r="V73" s="10"/>
      <c r="W73" s="11"/>
      <c r="X73" s="10" t="s">
        <v>493</v>
      </c>
      <c r="Y73" s="10" t="s">
        <v>1518</v>
      </c>
      <c r="Z73" s="12">
        <v>23452</v>
      </c>
      <c r="AA73" s="16">
        <f t="shared" si="17"/>
        <v>1964</v>
      </c>
      <c r="AB73" s="16">
        <f t="shared" si="18"/>
        <v>3</v>
      </c>
      <c r="AC73" s="16">
        <f t="shared" si="19"/>
        <v>16</v>
      </c>
      <c r="AD73" s="10" t="s">
        <v>1401</v>
      </c>
      <c r="AE73" s="17"/>
      <c r="AF73" s="17"/>
      <c r="AG73" s="17" t="s">
        <v>53</v>
      </c>
      <c r="AH73" s="17"/>
      <c r="AI73" s="17"/>
      <c r="AJ73" s="17"/>
      <c r="AK73" s="17"/>
      <c r="AL73" s="17"/>
      <c r="AM73" s="17"/>
      <c r="AN73" s="17"/>
      <c r="AO73" s="30">
        <v>29221</v>
      </c>
      <c r="AP73" s="17"/>
      <c r="AQ73" s="17"/>
      <c r="AR73" s="26"/>
      <c r="AS73" s="17"/>
      <c r="AU73"/>
    </row>
    <row r="74" spans="1:47" x14ac:dyDescent="0.2">
      <c r="A74" s="10">
        <v>180</v>
      </c>
      <c r="B74" s="10" t="s">
        <v>497</v>
      </c>
      <c r="C74" s="10" t="s">
        <v>498</v>
      </c>
      <c r="D74" s="16" t="str">
        <f t="shared" si="15"/>
        <v>Ja</v>
      </c>
      <c r="E74" s="16" t="str">
        <f t="shared" si="20"/>
        <v>alter Herr</v>
      </c>
      <c r="F74" s="16" t="str">
        <f t="shared" si="14"/>
        <v>Nein</v>
      </c>
      <c r="G74" s="19" t="s">
        <v>79</v>
      </c>
      <c r="H74" s="10" t="s">
        <v>35</v>
      </c>
      <c r="I74" s="16" t="str">
        <f t="shared" si="16"/>
        <v>Nein</v>
      </c>
      <c r="J74" s="10"/>
      <c r="K74" s="10"/>
      <c r="L74" s="10" t="s">
        <v>499</v>
      </c>
      <c r="M74" s="10" t="s">
        <v>37</v>
      </c>
      <c r="N74" s="10" t="s">
        <v>500</v>
      </c>
      <c r="O74" s="10" t="s">
        <v>501</v>
      </c>
      <c r="P74" s="11" t="s">
        <v>502</v>
      </c>
      <c r="Q74" s="11"/>
      <c r="R74" s="11"/>
      <c r="S74" s="11"/>
      <c r="T74" s="11"/>
      <c r="U74" s="41" t="s">
        <v>504</v>
      </c>
      <c r="V74" s="41" t="s">
        <v>505</v>
      </c>
      <c r="W74" s="48" t="s">
        <v>503</v>
      </c>
      <c r="X74" s="10" t="s">
        <v>499</v>
      </c>
      <c r="Y74" s="10" t="s">
        <v>1519</v>
      </c>
      <c r="Z74" s="12">
        <v>24326</v>
      </c>
      <c r="AA74" s="16">
        <f t="shared" si="17"/>
        <v>1966</v>
      </c>
      <c r="AB74" s="16">
        <f t="shared" si="18"/>
        <v>8</v>
      </c>
      <c r="AC74" s="16">
        <f t="shared" si="19"/>
        <v>7</v>
      </c>
      <c r="AD74" s="10" t="s">
        <v>1401</v>
      </c>
      <c r="AE74" s="17"/>
      <c r="AF74" s="17"/>
      <c r="AG74" s="17" t="s">
        <v>53</v>
      </c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23" t="s">
        <v>506</v>
      </c>
      <c r="AS74" s="17">
        <v>40252</v>
      </c>
      <c r="AU74"/>
    </row>
    <row r="75" spans="1:47" x14ac:dyDescent="0.2">
      <c r="A75" s="10">
        <v>181</v>
      </c>
      <c r="B75" s="10" t="s">
        <v>507</v>
      </c>
      <c r="C75" s="10" t="s">
        <v>508</v>
      </c>
      <c r="D75" s="16" t="str">
        <f t="shared" si="15"/>
        <v>Ja</v>
      </c>
      <c r="E75" s="16" t="str">
        <f t="shared" si="20"/>
        <v>alter Herr</v>
      </c>
      <c r="F75" s="16" t="str">
        <f t="shared" si="14"/>
        <v>Nein</v>
      </c>
      <c r="G75" s="19" t="s">
        <v>45</v>
      </c>
      <c r="H75" s="20" t="s">
        <v>46</v>
      </c>
      <c r="I75" s="16" t="str">
        <f t="shared" si="16"/>
        <v>Nein</v>
      </c>
      <c r="J75" s="10"/>
      <c r="K75" s="10"/>
      <c r="L75" s="10" t="s">
        <v>509</v>
      </c>
      <c r="M75" s="10" t="s">
        <v>37</v>
      </c>
      <c r="N75" s="10" t="s">
        <v>510</v>
      </c>
      <c r="O75" s="10" t="s">
        <v>511</v>
      </c>
      <c r="P75" s="11" t="s">
        <v>512</v>
      </c>
      <c r="Q75" s="11"/>
      <c r="R75" s="11"/>
      <c r="S75" s="11"/>
      <c r="T75" s="11"/>
      <c r="U75" s="10" t="s">
        <v>514</v>
      </c>
      <c r="V75" s="10"/>
      <c r="W75" s="11"/>
      <c r="X75" s="10" t="s">
        <v>509</v>
      </c>
      <c r="Y75" s="10" t="s">
        <v>1520</v>
      </c>
      <c r="Z75" s="12">
        <v>24399</v>
      </c>
      <c r="AA75" s="16">
        <f t="shared" si="17"/>
        <v>1966</v>
      </c>
      <c r="AB75" s="16">
        <f t="shared" si="18"/>
        <v>10</v>
      </c>
      <c r="AC75" s="16">
        <f t="shared" si="19"/>
        <v>19</v>
      </c>
      <c r="AD75" s="10" t="s">
        <v>1401</v>
      </c>
      <c r="AE75" s="17"/>
      <c r="AF75" s="17"/>
      <c r="AG75" s="17" t="s">
        <v>53</v>
      </c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26"/>
      <c r="AS75" s="17"/>
      <c r="AU75"/>
    </row>
    <row r="76" spans="1:47" x14ac:dyDescent="0.2">
      <c r="A76" s="10">
        <v>183</v>
      </c>
      <c r="B76" s="10" t="s">
        <v>515</v>
      </c>
      <c r="C76" s="10" t="s">
        <v>516</v>
      </c>
      <c r="D76" s="16" t="str">
        <f t="shared" si="15"/>
        <v>Nein</v>
      </c>
      <c r="E76" s="16" t="str">
        <f t="shared" si="20"/>
        <v>-</v>
      </c>
      <c r="F76" s="16" t="str">
        <f t="shared" si="14"/>
        <v>Nein</v>
      </c>
      <c r="G76" s="16"/>
      <c r="H76" s="10" t="s">
        <v>35</v>
      </c>
      <c r="I76" s="16" t="str">
        <f t="shared" si="16"/>
        <v>Nein</v>
      </c>
      <c r="J76" s="10"/>
      <c r="K76" s="10"/>
      <c r="L76" s="10" t="s">
        <v>517</v>
      </c>
      <c r="M76" s="10" t="s">
        <v>37</v>
      </c>
      <c r="N76" s="10" t="s">
        <v>333</v>
      </c>
      <c r="O76" s="10" t="s">
        <v>334</v>
      </c>
      <c r="P76" s="11" t="s">
        <v>518</v>
      </c>
      <c r="Q76" s="11"/>
      <c r="R76" s="11"/>
      <c r="S76" s="11"/>
      <c r="T76" s="11"/>
      <c r="U76" s="10"/>
      <c r="V76" s="10"/>
      <c r="W76" s="11"/>
      <c r="X76" s="10" t="s">
        <v>517</v>
      </c>
      <c r="Y76" s="10" t="s">
        <v>1475</v>
      </c>
      <c r="Z76" s="12">
        <v>23700</v>
      </c>
      <c r="AA76" s="16">
        <f t="shared" si="17"/>
        <v>1964</v>
      </c>
      <c r="AB76" s="16">
        <f t="shared" si="18"/>
        <v>11</v>
      </c>
      <c r="AC76" s="16">
        <f t="shared" si="19"/>
        <v>19</v>
      </c>
      <c r="AD76" s="10" t="s">
        <v>1401</v>
      </c>
      <c r="AE76" s="17"/>
      <c r="AF76" s="17">
        <v>39813</v>
      </c>
      <c r="AG76" s="17" t="s">
        <v>53</v>
      </c>
      <c r="AH76" s="17">
        <v>39813</v>
      </c>
      <c r="AI76" s="17"/>
      <c r="AJ76" s="17"/>
      <c r="AK76" s="17"/>
      <c r="AL76" s="17"/>
      <c r="AM76" s="17"/>
      <c r="AN76" s="17"/>
      <c r="AO76" s="17"/>
      <c r="AP76" s="17"/>
      <c r="AQ76" s="17"/>
      <c r="AR76" s="26"/>
      <c r="AS76" s="17"/>
      <c r="AU76"/>
    </row>
    <row r="77" spans="1:47" x14ac:dyDescent="0.2">
      <c r="A77" s="10">
        <v>185</v>
      </c>
      <c r="B77" s="10" t="s">
        <v>519</v>
      </c>
      <c r="C77" s="10" t="s">
        <v>520</v>
      </c>
      <c r="D77" s="16" t="str">
        <f t="shared" si="15"/>
        <v>Nein</v>
      </c>
      <c r="E77" s="16" t="str">
        <f t="shared" si="20"/>
        <v>-</v>
      </c>
      <c r="F77" s="16" t="str">
        <f t="shared" si="14"/>
        <v>Nein</v>
      </c>
      <c r="G77" s="19"/>
      <c r="H77" s="10" t="s">
        <v>35</v>
      </c>
      <c r="I77" s="16" t="str">
        <f t="shared" si="16"/>
        <v>Ja</v>
      </c>
      <c r="J77" s="10"/>
      <c r="K77" s="10"/>
      <c r="L77" s="10" t="s">
        <v>521</v>
      </c>
      <c r="M77" s="10" t="s">
        <v>37</v>
      </c>
      <c r="N77" s="10" t="s">
        <v>522</v>
      </c>
      <c r="O77" s="10" t="s">
        <v>523</v>
      </c>
      <c r="P77" s="11"/>
      <c r="Q77" s="11"/>
      <c r="R77" s="11" t="s">
        <v>1521</v>
      </c>
      <c r="S77" s="11"/>
      <c r="T77" s="11"/>
      <c r="U77" s="10"/>
      <c r="V77" s="10"/>
      <c r="W77" s="11"/>
      <c r="X77" s="10" t="s">
        <v>521</v>
      </c>
      <c r="Y77" s="10" t="s">
        <v>1522</v>
      </c>
      <c r="Z77" s="12">
        <v>24573</v>
      </c>
      <c r="AA77" s="16">
        <f t="shared" si="17"/>
        <v>1967</v>
      </c>
      <c r="AB77" s="16">
        <f t="shared" si="18"/>
        <v>4</v>
      </c>
      <c r="AC77" s="16">
        <f t="shared" si="19"/>
        <v>11</v>
      </c>
      <c r="AD77" s="10" t="s">
        <v>1401</v>
      </c>
      <c r="AE77" s="17"/>
      <c r="AF77" s="17">
        <v>37257</v>
      </c>
      <c r="AG77" s="17" t="s">
        <v>53</v>
      </c>
      <c r="AH77" s="17">
        <v>37257</v>
      </c>
      <c r="AI77" s="17"/>
      <c r="AJ77" s="17"/>
      <c r="AK77" s="17"/>
      <c r="AL77" s="17"/>
      <c r="AM77" s="17"/>
      <c r="AN77" s="17"/>
      <c r="AO77" s="17"/>
      <c r="AP77" s="17"/>
      <c r="AQ77" s="17">
        <v>38322</v>
      </c>
      <c r="AR77" s="18" t="s">
        <v>42</v>
      </c>
      <c r="AS77" s="17">
        <v>40209</v>
      </c>
      <c r="AU77"/>
    </row>
    <row r="78" spans="1:47" x14ac:dyDescent="0.2">
      <c r="A78" s="10">
        <v>188</v>
      </c>
      <c r="B78" s="10" t="s">
        <v>524</v>
      </c>
      <c r="C78" s="10" t="s">
        <v>525</v>
      </c>
      <c r="D78" s="16" t="str">
        <f t="shared" si="15"/>
        <v>Nein</v>
      </c>
      <c r="E78" s="16" t="str">
        <f t="shared" si="20"/>
        <v>-</v>
      </c>
      <c r="F78" s="16" t="str">
        <f t="shared" si="14"/>
        <v>Nein</v>
      </c>
      <c r="G78" s="16"/>
      <c r="H78" s="10" t="s">
        <v>35</v>
      </c>
      <c r="I78" s="16" t="str">
        <f t="shared" si="16"/>
        <v>Nein</v>
      </c>
      <c r="J78" s="10"/>
      <c r="K78" s="10"/>
      <c r="L78" s="10" t="s">
        <v>526</v>
      </c>
      <c r="M78" s="10" t="s">
        <v>37</v>
      </c>
      <c r="N78" s="10" t="s">
        <v>527</v>
      </c>
      <c r="O78" s="10" t="s">
        <v>528</v>
      </c>
      <c r="P78" s="11" t="s">
        <v>529</v>
      </c>
      <c r="Q78" s="11"/>
      <c r="R78" s="11"/>
      <c r="S78" s="11"/>
      <c r="T78" s="11"/>
      <c r="U78" s="10" t="s">
        <v>530</v>
      </c>
      <c r="V78" s="10"/>
      <c r="W78" s="11"/>
      <c r="X78" s="10" t="s">
        <v>526</v>
      </c>
      <c r="Y78" s="10" t="s">
        <v>1523</v>
      </c>
      <c r="Z78" s="12"/>
      <c r="AA78" s="16" t="str">
        <f t="shared" si="17"/>
        <v/>
      </c>
      <c r="AB78" s="16" t="str">
        <f t="shared" si="18"/>
        <v/>
      </c>
      <c r="AC78" s="16" t="str">
        <f t="shared" si="19"/>
        <v/>
      </c>
      <c r="AD78" s="10" t="s">
        <v>1401</v>
      </c>
      <c r="AE78" s="17"/>
      <c r="AF78" s="17">
        <v>38408</v>
      </c>
      <c r="AG78" s="17"/>
      <c r="AH78" s="17">
        <v>38408</v>
      </c>
      <c r="AI78" s="17"/>
      <c r="AJ78" s="17"/>
      <c r="AK78" s="17"/>
      <c r="AL78" s="17"/>
      <c r="AM78" s="17"/>
      <c r="AN78" s="17"/>
      <c r="AO78" s="43">
        <v>29221</v>
      </c>
      <c r="AP78" s="43">
        <v>38408</v>
      </c>
      <c r="AQ78" s="17"/>
      <c r="AR78" s="26"/>
      <c r="AS78" s="17"/>
      <c r="AU78"/>
    </row>
    <row r="79" spans="1:47" x14ac:dyDescent="0.2">
      <c r="A79" s="10">
        <v>189</v>
      </c>
      <c r="B79" s="10" t="s">
        <v>171</v>
      </c>
      <c r="C79" s="10" t="s">
        <v>531</v>
      </c>
      <c r="D79" s="16" t="str">
        <f t="shared" si="15"/>
        <v>Nein</v>
      </c>
      <c r="E79" s="16" t="str">
        <f t="shared" si="20"/>
        <v>-</v>
      </c>
      <c r="F79" s="16" t="str">
        <f t="shared" si="14"/>
        <v>Nein</v>
      </c>
      <c r="G79" s="16"/>
      <c r="H79" s="10" t="s">
        <v>35</v>
      </c>
      <c r="I79" s="16" t="str">
        <f t="shared" si="16"/>
        <v>Nein</v>
      </c>
      <c r="J79" s="10"/>
      <c r="K79" s="10"/>
      <c r="L79" s="10" t="s">
        <v>532</v>
      </c>
      <c r="M79" s="10" t="s">
        <v>37</v>
      </c>
      <c r="N79" s="10" t="s">
        <v>476</v>
      </c>
      <c r="O79" s="10" t="s">
        <v>102</v>
      </c>
      <c r="P79" s="11" t="s">
        <v>533</v>
      </c>
      <c r="Q79" s="11"/>
      <c r="R79" s="11" t="s">
        <v>1524</v>
      </c>
      <c r="S79" s="11"/>
      <c r="T79" s="11"/>
      <c r="U79" s="10" t="s">
        <v>534</v>
      </c>
      <c r="V79" s="10"/>
      <c r="W79" s="11"/>
      <c r="X79" s="10" t="s">
        <v>532</v>
      </c>
      <c r="Y79" s="10" t="s">
        <v>1511</v>
      </c>
      <c r="Z79" s="12">
        <v>25081</v>
      </c>
      <c r="AA79" s="16">
        <f t="shared" si="17"/>
        <v>1968</v>
      </c>
      <c r="AB79" s="16">
        <f t="shared" si="18"/>
        <v>8</v>
      </c>
      <c r="AC79" s="16">
        <f t="shared" si="19"/>
        <v>31</v>
      </c>
      <c r="AD79" s="10" t="s">
        <v>1401</v>
      </c>
      <c r="AE79" s="17"/>
      <c r="AF79" s="17">
        <v>39534</v>
      </c>
      <c r="AG79" s="17" t="s">
        <v>53</v>
      </c>
      <c r="AH79" s="17">
        <v>39534</v>
      </c>
      <c r="AI79" s="17"/>
      <c r="AJ79" s="17"/>
      <c r="AK79" s="17"/>
      <c r="AL79" s="17"/>
      <c r="AM79" s="17"/>
      <c r="AN79" s="17"/>
      <c r="AO79" s="43">
        <v>29221</v>
      </c>
      <c r="AP79" s="43">
        <v>39813</v>
      </c>
      <c r="AQ79" s="17"/>
      <c r="AR79" s="26"/>
      <c r="AS79" s="17"/>
      <c r="AU79"/>
    </row>
    <row r="80" spans="1:47" x14ac:dyDescent="0.2">
      <c r="A80" s="50">
        <v>190</v>
      </c>
      <c r="B80" s="10" t="s">
        <v>368</v>
      </c>
      <c r="C80" s="10" t="s">
        <v>535</v>
      </c>
      <c r="D80" s="16" t="str">
        <f t="shared" si="15"/>
        <v>Ja</v>
      </c>
      <c r="E80" s="16" t="str">
        <f t="shared" si="20"/>
        <v>alter Herr</v>
      </c>
      <c r="F80" s="16" t="str">
        <f t="shared" si="14"/>
        <v>Nein</v>
      </c>
      <c r="G80" s="19" t="s">
        <v>79</v>
      </c>
      <c r="H80" s="10" t="s">
        <v>35</v>
      </c>
      <c r="I80" s="16" t="str">
        <f t="shared" si="16"/>
        <v>Nein</v>
      </c>
      <c r="J80" s="10"/>
      <c r="K80" s="10"/>
      <c r="L80" s="10" t="s">
        <v>536</v>
      </c>
      <c r="M80" s="10" t="s">
        <v>37</v>
      </c>
      <c r="N80" s="10" t="s">
        <v>197</v>
      </c>
      <c r="O80" s="10" t="s">
        <v>102</v>
      </c>
      <c r="P80" s="11" t="s">
        <v>537</v>
      </c>
      <c r="Q80" s="11"/>
      <c r="R80" s="11"/>
      <c r="S80" s="11"/>
      <c r="T80" s="11"/>
      <c r="U80" s="27" t="s">
        <v>539</v>
      </c>
      <c r="V80" s="41" t="s">
        <v>1525</v>
      </c>
      <c r="W80" s="48" t="s">
        <v>538</v>
      </c>
      <c r="X80" s="10" t="s">
        <v>536</v>
      </c>
      <c r="Y80" s="10" t="s">
        <v>1517</v>
      </c>
      <c r="Z80" s="12">
        <v>25556</v>
      </c>
      <c r="AA80" s="16">
        <f t="shared" si="17"/>
        <v>1969</v>
      </c>
      <c r="AB80" s="16">
        <f t="shared" si="18"/>
        <v>12</v>
      </c>
      <c r="AC80" s="16">
        <f t="shared" si="19"/>
        <v>19</v>
      </c>
      <c r="AD80" s="10" t="s">
        <v>1401</v>
      </c>
      <c r="AE80" s="17"/>
      <c r="AF80" s="17"/>
      <c r="AG80" s="17">
        <v>37621</v>
      </c>
      <c r="AH80" s="17"/>
      <c r="AI80" s="17"/>
      <c r="AJ80" s="17"/>
      <c r="AK80" s="17"/>
      <c r="AL80" s="17"/>
      <c r="AM80" s="17"/>
      <c r="AN80" s="17"/>
      <c r="AO80" s="43">
        <v>29221</v>
      </c>
      <c r="AP80" s="43">
        <v>40908</v>
      </c>
      <c r="AQ80" s="17"/>
      <c r="AR80" s="23" t="s">
        <v>1526</v>
      </c>
      <c r="AS80" s="17">
        <v>40847</v>
      </c>
      <c r="AU80"/>
    </row>
    <row r="81" spans="1:47" x14ac:dyDescent="0.2">
      <c r="A81" s="10">
        <v>191</v>
      </c>
      <c r="B81" s="10" t="s">
        <v>542</v>
      </c>
      <c r="C81" s="10" t="s">
        <v>543</v>
      </c>
      <c r="D81" s="16" t="str">
        <f t="shared" si="15"/>
        <v>Ja</v>
      </c>
      <c r="E81" s="16" t="str">
        <f t="shared" si="20"/>
        <v>alter Herr</v>
      </c>
      <c r="F81" s="16" t="str">
        <f t="shared" si="14"/>
        <v>Ja</v>
      </c>
      <c r="G81" s="19" t="s">
        <v>79</v>
      </c>
      <c r="H81" s="10" t="s">
        <v>35</v>
      </c>
      <c r="I81" s="16" t="str">
        <f t="shared" si="16"/>
        <v>Nein</v>
      </c>
      <c r="J81" s="10"/>
      <c r="K81" s="10"/>
      <c r="L81" s="10" t="s">
        <v>544</v>
      </c>
      <c r="M81" s="10" t="s">
        <v>37</v>
      </c>
      <c r="N81" s="10" t="s">
        <v>545</v>
      </c>
      <c r="O81" s="10" t="s">
        <v>546</v>
      </c>
      <c r="P81" s="11" t="s">
        <v>547</v>
      </c>
      <c r="Q81" s="11"/>
      <c r="R81" s="11"/>
      <c r="S81" s="11"/>
      <c r="T81" s="11"/>
      <c r="U81" s="10" t="s">
        <v>549</v>
      </c>
      <c r="V81" s="10"/>
      <c r="W81" s="11"/>
      <c r="X81" s="10" t="s">
        <v>544</v>
      </c>
      <c r="Y81" s="10" t="s">
        <v>1527</v>
      </c>
      <c r="Z81" s="12">
        <v>23897</v>
      </c>
      <c r="AA81" s="16">
        <f t="shared" si="17"/>
        <v>1965</v>
      </c>
      <c r="AB81" s="16">
        <f t="shared" si="18"/>
        <v>6</v>
      </c>
      <c r="AC81" s="16">
        <f t="shared" si="19"/>
        <v>4</v>
      </c>
      <c r="AD81" s="10" t="s">
        <v>1401</v>
      </c>
      <c r="AE81" s="17"/>
      <c r="AF81" s="17"/>
      <c r="AG81" s="17" t="s">
        <v>53</v>
      </c>
      <c r="AH81" s="17"/>
      <c r="AI81" s="17"/>
      <c r="AJ81" s="17"/>
      <c r="AK81" s="17"/>
      <c r="AL81" s="17"/>
      <c r="AM81" s="17"/>
      <c r="AN81" s="17"/>
      <c r="AO81" s="30">
        <v>29221</v>
      </c>
      <c r="AP81" s="17"/>
      <c r="AQ81" s="17"/>
      <c r="AR81" s="26"/>
      <c r="AS81" s="17"/>
      <c r="AU81"/>
    </row>
    <row r="82" spans="1:47" x14ac:dyDescent="0.2">
      <c r="A82" s="10">
        <v>192</v>
      </c>
      <c r="B82" s="10" t="s">
        <v>551</v>
      </c>
      <c r="C82" s="10" t="s">
        <v>552</v>
      </c>
      <c r="D82" s="16" t="str">
        <f t="shared" si="15"/>
        <v>Nein</v>
      </c>
      <c r="E82" s="16" t="str">
        <f t="shared" si="20"/>
        <v>-</v>
      </c>
      <c r="F82" s="16" t="str">
        <f t="shared" si="14"/>
        <v>Nein</v>
      </c>
      <c r="G82" s="16"/>
      <c r="H82" s="10" t="s">
        <v>35</v>
      </c>
      <c r="I82" s="16" t="str">
        <f t="shared" si="16"/>
        <v>Nein</v>
      </c>
      <c r="J82" s="10"/>
      <c r="K82" s="10"/>
      <c r="L82" s="10" t="s">
        <v>553</v>
      </c>
      <c r="M82" s="10" t="s">
        <v>37</v>
      </c>
      <c r="N82" s="10" t="s">
        <v>554</v>
      </c>
      <c r="O82" s="10" t="s">
        <v>555</v>
      </c>
      <c r="P82" s="11" t="s">
        <v>556</v>
      </c>
      <c r="Q82" s="11"/>
      <c r="R82" s="11" t="s">
        <v>1528</v>
      </c>
      <c r="S82" s="11"/>
      <c r="T82" s="11"/>
      <c r="U82" s="10" t="s">
        <v>557</v>
      </c>
      <c r="V82" s="10"/>
      <c r="W82" s="11"/>
      <c r="X82" s="10" t="s">
        <v>553</v>
      </c>
      <c r="Y82" s="10" t="s">
        <v>1529</v>
      </c>
      <c r="Z82" s="12"/>
      <c r="AA82" s="16" t="str">
        <f t="shared" si="17"/>
        <v/>
      </c>
      <c r="AB82" s="16" t="str">
        <f t="shared" si="18"/>
        <v/>
      </c>
      <c r="AC82" s="16" t="str">
        <f t="shared" si="19"/>
        <v/>
      </c>
      <c r="AD82" s="10" t="s">
        <v>1401</v>
      </c>
      <c r="AE82" s="17"/>
      <c r="AF82" s="17">
        <v>38231</v>
      </c>
      <c r="AG82" s="17"/>
      <c r="AH82" s="17">
        <v>38231</v>
      </c>
      <c r="AI82" s="17"/>
      <c r="AJ82" s="17"/>
      <c r="AK82" s="17"/>
      <c r="AL82" s="17"/>
      <c r="AM82" s="17"/>
      <c r="AN82" s="17"/>
      <c r="AO82" s="17"/>
      <c r="AP82" s="17"/>
      <c r="AQ82" s="17"/>
      <c r="AR82" s="26"/>
      <c r="AS82" s="17"/>
      <c r="AU82"/>
    </row>
    <row r="83" spans="1:47" x14ac:dyDescent="0.2">
      <c r="A83" s="10">
        <v>194</v>
      </c>
      <c r="B83" s="10" t="s">
        <v>558</v>
      </c>
      <c r="C83" s="10" t="s">
        <v>559</v>
      </c>
      <c r="D83" s="16" t="str">
        <f t="shared" si="15"/>
        <v>Nein</v>
      </c>
      <c r="E83" s="16" t="str">
        <f t="shared" si="20"/>
        <v>-</v>
      </c>
      <c r="F83" s="16" t="str">
        <f t="shared" si="14"/>
        <v>Nein</v>
      </c>
      <c r="G83" s="16"/>
      <c r="H83" s="10" t="s">
        <v>35</v>
      </c>
      <c r="I83" s="16" t="str">
        <f t="shared" si="16"/>
        <v>Nein</v>
      </c>
      <c r="J83" s="10"/>
      <c r="K83" s="10"/>
      <c r="L83" s="10" t="s">
        <v>560</v>
      </c>
      <c r="M83" s="10" t="s">
        <v>37</v>
      </c>
      <c r="N83" s="10" t="s">
        <v>561</v>
      </c>
      <c r="O83" s="10" t="s">
        <v>102</v>
      </c>
      <c r="P83" s="11" t="s">
        <v>562</v>
      </c>
      <c r="Q83" s="11"/>
      <c r="R83" s="11"/>
      <c r="S83" s="11"/>
      <c r="T83" s="11"/>
      <c r="U83" s="10" t="s">
        <v>563</v>
      </c>
      <c r="V83" s="10"/>
      <c r="W83" s="11"/>
      <c r="X83" s="10" t="s">
        <v>560</v>
      </c>
      <c r="Y83" s="10" t="s">
        <v>1530</v>
      </c>
      <c r="Z83" s="12"/>
      <c r="AA83" s="16" t="str">
        <f t="shared" si="17"/>
        <v/>
      </c>
      <c r="AB83" s="16" t="str">
        <f t="shared" si="18"/>
        <v/>
      </c>
      <c r="AC83" s="16" t="str">
        <f t="shared" si="19"/>
        <v/>
      </c>
      <c r="AD83" s="10" t="s">
        <v>1401</v>
      </c>
      <c r="AE83" s="17"/>
      <c r="AF83" s="17">
        <v>38274</v>
      </c>
      <c r="AG83" s="17"/>
      <c r="AH83" s="17"/>
      <c r="AI83" s="17"/>
      <c r="AJ83" s="17">
        <v>38274</v>
      </c>
      <c r="AK83" s="17"/>
      <c r="AL83" s="17"/>
      <c r="AM83" s="17"/>
      <c r="AN83" s="17"/>
      <c r="AO83" s="43">
        <v>29221</v>
      </c>
      <c r="AP83" s="43">
        <v>38274</v>
      </c>
      <c r="AQ83" s="17"/>
      <c r="AR83" s="26"/>
      <c r="AS83" s="17"/>
      <c r="AU83"/>
    </row>
    <row r="84" spans="1:47" x14ac:dyDescent="0.2">
      <c r="A84" s="10">
        <v>195</v>
      </c>
      <c r="B84" s="10" t="s">
        <v>121</v>
      </c>
      <c r="C84" s="10" t="s">
        <v>525</v>
      </c>
      <c r="D84" s="16" t="str">
        <f t="shared" si="15"/>
        <v>Nein</v>
      </c>
      <c r="E84" s="16" t="str">
        <f t="shared" si="20"/>
        <v>-</v>
      </c>
      <c r="F84" s="16" t="str">
        <f t="shared" si="14"/>
        <v>Nein</v>
      </c>
      <c r="G84" s="16"/>
      <c r="H84" s="10" t="s">
        <v>35</v>
      </c>
      <c r="I84" s="16" t="str">
        <f t="shared" si="16"/>
        <v>Nein</v>
      </c>
      <c r="J84" s="10"/>
      <c r="K84" s="10"/>
      <c r="L84" s="10" t="s">
        <v>564</v>
      </c>
      <c r="M84" s="10" t="s">
        <v>37</v>
      </c>
      <c r="N84" s="10" t="s">
        <v>527</v>
      </c>
      <c r="O84" s="10" t="s">
        <v>528</v>
      </c>
      <c r="P84" s="11" t="s">
        <v>565</v>
      </c>
      <c r="Q84" s="11"/>
      <c r="R84" s="11"/>
      <c r="S84" s="11"/>
      <c r="T84" s="11"/>
      <c r="U84" s="10" t="s">
        <v>566</v>
      </c>
      <c r="V84" s="10"/>
      <c r="W84" s="11"/>
      <c r="X84" s="10" t="s">
        <v>564</v>
      </c>
      <c r="Y84" s="10" t="s">
        <v>1523</v>
      </c>
      <c r="Z84" s="12"/>
      <c r="AA84" s="16" t="str">
        <f t="shared" si="17"/>
        <v/>
      </c>
      <c r="AB84" s="16" t="str">
        <f t="shared" si="18"/>
        <v/>
      </c>
      <c r="AC84" s="16" t="str">
        <f t="shared" si="19"/>
        <v/>
      </c>
      <c r="AD84" s="10" t="s">
        <v>1401</v>
      </c>
      <c r="AE84" s="17"/>
      <c r="AF84" s="17">
        <v>38717</v>
      </c>
      <c r="AG84" s="17"/>
      <c r="AH84" s="17">
        <v>38717</v>
      </c>
      <c r="AI84" s="17"/>
      <c r="AJ84" s="17"/>
      <c r="AK84" s="17"/>
      <c r="AL84" s="17"/>
      <c r="AM84" s="17"/>
      <c r="AN84" s="17"/>
      <c r="AO84" s="43">
        <v>29221</v>
      </c>
      <c r="AP84" s="43">
        <v>38717</v>
      </c>
      <c r="AQ84" s="17"/>
      <c r="AR84" s="26"/>
      <c r="AS84" s="17"/>
      <c r="AU84"/>
    </row>
    <row r="85" spans="1:47" x14ac:dyDescent="0.2">
      <c r="A85" s="10">
        <v>197</v>
      </c>
      <c r="B85" s="10" t="s">
        <v>567</v>
      </c>
      <c r="C85" s="10" t="s">
        <v>568</v>
      </c>
      <c r="D85" s="16" t="str">
        <f t="shared" si="15"/>
        <v>Ja</v>
      </c>
      <c r="E85" s="16" t="str">
        <f t="shared" si="20"/>
        <v>alter Herr</v>
      </c>
      <c r="F85" s="16" t="str">
        <f t="shared" si="14"/>
        <v>Nein</v>
      </c>
      <c r="G85" s="19" t="s">
        <v>79</v>
      </c>
      <c r="H85" s="10" t="s">
        <v>35</v>
      </c>
      <c r="I85" s="16" t="str">
        <f t="shared" si="16"/>
        <v>Nein</v>
      </c>
      <c r="J85" s="10"/>
      <c r="K85" s="10"/>
      <c r="L85" s="10" t="s">
        <v>569</v>
      </c>
      <c r="M85" s="10" t="s">
        <v>37</v>
      </c>
      <c r="N85" s="10" t="s">
        <v>570</v>
      </c>
      <c r="O85" s="10" t="s">
        <v>571</v>
      </c>
      <c r="P85" s="11" t="s">
        <v>572</v>
      </c>
      <c r="Q85" s="11"/>
      <c r="R85" s="11"/>
      <c r="S85" s="11" t="s">
        <v>1531</v>
      </c>
      <c r="T85" s="11"/>
      <c r="U85" s="10" t="s">
        <v>574</v>
      </c>
      <c r="V85" s="10"/>
      <c r="W85" s="11" t="s">
        <v>573</v>
      </c>
      <c r="X85" s="10" t="s">
        <v>569</v>
      </c>
      <c r="Y85" s="10" t="s">
        <v>1532</v>
      </c>
      <c r="Z85" s="12">
        <v>24675</v>
      </c>
      <c r="AA85" s="16">
        <f t="shared" si="17"/>
        <v>1967</v>
      </c>
      <c r="AB85" s="16">
        <f t="shared" si="18"/>
        <v>7</v>
      </c>
      <c r="AC85" s="16">
        <f t="shared" si="19"/>
        <v>22</v>
      </c>
      <c r="AD85" s="10" t="s">
        <v>1401</v>
      </c>
      <c r="AE85" s="17"/>
      <c r="AF85" s="17"/>
      <c r="AG85" s="17" t="s">
        <v>53</v>
      </c>
      <c r="AH85" s="17"/>
      <c r="AI85" s="17"/>
      <c r="AJ85" s="17"/>
      <c r="AK85" s="17"/>
      <c r="AL85" s="17"/>
      <c r="AM85" s="17"/>
      <c r="AN85" s="17"/>
      <c r="AO85" s="43">
        <v>29221</v>
      </c>
      <c r="AP85" s="43">
        <v>38352</v>
      </c>
      <c r="AQ85" s="17"/>
      <c r="AR85" s="26"/>
      <c r="AS85" s="17"/>
      <c r="AU85"/>
    </row>
    <row r="86" spans="1:47" x14ac:dyDescent="0.2">
      <c r="A86" s="10">
        <v>202</v>
      </c>
      <c r="B86" s="10" t="s">
        <v>519</v>
      </c>
      <c r="C86" s="10" t="s">
        <v>115</v>
      </c>
      <c r="D86" s="16" t="str">
        <f t="shared" si="15"/>
        <v>Ja</v>
      </c>
      <c r="E86" s="16" t="str">
        <f t="shared" si="20"/>
        <v>aktiv</v>
      </c>
      <c r="F86" s="16" t="str">
        <f t="shared" si="14"/>
        <v>Ja</v>
      </c>
      <c r="G86" s="19" t="s">
        <v>45</v>
      </c>
      <c r="H86" s="10" t="s">
        <v>35</v>
      </c>
      <c r="I86" s="16" t="str">
        <f t="shared" si="16"/>
        <v>Nein</v>
      </c>
      <c r="J86" s="10"/>
      <c r="K86" s="10"/>
      <c r="L86" s="10" t="s">
        <v>1533</v>
      </c>
      <c r="M86" s="10" t="s">
        <v>37</v>
      </c>
      <c r="N86" s="10" t="s">
        <v>117</v>
      </c>
      <c r="O86" s="10" t="s">
        <v>102</v>
      </c>
      <c r="P86" s="11" t="s">
        <v>1534</v>
      </c>
      <c r="Q86" s="11"/>
      <c r="R86" s="11"/>
      <c r="S86" s="11"/>
      <c r="T86" s="11"/>
      <c r="U86" s="10" t="s">
        <v>579</v>
      </c>
      <c r="V86" s="10" t="s">
        <v>580</v>
      </c>
      <c r="W86" s="11" t="s">
        <v>578</v>
      </c>
      <c r="X86" s="10" t="s">
        <v>1533</v>
      </c>
      <c r="Y86" s="10" t="s">
        <v>1425</v>
      </c>
      <c r="Z86" s="12"/>
      <c r="AA86" s="16" t="str">
        <f t="shared" si="17"/>
        <v/>
      </c>
      <c r="AB86" s="16" t="str">
        <f t="shared" si="18"/>
        <v/>
      </c>
      <c r="AC86" s="16" t="str">
        <f t="shared" si="19"/>
        <v/>
      </c>
      <c r="AD86" s="10" t="s">
        <v>1401</v>
      </c>
      <c r="AE86" s="17"/>
      <c r="AF86" s="17"/>
      <c r="AG86" s="17"/>
      <c r="AH86" s="17"/>
      <c r="AI86" s="17" t="s">
        <v>53</v>
      </c>
      <c r="AJ86" s="17"/>
      <c r="AK86" s="17"/>
      <c r="AL86" s="17"/>
      <c r="AM86" s="17"/>
      <c r="AN86" s="17"/>
      <c r="AO86" s="30">
        <v>29221</v>
      </c>
      <c r="AP86" s="17"/>
      <c r="AQ86" s="17"/>
      <c r="AR86" s="23" t="s">
        <v>1535</v>
      </c>
      <c r="AS86" s="17">
        <v>39986</v>
      </c>
      <c r="AU86"/>
    </row>
    <row r="87" spans="1:47" x14ac:dyDescent="0.2">
      <c r="A87" s="10">
        <v>203</v>
      </c>
      <c r="B87" s="10" t="s">
        <v>346</v>
      </c>
      <c r="C87" s="10" t="s">
        <v>582</v>
      </c>
      <c r="D87" s="16" t="str">
        <f t="shared" si="15"/>
        <v>Ja</v>
      </c>
      <c r="E87" s="16" t="str">
        <f t="shared" si="20"/>
        <v>alter Herr</v>
      </c>
      <c r="F87" s="16" t="str">
        <f t="shared" si="14"/>
        <v>Nein</v>
      </c>
      <c r="G87" s="19" t="s">
        <v>79</v>
      </c>
      <c r="H87" s="10" t="s">
        <v>35</v>
      </c>
      <c r="I87" s="16" t="str">
        <f t="shared" si="16"/>
        <v>Nein</v>
      </c>
      <c r="J87" s="10" t="s">
        <v>1536</v>
      </c>
      <c r="K87" s="10"/>
      <c r="L87" s="10" t="s">
        <v>583</v>
      </c>
      <c r="M87" s="10" t="s">
        <v>37</v>
      </c>
      <c r="N87" s="10" t="s">
        <v>584</v>
      </c>
      <c r="O87" s="10" t="s">
        <v>102</v>
      </c>
      <c r="P87" s="11" t="s">
        <v>585</v>
      </c>
      <c r="Q87" s="11"/>
      <c r="R87" s="11" t="s">
        <v>1537</v>
      </c>
      <c r="S87" s="11" t="s">
        <v>1538</v>
      </c>
      <c r="T87" s="11"/>
      <c r="U87" s="31" t="s">
        <v>586</v>
      </c>
      <c r="V87" s="10"/>
      <c r="W87" s="11"/>
      <c r="X87" s="10" t="s">
        <v>583</v>
      </c>
      <c r="Y87" s="10" t="s">
        <v>1539</v>
      </c>
      <c r="Z87" s="12">
        <v>26707</v>
      </c>
      <c r="AA87" s="16">
        <f t="shared" si="17"/>
        <v>1973</v>
      </c>
      <c r="AB87" s="16">
        <f t="shared" si="18"/>
        <v>2</v>
      </c>
      <c r="AC87" s="16">
        <f t="shared" si="19"/>
        <v>12</v>
      </c>
      <c r="AD87" s="10" t="s">
        <v>1401</v>
      </c>
      <c r="AE87" s="17"/>
      <c r="AF87" s="17"/>
      <c r="AG87" s="17">
        <v>39083</v>
      </c>
      <c r="AH87" s="17"/>
      <c r="AI87" s="17"/>
      <c r="AJ87" s="17">
        <v>39082</v>
      </c>
      <c r="AK87" s="17"/>
      <c r="AL87" s="17"/>
      <c r="AM87" s="17"/>
      <c r="AN87" s="17"/>
      <c r="AO87" s="43">
        <v>36526</v>
      </c>
      <c r="AP87" s="43">
        <v>39082</v>
      </c>
      <c r="AQ87" s="17"/>
      <c r="AR87" s="26"/>
      <c r="AS87" s="17"/>
      <c r="AU87"/>
    </row>
    <row r="88" spans="1:47" x14ac:dyDescent="0.2">
      <c r="A88" s="10">
        <v>205</v>
      </c>
      <c r="B88" s="10" t="s">
        <v>240</v>
      </c>
      <c r="C88" s="10" t="s">
        <v>587</v>
      </c>
      <c r="D88" s="16" t="str">
        <f t="shared" si="15"/>
        <v>Nein</v>
      </c>
      <c r="E88" s="16" t="str">
        <f t="shared" si="20"/>
        <v>-</v>
      </c>
      <c r="F88" s="16" t="str">
        <f t="shared" si="14"/>
        <v>Nein</v>
      </c>
      <c r="G88" s="16"/>
      <c r="H88" s="10" t="s">
        <v>35</v>
      </c>
      <c r="I88" s="16" t="str">
        <f t="shared" si="16"/>
        <v>Nein</v>
      </c>
      <c r="J88" s="10"/>
      <c r="K88" s="10"/>
      <c r="L88" s="10" t="s">
        <v>588</v>
      </c>
      <c r="M88" s="10" t="s">
        <v>37</v>
      </c>
      <c r="N88" s="10" t="s">
        <v>589</v>
      </c>
      <c r="O88" s="10" t="s">
        <v>590</v>
      </c>
      <c r="P88" s="11" t="s">
        <v>591</v>
      </c>
      <c r="Q88" s="11"/>
      <c r="R88" s="11"/>
      <c r="S88" s="11"/>
      <c r="T88" s="11"/>
      <c r="U88" s="10" t="s">
        <v>592</v>
      </c>
      <c r="V88" s="10"/>
      <c r="W88" s="11"/>
      <c r="X88" s="10" t="s">
        <v>588</v>
      </c>
      <c r="Y88" s="10" t="s">
        <v>1540</v>
      </c>
      <c r="Z88" s="12"/>
      <c r="AA88" s="16" t="str">
        <f t="shared" si="17"/>
        <v/>
      </c>
      <c r="AB88" s="16" t="str">
        <f t="shared" si="18"/>
        <v/>
      </c>
      <c r="AC88" s="16" t="str">
        <f t="shared" si="19"/>
        <v/>
      </c>
      <c r="AD88" s="10" t="s">
        <v>1401</v>
      </c>
      <c r="AE88" s="17"/>
      <c r="AF88" s="17">
        <v>39082</v>
      </c>
      <c r="AG88" s="17"/>
      <c r="AH88" s="17"/>
      <c r="AI88" s="17"/>
      <c r="AJ88" s="17">
        <v>39082</v>
      </c>
      <c r="AK88" s="17"/>
      <c r="AL88" s="17"/>
      <c r="AM88" s="17"/>
      <c r="AN88" s="17"/>
      <c r="AO88" s="43">
        <v>29221</v>
      </c>
      <c r="AP88" s="43">
        <v>39082</v>
      </c>
      <c r="AQ88" s="17"/>
      <c r="AR88" s="26"/>
      <c r="AS88" s="17"/>
      <c r="AU88"/>
    </row>
    <row r="89" spans="1:47" x14ac:dyDescent="0.2">
      <c r="A89" s="10">
        <v>206</v>
      </c>
      <c r="B89" s="10" t="s">
        <v>152</v>
      </c>
      <c r="C89" s="10" t="s">
        <v>593</v>
      </c>
      <c r="D89" s="16" t="str">
        <f t="shared" si="15"/>
        <v>Ja</v>
      </c>
      <c r="E89" s="16" t="str">
        <f t="shared" si="20"/>
        <v>alter Herr</v>
      </c>
      <c r="F89" s="16" t="str">
        <f t="shared" si="14"/>
        <v>Nein</v>
      </c>
      <c r="G89" s="19" t="s">
        <v>45</v>
      </c>
      <c r="H89" s="10" t="s">
        <v>35</v>
      </c>
      <c r="I89" s="16" t="str">
        <f t="shared" si="16"/>
        <v>Nein</v>
      </c>
      <c r="J89" s="10"/>
      <c r="K89" s="10"/>
      <c r="L89" s="10" t="s">
        <v>594</v>
      </c>
      <c r="M89" s="10" t="s">
        <v>37</v>
      </c>
      <c r="N89" s="10" t="s">
        <v>595</v>
      </c>
      <c r="O89" s="10" t="s">
        <v>596</v>
      </c>
      <c r="P89" s="11" t="s">
        <v>597</v>
      </c>
      <c r="Q89" s="11"/>
      <c r="R89" s="11"/>
      <c r="S89" s="11"/>
      <c r="T89" s="11"/>
      <c r="U89" s="10" t="s">
        <v>599</v>
      </c>
      <c r="V89" s="10"/>
      <c r="W89" s="11" t="s">
        <v>598</v>
      </c>
      <c r="X89" s="10" t="s">
        <v>594</v>
      </c>
      <c r="Y89" s="10" t="s">
        <v>1541</v>
      </c>
      <c r="Z89" s="12"/>
      <c r="AA89" s="16" t="str">
        <f t="shared" si="17"/>
        <v/>
      </c>
      <c r="AB89" s="16" t="str">
        <f t="shared" si="18"/>
        <v/>
      </c>
      <c r="AC89" s="16" t="str">
        <f t="shared" si="19"/>
        <v/>
      </c>
      <c r="AD89" s="10" t="s">
        <v>1401</v>
      </c>
      <c r="AE89" s="17"/>
      <c r="AF89" s="17"/>
      <c r="AG89" s="17">
        <v>39520</v>
      </c>
      <c r="AH89" s="17"/>
      <c r="AI89" s="17" t="s">
        <v>53</v>
      </c>
      <c r="AJ89" s="17">
        <v>39519</v>
      </c>
      <c r="AK89" s="17"/>
      <c r="AL89" s="17"/>
      <c r="AM89" s="17"/>
      <c r="AN89" s="17"/>
      <c r="AO89" s="43">
        <v>37673</v>
      </c>
      <c r="AP89" s="43">
        <v>40178</v>
      </c>
      <c r="AQ89" s="17"/>
      <c r="AR89" s="23" t="s">
        <v>600</v>
      </c>
      <c r="AS89" s="17">
        <v>40209</v>
      </c>
      <c r="AU89"/>
    </row>
    <row r="90" spans="1:47" x14ac:dyDescent="0.2">
      <c r="A90" s="10">
        <v>207</v>
      </c>
      <c r="B90" s="10" t="s">
        <v>601</v>
      </c>
      <c r="C90" s="10" t="s">
        <v>602</v>
      </c>
      <c r="D90" s="16" t="str">
        <f t="shared" si="15"/>
        <v>Nein</v>
      </c>
      <c r="E90" s="16" t="str">
        <f t="shared" si="20"/>
        <v>-</v>
      </c>
      <c r="F90" s="16" t="str">
        <f t="shared" si="14"/>
        <v>Nein</v>
      </c>
      <c r="G90" s="16"/>
      <c r="H90" s="10" t="s">
        <v>35</v>
      </c>
      <c r="I90" s="16" t="str">
        <f t="shared" si="16"/>
        <v>Nein</v>
      </c>
      <c r="J90" s="10"/>
      <c r="K90" s="10"/>
      <c r="L90" s="10" t="s">
        <v>603</v>
      </c>
      <c r="M90" s="10" t="s">
        <v>37</v>
      </c>
      <c r="N90" s="10" t="s">
        <v>604</v>
      </c>
      <c r="O90" s="10" t="s">
        <v>605</v>
      </c>
      <c r="P90" s="11" t="s">
        <v>606</v>
      </c>
      <c r="Q90" s="11"/>
      <c r="R90" s="11"/>
      <c r="S90" s="11"/>
      <c r="T90" s="11"/>
      <c r="U90" s="10" t="s">
        <v>608</v>
      </c>
      <c r="V90" s="10"/>
      <c r="W90" s="11" t="s">
        <v>607</v>
      </c>
      <c r="X90" s="10" t="s">
        <v>1542</v>
      </c>
      <c r="Y90" s="10" t="s">
        <v>1543</v>
      </c>
      <c r="Z90" s="12"/>
      <c r="AA90" s="16" t="str">
        <f t="shared" si="17"/>
        <v/>
      </c>
      <c r="AB90" s="16" t="str">
        <f t="shared" si="18"/>
        <v/>
      </c>
      <c r="AC90" s="16" t="str">
        <f t="shared" si="19"/>
        <v/>
      </c>
      <c r="AD90" s="10" t="s">
        <v>1401</v>
      </c>
      <c r="AE90" s="17"/>
      <c r="AF90" s="17">
        <v>39515</v>
      </c>
      <c r="AG90" s="17">
        <v>37701</v>
      </c>
      <c r="AH90" s="17">
        <v>39515</v>
      </c>
      <c r="AI90" s="17"/>
      <c r="AJ90" s="17">
        <v>37673</v>
      </c>
      <c r="AK90" s="17"/>
      <c r="AL90" s="17"/>
      <c r="AM90" s="17"/>
      <c r="AN90" s="17"/>
      <c r="AO90" s="17"/>
      <c r="AP90" s="17"/>
      <c r="AQ90" s="17"/>
      <c r="AR90" s="26"/>
      <c r="AS90" s="17"/>
      <c r="AU90"/>
    </row>
    <row r="91" spans="1:47" x14ac:dyDescent="0.2">
      <c r="A91" s="53">
        <v>212</v>
      </c>
      <c r="B91" s="54" t="s">
        <v>609</v>
      </c>
      <c r="C91" s="54" t="s">
        <v>610</v>
      </c>
      <c r="D91" s="16" t="str">
        <f t="shared" si="15"/>
        <v>Nein</v>
      </c>
      <c r="E91" s="16" t="str">
        <f t="shared" si="20"/>
        <v>-</v>
      </c>
      <c r="F91" s="16" t="s">
        <v>35</v>
      </c>
      <c r="G91" s="16"/>
      <c r="H91" s="10" t="s">
        <v>35</v>
      </c>
      <c r="I91" s="16" t="str">
        <f t="shared" si="16"/>
        <v>Nein</v>
      </c>
      <c r="J91" s="10"/>
      <c r="K91" s="10"/>
      <c r="L91" s="10" t="s">
        <v>611</v>
      </c>
      <c r="M91" s="10" t="s">
        <v>37</v>
      </c>
      <c r="N91" s="10" t="s">
        <v>612</v>
      </c>
      <c r="O91" s="10" t="s">
        <v>102</v>
      </c>
      <c r="P91" s="11" t="s">
        <v>613</v>
      </c>
      <c r="Q91" s="11"/>
      <c r="R91" s="11"/>
      <c r="S91" s="11"/>
      <c r="T91" s="11"/>
      <c r="U91" s="10" t="s">
        <v>614</v>
      </c>
      <c r="V91" s="10"/>
      <c r="W91" s="11"/>
      <c r="X91" s="10" t="s">
        <v>611</v>
      </c>
      <c r="Y91" s="10" t="s">
        <v>1544</v>
      </c>
      <c r="Z91" s="12">
        <v>26198</v>
      </c>
      <c r="AA91" s="16">
        <f t="shared" si="17"/>
        <v>1971</v>
      </c>
      <c r="AB91" s="16">
        <f t="shared" si="18"/>
        <v>9</v>
      </c>
      <c r="AC91" s="16">
        <f t="shared" si="19"/>
        <v>22</v>
      </c>
      <c r="AD91" s="10" t="s">
        <v>1401</v>
      </c>
      <c r="AE91" s="17"/>
      <c r="AF91" s="17">
        <v>39513</v>
      </c>
      <c r="AG91" s="17"/>
      <c r="AH91" s="17"/>
      <c r="AI91" s="17">
        <v>36460</v>
      </c>
      <c r="AJ91" s="17">
        <v>39513</v>
      </c>
      <c r="AK91" s="17"/>
      <c r="AL91" s="17"/>
      <c r="AM91" s="17"/>
      <c r="AN91" s="17"/>
      <c r="AO91" s="30">
        <v>37673</v>
      </c>
      <c r="AP91" s="55" t="s">
        <v>615</v>
      </c>
      <c r="AQ91" s="17"/>
      <c r="AR91" s="26"/>
      <c r="AS91" s="17"/>
      <c r="AU91"/>
    </row>
    <row r="92" spans="1:47" x14ac:dyDescent="0.2">
      <c r="A92" s="10">
        <v>214</v>
      </c>
      <c r="B92" s="10" t="s">
        <v>616</v>
      </c>
      <c r="C92" s="10" t="s">
        <v>159</v>
      </c>
      <c r="D92" s="16" t="str">
        <f t="shared" si="15"/>
        <v>Ja</v>
      </c>
      <c r="E92" s="16" t="str">
        <f t="shared" si="20"/>
        <v>alter Herr</v>
      </c>
      <c r="F92" s="16" t="str">
        <f t="shared" ref="F92:F97" si="21">IF(A92="","",IF(AND(AO92&lt;&gt;"",AP92=""),"Ja","Nein"))</f>
        <v>Nein</v>
      </c>
      <c r="G92" s="19" t="s">
        <v>79</v>
      </c>
      <c r="H92" s="10" t="s">
        <v>35</v>
      </c>
      <c r="I92" s="16" t="str">
        <f t="shared" si="16"/>
        <v>Nein</v>
      </c>
      <c r="J92" s="10" t="s">
        <v>1545</v>
      </c>
      <c r="K92" s="10" t="s">
        <v>1546</v>
      </c>
      <c r="L92" s="10" t="s">
        <v>617</v>
      </c>
      <c r="M92" s="10" t="s">
        <v>37</v>
      </c>
      <c r="N92" s="10" t="s">
        <v>612</v>
      </c>
      <c r="O92" s="10" t="s">
        <v>102</v>
      </c>
      <c r="P92" s="11" t="s">
        <v>618</v>
      </c>
      <c r="Q92" s="11"/>
      <c r="R92" s="11"/>
      <c r="S92" s="11"/>
      <c r="T92" s="11"/>
      <c r="U92" s="41" t="s">
        <v>620</v>
      </c>
      <c r="V92" s="10"/>
      <c r="W92" s="11" t="s">
        <v>619</v>
      </c>
      <c r="X92" s="10" t="s">
        <v>617</v>
      </c>
      <c r="Y92" s="10" t="s">
        <v>1544</v>
      </c>
      <c r="Z92" s="12">
        <v>28677</v>
      </c>
      <c r="AA92" s="16">
        <f t="shared" si="17"/>
        <v>1978</v>
      </c>
      <c r="AB92" s="16">
        <f t="shared" si="18"/>
        <v>7</v>
      </c>
      <c r="AC92" s="16">
        <f t="shared" si="19"/>
        <v>6</v>
      </c>
      <c r="AD92" s="10" t="s">
        <v>1401</v>
      </c>
      <c r="AE92" s="17"/>
      <c r="AF92" s="17"/>
      <c r="AG92" s="17">
        <v>38718</v>
      </c>
      <c r="AH92" s="17"/>
      <c r="AI92" s="17">
        <v>36460</v>
      </c>
      <c r="AJ92" s="17">
        <v>38717</v>
      </c>
      <c r="AK92" s="17"/>
      <c r="AL92" s="17"/>
      <c r="AM92" s="17"/>
      <c r="AN92" s="17"/>
      <c r="AO92" s="43">
        <v>37701</v>
      </c>
      <c r="AP92" s="43">
        <v>38717</v>
      </c>
      <c r="AQ92" s="17"/>
      <c r="AR92" s="23" t="s">
        <v>221</v>
      </c>
      <c r="AS92" s="24">
        <v>40115</v>
      </c>
      <c r="AU92"/>
    </row>
    <row r="93" spans="1:47" x14ac:dyDescent="0.2">
      <c r="A93" s="10">
        <v>215</v>
      </c>
      <c r="B93" s="10" t="s">
        <v>621</v>
      </c>
      <c r="C93" s="10" t="s">
        <v>622</v>
      </c>
      <c r="D93" s="16" t="str">
        <f t="shared" si="15"/>
        <v>Nein</v>
      </c>
      <c r="E93" s="16" t="str">
        <f t="shared" si="20"/>
        <v>-</v>
      </c>
      <c r="F93" s="16" t="str">
        <f t="shared" si="21"/>
        <v>Nein</v>
      </c>
      <c r="G93" s="16"/>
      <c r="H93" s="10" t="s">
        <v>35</v>
      </c>
      <c r="I93" s="16" t="str">
        <f t="shared" si="16"/>
        <v>Nein</v>
      </c>
      <c r="J93" s="10"/>
      <c r="K93" s="10"/>
      <c r="L93" s="10" t="s">
        <v>623</v>
      </c>
      <c r="M93" s="10" t="s">
        <v>37</v>
      </c>
      <c r="N93" s="10" t="s">
        <v>624</v>
      </c>
      <c r="O93" s="10" t="s">
        <v>625</v>
      </c>
      <c r="P93" s="11" t="s">
        <v>626</v>
      </c>
      <c r="Q93" s="11"/>
      <c r="R93" s="11" t="s">
        <v>1547</v>
      </c>
      <c r="S93" s="11"/>
      <c r="T93" s="11"/>
      <c r="U93" s="10" t="s">
        <v>628</v>
      </c>
      <c r="V93" s="10"/>
      <c r="W93" s="11" t="s">
        <v>627</v>
      </c>
      <c r="X93" s="10" t="s">
        <v>623</v>
      </c>
      <c r="Y93" s="10" t="s">
        <v>1548</v>
      </c>
      <c r="Z93" s="12">
        <v>18261</v>
      </c>
      <c r="AA93" s="16">
        <f t="shared" si="17"/>
        <v>1949</v>
      </c>
      <c r="AB93" s="16">
        <f t="shared" si="18"/>
        <v>12</v>
      </c>
      <c r="AC93" s="16">
        <f t="shared" si="19"/>
        <v>29</v>
      </c>
      <c r="AD93" s="10" t="s">
        <v>1401</v>
      </c>
      <c r="AE93" s="17"/>
      <c r="AF93" s="17">
        <v>37955</v>
      </c>
      <c r="AG93" s="17">
        <v>37622</v>
      </c>
      <c r="AH93" s="17">
        <v>37955</v>
      </c>
      <c r="AI93" s="17">
        <v>36526</v>
      </c>
      <c r="AJ93" s="17">
        <v>37955</v>
      </c>
      <c r="AK93" s="17"/>
      <c r="AL93" s="17"/>
      <c r="AM93" s="17"/>
      <c r="AN93" s="17"/>
      <c r="AO93" s="17"/>
      <c r="AP93" s="17"/>
      <c r="AQ93" s="17"/>
      <c r="AR93" s="26"/>
      <c r="AS93" s="17"/>
      <c r="AU93"/>
    </row>
    <row r="94" spans="1:47" x14ac:dyDescent="0.2">
      <c r="A94" s="10">
        <v>217</v>
      </c>
      <c r="B94" s="10" t="s">
        <v>629</v>
      </c>
      <c r="C94" s="10" t="s">
        <v>163</v>
      </c>
      <c r="D94" s="16" t="str">
        <f t="shared" si="15"/>
        <v>Ja</v>
      </c>
      <c r="E94" s="16" t="str">
        <f t="shared" si="20"/>
        <v>alter Herr</v>
      </c>
      <c r="F94" s="16" t="str">
        <f t="shared" si="21"/>
        <v>Nein</v>
      </c>
      <c r="G94" s="19" t="s">
        <v>79</v>
      </c>
      <c r="H94" s="10" t="s">
        <v>35</v>
      </c>
      <c r="I94" s="16" t="str">
        <f t="shared" si="16"/>
        <v>Nein</v>
      </c>
      <c r="J94" s="10"/>
      <c r="K94" s="10"/>
      <c r="L94" s="10"/>
      <c r="M94" s="10" t="s">
        <v>1549</v>
      </c>
      <c r="N94" s="10"/>
      <c r="O94" s="10"/>
      <c r="P94" s="11"/>
      <c r="Q94" s="11"/>
      <c r="R94" s="11"/>
      <c r="S94" s="11"/>
      <c r="T94" s="11"/>
      <c r="U94" s="25" t="s">
        <v>1550</v>
      </c>
      <c r="V94" s="10"/>
      <c r="W94" s="11"/>
      <c r="X94" s="10"/>
      <c r="Y94" s="10"/>
      <c r="Z94" s="12"/>
      <c r="AA94" s="16" t="str">
        <f t="shared" si="17"/>
        <v/>
      </c>
      <c r="AB94" s="16" t="str">
        <f t="shared" si="18"/>
        <v/>
      </c>
      <c r="AC94" s="16" t="str">
        <f t="shared" si="19"/>
        <v/>
      </c>
      <c r="AD94" s="10" t="s">
        <v>1401</v>
      </c>
      <c r="AE94" s="17"/>
      <c r="AF94" s="17"/>
      <c r="AG94" s="17">
        <v>39814</v>
      </c>
      <c r="AH94" s="17"/>
      <c r="AI94" s="17">
        <v>36674</v>
      </c>
      <c r="AJ94" s="17">
        <v>39814</v>
      </c>
      <c r="AK94" s="17"/>
      <c r="AL94" s="17"/>
      <c r="AM94" s="17"/>
      <c r="AN94" s="17"/>
      <c r="AO94" s="17"/>
      <c r="AP94" s="17"/>
      <c r="AQ94" s="17"/>
      <c r="AR94" s="23" t="s">
        <v>1551</v>
      </c>
      <c r="AS94" s="17">
        <v>39814</v>
      </c>
      <c r="AU94"/>
    </row>
    <row r="95" spans="1:47" x14ac:dyDescent="0.2">
      <c r="A95" s="10">
        <v>218</v>
      </c>
      <c r="B95" s="10" t="s">
        <v>634</v>
      </c>
      <c r="C95" s="10" t="s">
        <v>635</v>
      </c>
      <c r="D95" s="16" t="str">
        <f t="shared" si="15"/>
        <v>Nein</v>
      </c>
      <c r="E95" s="16" t="str">
        <f t="shared" si="20"/>
        <v>-</v>
      </c>
      <c r="F95" s="16" t="str">
        <f t="shared" si="21"/>
        <v>Nein</v>
      </c>
      <c r="G95" s="16"/>
      <c r="H95" s="10" t="s">
        <v>35</v>
      </c>
      <c r="I95" s="16" t="str">
        <f t="shared" si="16"/>
        <v>Nein</v>
      </c>
      <c r="J95" s="10"/>
      <c r="K95" s="10"/>
      <c r="L95" s="10" t="s">
        <v>636</v>
      </c>
      <c r="M95" s="10" t="s">
        <v>37</v>
      </c>
      <c r="N95" s="10" t="s">
        <v>637</v>
      </c>
      <c r="O95" s="10" t="s">
        <v>102</v>
      </c>
      <c r="P95" s="11" t="s">
        <v>638</v>
      </c>
      <c r="Q95" s="11"/>
      <c r="R95" s="11"/>
      <c r="S95" s="11"/>
      <c r="T95" s="11"/>
      <c r="U95" s="10" t="s">
        <v>640</v>
      </c>
      <c r="V95" s="10"/>
      <c r="W95" s="11" t="s">
        <v>639</v>
      </c>
      <c r="X95" s="10" t="s">
        <v>636</v>
      </c>
      <c r="Y95" s="10" t="s">
        <v>1552</v>
      </c>
      <c r="Z95" s="12">
        <v>27030</v>
      </c>
      <c r="AA95" s="16">
        <f t="shared" si="17"/>
        <v>1974</v>
      </c>
      <c r="AB95" s="16">
        <f t="shared" si="18"/>
        <v>1</v>
      </c>
      <c r="AC95" s="16">
        <f t="shared" si="19"/>
        <v>1</v>
      </c>
      <c r="AD95" s="10" t="s">
        <v>1401</v>
      </c>
      <c r="AE95" s="17"/>
      <c r="AF95" s="17">
        <v>39447</v>
      </c>
      <c r="AG95" s="17"/>
      <c r="AH95" s="17"/>
      <c r="AI95" s="17">
        <v>36740</v>
      </c>
      <c r="AJ95" s="17">
        <v>39447</v>
      </c>
      <c r="AK95" s="17"/>
      <c r="AL95" s="17"/>
      <c r="AM95" s="17"/>
      <c r="AN95" s="17"/>
      <c r="AO95" s="43">
        <v>37701</v>
      </c>
      <c r="AP95" s="43">
        <v>39447</v>
      </c>
      <c r="AQ95" s="17"/>
      <c r="AR95" s="26"/>
      <c r="AS95" s="17"/>
      <c r="AU95"/>
    </row>
    <row r="96" spans="1:47" x14ac:dyDescent="0.2">
      <c r="A96" s="10">
        <v>219</v>
      </c>
      <c r="B96" s="10" t="s">
        <v>408</v>
      </c>
      <c r="C96" s="10" t="s">
        <v>641</v>
      </c>
      <c r="D96" s="16" t="str">
        <f t="shared" si="15"/>
        <v>Ja</v>
      </c>
      <c r="E96" s="16" t="s">
        <v>642</v>
      </c>
      <c r="F96" s="16" t="str">
        <f t="shared" si="21"/>
        <v>Nein</v>
      </c>
      <c r="G96" s="19" t="s">
        <v>45</v>
      </c>
      <c r="H96" s="10" t="s">
        <v>35</v>
      </c>
      <c r="I96" s="16" t="str">
        <f t="shared" si="16"/>
        <v>Nein</v>
      </c>
      <c r="J96" s="10"/>
      <c r="K96" s="10"/>
      <c r="L96" s="10" t="s">
        <v>643</v>
      </c>
      <c r="M96" s="10" t="s">
        <v>37</v>
      </c>
      <c r="N96" s="10">
        <v>74072</v>
      </c>
      <c r="O96" s="10" t="s">
        <v>290</v>
      </c>
      <c r="P96" s="11" t="s">
        <v>644</v>
      </c>
      <c r="Q96" s="11"/>
      <c r="R96" s="11"/>
      <c r="S96" s="11"/>
      <c r="T96" s="11"/>
      <c r="U96" s="10" t="s">
        <v>646</v>
      </c>
      <c r="V96" s="10"/>
      <c r="W96" s="11" t="s">
        <v>645</v>
      </c>
      <c r="X96" s="10" t="s">
        <v>1553</v>
      </c>
      <c r="Y96" s="10" t="s">
        <v>1554</v>
      </c>
      <c r="Z96" s="12">
        <v>29274</v>
      </c>
      <c r="AA96" s="16">
        <f t="shared" si="17"/>
        <v>1980</v>
      </c>
      <c r="AB96" s="16">
        <f t="shared" si="18"/>
        <v>2</v>
      </c>
      <c r="AC96" s="16">
        <f t="shared" si="19"/>
        <v>23</v>
      </c>
      <c r="AD96" s="10" t="s">
        <v>1401</v>
      </c>
      <c r="AE96" s="17"/>
      <c r="AF96" s="17"/>
      <c r="AG96" s="17"/>
      <c r="AH96" s="17"/>
      <c r="AI96" s="17">
        <v>36796</v>
      </c>
      <c r="AJ96" s="17"/>
      <c r="AK96" s="17"/>
      <c r="AL96" s="17"/>
      <c r="AM96" s="17"/>
      <c r="AN96" s="17"/>
      <c r="AO96" s="43">
        <v>37673</v>
      </c>
      <c r="AP96" s="43">
        <v>39082</v>
      </c>
      <c r="AQ96" s="17"/>
      <c r="AR96" s="26"/>
      <c r="AS96" s="17"/>
      <c r="AU96"/>
    </row>
    <row r="97" spans="1:47" x14ac:dyDescent="0.2">
      <c r="A97" s="10">
        <v>220</v>
      </c>
      <c r="B97" s="10" t="s">
        <v>647</v>
      </c>
      <c r="C97" s="10" t="s">
        <v>648</v>
      </c>
      <c r="D97" s="16" t="str">
        <f t="shared" si="15"/>
        <v>Ja</v>
      </c>
      <c r="E97" s="16" t="str">
        <f t="shared" ref="E97:E102" si="22">IF(A97="","",IF(AND(AK97&lt;&gt;"",AL97=""),"vorläufig",IF(AND(AI97&lt;&gt;"",AJ97=""),"aktiv",IF(AND(AG97&lt;&gt;"",AH97=""),"alter Herr",IF(AND(AM97&lt;&gt;"",AN97=""),"Ehrenmitglied","-")))))</f>
        <v>aktiv</v>
      </c>
      <c r="F97" s="16" t="str">
        <f t="shared" si="21"/>
        <v>Ja</v>
      </c>
      <c r="G97" s="19" t="s">
        <v>45</v>
      </c>
      <c r="H97" s="10" t="s">
        <v>35</v>
      </c>
      <c r="I97" s="16" t="str">
        <f t="shared" si="16"/>
        <v>Nein</v>
      </c>
      <c r="J97" s="10" t="s">
        <v>1370</v>
      </c>
      <c r="K97" s="10"/>
      <c r="L97" s="10" t="s">
        <v>649</v>
      </c>
      <c r="M97" s="10" t="s">
        <v>37</v>
      </c>
      <c r="N97" s="10" t="s">
        <v>650</v>
      </c>
      <c r="O97" s="10" t="s">
        <v>651</v>
      </c>
      <c r="P97" s="11" t="s">
        <v>652</v>
      </c>
      <c r="Q97" s="11"/>
      <c r="R97" s="11"/>
      <c r="S97" s="11"/>
      <c r="T97" s="11"/>
      <c r="U97" s="10" t="s">
        <v>654</v>
      </c>
      <c r="V97" s="10"/>
      <c r="W97" s="11" t="s">
        <v>653</v>
      </c>
      <c r="X97" s="10" t="s">
        <v>649</v>
      </c>
      <c r="Y97" s="10" t="s">
        <v>1555</v>
      </c>
      <c r="Z97" s="12">
        <v>29206</v>
      </c>
      <c r="AA97" s="16">
        <f t="shared" si="17"/>
        <v>1979</v>
      </c>
      <c r="AB97" s="16">
        <f t="shared" si="18"/>
        <v>12</v>
      </c>
      <c r="AC97" s="16">
        <f t="shared" si="19"/>
        <v>17</v>
      </c>
      <c r="AD97" s="10" t="s">
        <v>1401</v>
      </c>
      <c r="AE97" s="17"/>
      <c r="AF97" s="17"/>
      <c r="AG97" s="17"/>
      <c r="AH97" s="17"/>
      <c r="AI97" s="17">
        <v>36796</v>
      </c>
      <c r="AJ97" s="17"/>
      <c r="AK97" s="17"/>
      <c r="AL97" s="17"/>
      <c r="AM97" s="17"/>
      <c r="AN97" s="17"/>
      <c r="AO97" s="30">
        <v>37673</v>
      </c>
      <c r="AP97" s="17"/>
      <c r="AQ97" s="17"/>
      <c r="AR97" s="26"/>
      <c r="AS97" s="17"/>
      <c r="AU97"/>
    </row>
    <row r="98" spans="1:47" x14ac:dyDescent="0.2">
      <c r="A98" s="10">
        <v>221</v>
      </c>
      <c r="B98" s="10" t="s">
        <v>655</v>
      </c>
      <c r="C98" s="10" t="s">
        <v>656</v>
      </c>
      <c r="D98" s="16" t="str">
        <f t="shared" si="15"/>
        <v>Ja</v>
      </c>
      <c r="E98" s="16" t="str">
        <f t="shared" si="22"/>
        <v>aktiv</v>
      </c>
      <c r="F98" s="16" t="s">
        <v>35</v>
      </c>
      <c r="G98" s="19" t="s">
        <v>45</v>
      </c>
      <c r="H98" s="10" t="s">
        <v>35</v>
      </c>
      <c r="I98" s="16" t="str">
        <f t="shared" ref="I98:I129" si="23">IF(A98="","",IF(AQ98="","Nein","Ja"))</f>
        <v>Nein</v>
      </c>
      <c r="J98" s="10"/>
      <c r="K98" s="10"/>
      <c r="L98" s="10" t="s">
        <v>657</v>
      </c>
      <c r="M98" s="10" t="s">
        <v>37</v>
      </c>
      <c r="N98" s="10" t="s">
        <v>650</v>
      </c>
      <c r="O98" s="10" t="s">
        <v>651</v>
      </c>
      <c r="P98" s="11" t="s">
        <v>658</v>
      </c>
      <c r="Q98" s="11"/>
      <c r="R98" s="11"/>
      <c r="S98" s="11"/>
      <c r="T98" s="11"/>
      <c r="U98" s="10" t="s">
        <v>660</v>
      </c>
      <c r="V98" s="10"/>
      <c r="W98" s="11" t="s">
        <v>659</v>
      </c>
      <c r="X98" s="10" t="s">
        <v>1556</v>
      </c>
      <c r="Y98" s="10" t="s">
        <v>1557</v>
      </c>
      <c r="Z98" s="12">
        <v>29231</v>
      </c>
      <c r="AA98" s="16">
        <f t="shared" ref="AA98:AA129" si="24">IF(Z98="","",YEAR(Z98))</f>
        <v>1980</v>
      </c>
      <c r="AB98" s="16">
        <f t="shared" ref="AB98:AB129" si="25">IF(Z98="","",MONTH(Z98))</f>
        <v>1</v>
      </c>
      <c r="AC98" s="16">
        <f t="shared" ref="AC98:AC129" si="26">IF(Z98="","",DAY(Z98))</f>
        <v>11</v>
      </c>
      <c r="AD98" s="10" t="s">
        <v>1401</v>
      </c>
      <c r="AE98" s="17"/>
      <c r="AF98" s="17"/>
      <c r="AG98" s="17"/>
      <c r="AH98" s="17"/>
      <c r="AI98" s="17">
        <v>36796</v>
      </c>
      <c r="AJ98" s="17"/>
      <c r="AK98" s="17"/>
      <c r="AL98" s="17"/>
      <c r="AM98" s="17"/>
      <c r="AN98" s="17"/>
      <c r="AO98" s="30">
        <v>37673</v>
      </c>
      <c r="AP98" s="17"/>
      <c r="AQ98" s="17"/>
      <c r="AR98" s="26"/>
      <c r="AS98" s="17"/>
      <c r="AU98"/>
    </row>
    <row r="99" spans="1:47" x14ac:dyDescent="0.2">
      <c r="A99" s="10">
        <v>226</v>
      </c>
      <c r="B99" s="10" t="s">
        <v>661</v>
      </c>
      <c r="C99" s="10" t="s">
        <v>662</v>
      </c>
      <c r="D99" s="16" t="str">
        <f t="shared" si="15"/>
        <v>Ja</v>
      </c>
      <c r="E99" s="16" t="str">
        <f t="shared" si="22"/>
        <v>alter Herr</v>
      </c>
      <c r="F99" s="16" t="str">
        <f>IF(A99="","",IF(AND(AO99&lt;&gt;"",AP99=""),"Ja","Nein"))</f>
        <v>Nein</v>
      </c>
      <c r="G99" s="19" t="s">
        <v>79</v>
      </c>
      <c r="H99" s="10" t="s">
        <v>35</v>
      </c>
      <c r="I99" s="16" t="str">
        <f t="shared" si="23"/>
        <v>Nein</v>
      </c>
      <c r="J99" s="10"/>
      <c r="K99" s="10"/>
      <c r="L99" s="10" t="s">
        <v>663</v>
      </c>
      <c r="M99" s="10" t="s">
        <v>37</v>
      </c>
      <c r="N99" s="10" t="s">
        <v>411</v>
      </c>
      <c r="O99" s="10" t="s">
        <v>412</v>
      </c>
      <c r="P99" s="11" t="s">
        <v>664</v>
      </c>
      <c r="Q99" s="11"/>
      <c r="R99" s="11"/>
      <c r="S99" s="11"/>
      <c r="T99" s="11"/>
      <c r="U99" s="10" t="s">
        <v>666</v>
      </c>
      <c r="V99" s="10"/>
      <c r="W99" s="11" t="s">
        <v>665</v>
      </c>
      <c r="X99" s="10" t="s">
        <v>663</v>
      </c>
      <c r="Y99" s="10" t="s">
        <v>1495</v>
      </c>
      <c r="Z99" s="12">
        <v>24938</v>
      </c>
      <c r="AA99" s="16">
        <f t="shared" si="24"/>
        <v>1968</v>
      </c>
      <c r="AB99" s="16">
        <f t="shared" si="25"/>
        <v>4</v>
      </c>
      <c r="AC99" s="16">
        <f t="shared" si="26"/>
        <v>10</v>
      </c>
      <c r="AD99" s="10" t="s">
        <v>1401</v>
      </c>
      <c r="AE99" s="17"/>
      <c r="AF99" s="17"/>
      <c r="AG99" s="17">
        <v>39083</v>
      </c>
      <c r="AH99" s="17"/>
      <c r="AI99" s="17">
        <v>36932</v>
      </c>
      <c r="AJ99" s="17">
        <v>39082</v>
      </c>
      <c r="AK99" s="17"/>
      <c r="AL99" s="17"/>
      <c r="AM99" s="17"/>
      <c r="AN99" s="17"/>
      <c r="AO99" s="43">
        <v>37673</v>
      </c>
      <c r="AP99" s="43">
        <v>39082</v>
      </c>
      <c r="AQ99" s="17"/>
      <c r="AR99" s="23" t="s">
        <v>667</v>
      </c>
      <c r="AS99" s="17">
        <v>40847</v>
      </c>
      <c r="AU99"/>
    </row>
    <row r="100" spans="1:47" x14ac:dyDescent="0.2">
      <c r="A100" s="10">
        <v>229</v>
      </c>
      <c r="B100" s="10" t="s">
        <v>282</v>
      </c>
      <c r="C100" s="10" t="s">
        <v>668</v>
      </c>
      <c r="D100" s="16" t="str">
        <f t="shared" si="15"/>
        <v>Nein</v>
      </c>
      <c r="E100" s="16" t="str">
        <f t="shared" si="22"/>
        <v>-</v>
      </c>
      <c r="F100" s="16" t="str">
        <f>IF(A100="","",IF(AND(AO100&lt;&gt;"",AP100=""),"Ja","Nein"))</f>
        <v>Nein</v>
      </c>
      <c r="G100" s="16"/>
      <c r="H100" s="10" t="s">
        <v>35</v>
      </c>
      <c r="I100" s="16" t="str">
        <f t="shared" si="23"/>
        <v>Nein</v>
      </c>
      <c r="J100" s="10"/>
      <c r="K100" s="10"/>
      <c r="L100" s="10" t="s">
        <v>669</v>
      </c>
      <c r="M100" s="10" t="s">
        <v>37</v>
      </c>
      <c r="N100" s="10" t="s">
        <v>670</v>
      </c>
      <c r="O100" s="10" t="s">
        <v>671</v>
      </c>
      <c r="P100" s="11" t="s">
        <v>672</v>
      </c>
      <c r="Q100" s="11"/>
      <c r="R100" s="11"/>
      <c r="S100" s="11"/>
      <c r="T100" s="11"/>
      <c r="U100" s="10"/>
      <c r="V100" s="10"/>
      <c r="W100" s="11" t="s">
        <v>673</v>
      </c>
      <c r="X100" s="10" t="s">
        <v>669</v>
      </c>
      <c r="Y100" s="10" t="s">
        <v>1558</v>
      </c>
      <c r="Z100" s="12">
        <v>28311</v>
      </c>
      <c r="AA100" s="16">
        <f t="shared" si="24"/>
        <v>1977</v>
      </c>
      <c r="AB100" s="16">
        <f t="shared" si="25"/>
        <v>7</v>
      </c>
      <c r="AC100" s="16">
        <f t="shared" si="26"/>
        <v>5</v>
      </c>
      <c r="AD100" s="10" t="s">
        <v>1401</v>
      </c>
      <c r="AE100" s="17"/>
      <c r="AF100" s="17">
        <v>37931</v>
      </c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26"/>
      <c r="AS100" s="17"/>
      <c r="AU100"/>
    </row>
    <row r="101" spans="1:47" x14ac:dyDescent="0.2">
      <c r="A101" s="10">
        <v>230</v>
      </c>
      <c r="B101" s="10" t="s">
        <v>674</v>
      </c>
      <c r="C101" s="10" t="s">
        <v>675</v>
      </c>
      <c r="D101" s="16" t="str">
        <f t="shared" si="15"/>
        <v>Ja</v>
      </c>
      <c r="E101" s="16" t="str">
        <f t="shared" si="22"/>
        <v>alter Herr</v>
      </c>
      <c r="F101" s="16" t="str">
        <f>IF(A101="","",IF(AND(AO101&lt;&gt;"",AP101=""),"Ja","Nein"))</f>
        <v>Nein</v>
      </c>
      <c r="G101" s="19" t="s">
        <v>45</v>
      </c>
      <c r="H101" s="10" t="s">
        <v>35</v>
      </c>
      <c r="I101" s="16" t="str">
        <f t="shared" si="23"/>
        <v>Nein</v>
      </c>
      <c r="J101" s="10"/>
      <c r="K101" s="10"/>
      <c r="L101" s="10" t="s">
        <v>676</v>
      </c>
      <c r="M101" s="10" t="s">
        <v>37</v>
      </c>
      <c r="N101" s="10" t="s">
        <v>197</v>
      </c>
      <c r="O101" s="10" t="s">
        <v>102</v>
      </c>
      <c r="P101" s="11"/>
      <c r="Q101" s="11"/>
      <c r="R101" s="11"/>
      <c r="S101" s="11"/>
      <c r="T101" s="11"/>
      <c r="U101" s="25" t="s">
        <v>678</v>
      </c>
      <c r="V101" s="10"/>
      <c r="W101" s="11" t="s">
        <v>677</v>
      </c>
      <c r="X101" s="10" t="s">
        <v>1559</v>
      </c>
      <c r="Y101" s="10" t="s">
        <v>1517</v>
      </c>
      <c r="Z101" s="12"/>
      <c r="AA101" s="16" t="str">
        <f t="shared" si="24"/>
        <v/>
      </c>
      <c r="AB101" s="16" t="str">
        <f t="shared" si="25"/>
        <v/>
      </c>
      <c r="AC101" s="16" t="str">
        <f t="shared" si="26"/>
        <v/>
      </c>
      <c r="AD101" s="10" t="s">
        <v>1401</v>
      </c>
      <c r="AE101" s="17"/>
      <c r="AF101" s="17"/>
      <c r="AG101" s="17">
        <v>38718</v>
      </c>
      <c r="AH101" s="17"/>
      <c r="AI101" s="17"/>
      <c r="AJ101" s="17">
        <v>38717</v>
      </c>
      <c r="AK101" s="17"/>
      <c r="AL101" s="17"/>
      <c r="AM101" s="17"/>
      <c r="AN101" s="17"/>
      <c r="AO101" s="43">
        <v>37681</v>
      </c>
      <c r="AP101" s="43">
        <v>38717</v>
      </c>
      <c r="AQ101" s="17"/>
      <c r="AR101" s="23" t="s">
        <v>54</v>
      </c>
      <c r="AS101" s="17">
        <v>39849</v>
      </c>
      <c r="AU101"/>
    </row>
    <row r="102" spans="1:47" x14ac:dyDescent="0.2">
      <c r="A102" s="10">
        <v>231</v>
      </c>
      <c r="B102" s="10" t="s">
        <v>152</v>
      </c>
      <c r="C102" s="10" t="s">
        <v>679</v>
      </c>
      <c r="D102" s="16" t="str">
        <f t="shared" si="15"/>
        <v>Nein</v>
      </c>
      <c r="E102" s="16" t="str">
        <f t="shared" si="22"/>
        <v>-</v>
      </c>
      <c r="F102" s="16" t="str">
        <f>IF(A102="","",IF(AND(AO102&lt;&gt;"",AP102=""),"Ja","Nein"))</f>
        <v>Nein</v>
      </c>
      <c r="G102" s="19"/>
      <c r="H102" s="10" t="s">
        <v>35</v>
      </c>
      <c r="I102" s="16" t="str">
        <f t="shared" si="23"/>
        <v>Nein</v>
      </c>
      <c r="J102" s="10"/>
      <c r="K102" s="10"/>
      <c r="L102" s="10" t="s">
        <v>680</v>
      </c>
      <c r="M102" s="10" t="s">
        <v>37</v>
      </c>
      <c r="N102" s="10" t="s">
        <v>433</v>
      </c>
      <c r="O102" s="10" t="s">
        <v>434</v>
      </c>
      <c r="P102" s="11"/>
      <c r="Q102" s="11"/>
      <c r="R102" s="11"/>
      <c r="S102" s="11"/>
      <c r="T102" s="11"/>
      <c r="U102" s="31" t="s">
        <v>682</v>
      </c>
      <c r="V102" s="10"/>
      <c r="W102" s="11" t="s">
        <v>681</v>
      </c>
      <c r="X102" s="10" t="s">
        <v>680</v>
      </c>
      <c r="Y102" s="10" t="s">
        <v>1501</v>
      </c>
      <c r="Z102" s="12">
        <v>25733</v>
      </c>
      <c r="AA102" s="16">
        <f t="shared" si="24"/>
        <v>1970</v>
      </c>
      <c r="AB102" s="16">
        <f t="shared" si="25"/>
        <v>6</v>
      </c>
      <c r="AC102" s="16">
        <f t="shared" si="26"/>
        <v>14</v>
      </c>
      <c r="AD102" s="10" t="s">
        <v>1401</v>
      </c>
      <c r="AE102" s="17"/>
      <c r="AF102" s="17">
        <v>36161</v>
      </c>
      <c r="AG102" s="17"/>
      <c r="AH102" s="17">
        <v>36161</v>
      </c>
      <c r="AI102" s="17"/>
      <c r="AJ102" s="17"/>
      <c r="AK102" s="17"/>
      <c r="AL102" s="17"/>
      <c r="AM102" s="17"/>
      <c r="AN102" s="17"/>
      <c r="AO102" s="17"/>
      <c r="AP102" s="17"/>
      <c r="AQ102" s="17"/>
      <c r="AR102" s="18" t="s">
        <v>683</v>
      </c>
      <c r="AS102" s="17">
        <v>40209</v>
      </c>
      <c r="AU102"/>
    </row>
    <row r="103" spans="1:47" x14ac:dyDescent="0.2">
      <c r="A103" s="10">
        <v>232</v>
      </c>
      <c r="B103" s="10" t="s">
        <v>684</v>
      </c>
      <c r="C103" s="10" t="s">
        <v>685</v>
      </c>
      <c r="D103" s="16" t="str">
        <f t="shared" si="15"/>
        <v>Ja</v>
      </c>
      <c r="E103" s="16" t="s">
        <v>642</v>
      </c>
      <c r="F103" s="16" t="s">
        <v>35</v>
      </c>
      <c r="G103" s="19" t="s">
        <v>79</v>
      </c>
      <c r="H103" s="10" t="s">
        <v>35</v>
      </c>
      <c r="I103" s="16" t="str">
        <f t="shared" si="23"/>
        <v>Nein</v>
      </c>
      <c r="J103" s="10"/>
      <c r="K103" s="10"/>
      <c r="L103" s="10" t="s">
        <v>686</v>
      </c>
      <c r="M103" s="10" t="s">
        <v>37</v>
      </c>
      <c r="N103" s="10" t="s">
        <v>420</v>
      </c>
      <c r="O103" s="10" t="s">
        <v>102</v>
      </c>
      <c r="P103" s="11" t="s">
        <v>687</v>
      </c>
      <c r="Q103" s="11"/>
      <c r="R103" s="11"/>
      <c r="S103" s="11"/>
      <c r="T103" s="11"/>
      <c r="U103" s="10" t="s">
        <v>689</v>
      </c>
      <c r="V103" s="10"/>
      <c r="W103" s="11" t="s">
        <v>688</v>
      </c>
      <c r="X103" s="10" t="s">
        <v>686</v>
      </c>
      <c r="Y103" s="10" t="s">
        <v>1496</v>
      </c>
      <c r="Z103" s="12"/>
      <c r="AA103" s="16" t="str">
        <f t="shared" si="24"/>
        <v/>
      </c>
      <c r="AB103" s="16" t="str">
        <f t="shared" si="25"/>
        <v/>
      </c>
      <c r="AC103" s="16" t="str">
        <f t="shared" si="26"/>
        <v/>
      </c>
      <c r="AD103" s="10" t="s">
        <v>1401</v>
      </c>
      <c r="AE103" s="17"/>
      <c r="AF103" s="17"/>
      <c r="AG103" s="17"/>
      <c r="AH103" s="17"/>
      <c r="AI103" s="17">
        <v>37308</v>
      </c>
      <c r="AJ103" s="17"/>
      <c r="AK103" s="17"/>
      <c r="AL103" s="17"/>
      <c r="AM103" s="17"/>
      <c r="AN103" s="17"/>
      <c r="AO103" s="30">
        <v>37673</v>
      </c>
      <c r="AP103" s="17"/>
      <c r="AQ103" s="17"/>
      <c r="AR103" s="26"/>
      <c r="AS103" s="17"/>
      <c r="AU103"/>
    </row>
    <row r="104" spans="1:47" x14ac:dyDescent="0.2">
      <c r="A104" s="10">
        <v>233</v>
      </c>
      <c r="B104" s="10" t="s">
        <v>189</v>
      </c>
      <c r="C104" s="10" t="s">
        <v>691</v>
      </c>
      <c r="D104" s="16" t="str">
        <f t="shared" si="15"/>
        <v>Ja</v>
      </c>
      <c r="E104" s="16" t="str">
        <f t="shared" ref="E104:E167" si="27">IF(A104="","",IF(AND(AK104&lt;&gt;"",AL104=""),"vorläufig",IF(AND(AI104&lt;&gt;"",AJ104=""),"aktiv",IF(AND(AG104&lt;&gt;"",AH104=""),"alter Herr",IF(AND(AM104&lt;&gt;"",AN104=""),"Ehrenmitglied","-")))))</f>
        <v>aktiv</v>
      </c>
      <c r="F104" s="16" t="str">
        <f t="shared" ref="F104:F112" si="28">IF(A104="","",IF(AND(AO104&lt;&gt;"",AP104=""),"Ja","Nein"))</f>
        <v>Ja</v>
      </c>
      <c r="G104" s="19" t="s">
        <v>79</v>
      </c>
      <c r="H104" s="10" t="s">
        <v>35</v>
      </c>
      <c r="I104" s="16" t="str">
        <f t="shared" si="23"/>
        <v>Nein</v>
      </c>
      <c r="J104" s="10"/>
      <c r="K104" s="10"/>
      <c r="L104" s="10" t="s">
        <v>692</v>
      </c>
      <c r="M104" s="10" t="s">
        <v>37</v>
      </c>
      <c r="N104" s="10">
        <v>71034</v>
      </c>
      <c r="O104" s="10" t="s">
        <v>434</v>
      </c>
      <c r="P104" s="11"/>
      <c r="Q104" s="11"/>
      <c r="R104" s="11"/>
      <c r="S104" s="11"/>
      <c r="T104" s="11"/>
      <c r="U104" s="10" t="s">
        <v>695</v>
      </c>
      <c r="V104" s="10"/>
      <c r="W104" s="11" t="s">
        <v>694</v>
      </c>
      <c r="X104" s="10" t="s">
        <v>1560</v>
      </c>
      <c r="Y104" s="10" t="s">
        <v>1561</v>
      </c>
      <c r="Z104" s="12"/>
      <c r="AA104" s="16" t="str">
        <f t="shared" si="24"/>
        <v/>
      </c>
      <c r="AB104" s="16" t="str">
        <f t="shared" si="25"/>
        <v/>
      </c>
      <c r="AC104" s="16" t="str">
        <f t="shared" si="26"/>
        <v/>
      </c>
      <c r="AD104" s="10" t="s">
        <v>1401</v>
      </c>
      <c r="AE104" s="17"/>
      <c r="AF104" s="17"/>
      <c r="AG104" s="17"/>
      <c r="AH104" s="17"/>
      <c r="AI104" s="17">
        <v>37308</v>
      </c>
      <c r="AJ104" s="17"/>
      <c r="AK104" s="17"/>
      <c r="AL104" s="17"/>
      <c r="AM104" s="17"/>
      <c r="AN104" s="17"/>
      <c r="AO104" s="30">
        <v>37673</v>
      </c>
      <c r="AP104" s="17"/>
      <c r="AQ104" s="17"/>
      <c r="AR104" s="23" t="s">
        <v>54</v>
      </c>
      <c r="AS104" s="17" t="s">
        <v>1562</v>
      </c>
      <c r="AU104"/>
    </row>
    <row r="105" spans="1:47" x14ac:dyDescent="0.2">
      <c r="A105" s="10">
        <v>234</v>
      </c>
      <c r="B105" s="10" t="s">
        <v>697</v>
      </c>
      <c r="C105" s="10" t="s">
        <v>698</v>
      </c>
      <c r="D105" s="16" t="str">
        <f t="shared" si="15"/>
        <v>Nein</v>
      </c>
      <c r="E105" s="16" t="str">
        <f t="shared" si="27"/>
        <v>-</v>
      </c>
      <c r="F105" s="16" t="str">
        <f t="shared" si="28"/>
        <v>Nein</v>
      </c>
      <c r="G105" s="19"/>
      <c r="H105" s="10" t="s">
        <v>35</v>
      </c>
      <c r="I105" s="16" t="str">
        <f t="shared" si="23"/>
        <v>Ja</v>
      </c>
      <c r="J105" s="10"/>
      <c r="K105" s="10"/>
      <c r="L105" s="10"/>
      <c r="M105" s="10" t="s">
        <v>37</v>
      </c>
      <c r="N105" s="10"/>
      <c r="O105" s="10"/>
      <c r="P105" s="11"/>
      <c r="Q105" s="11"/>
      <c r="R105" s="11"/>
      <c r="S105" s="11"/>
      <c r="T105" s="11"/>
      <c r="U105" s="10"/>
      <c r="V105" s="10"/>
      <c r="W105" s="11" t="s">
        <v>699</v>
      </c>
      <c r="X105" s="10" t="s">
        <v>1563</v>
      </c>
      <c r="Y105" s="10" t="s">
        <v>1564</v>
      </c>
      <c r="Z105" s="12"/>
      <c r="AA105" s="16" t="str">
        <f t="shared" si="24"/>
        <v/>
      </c>
      <c r="AB105" s="16" t="str">
        <f t="shared" si="25"/>
        <v/>
      </c>
      <c r="AC105" s="16" t="str">
        <f t="shared" si="26"/>
        <v/>
      </c>
      <c r="AD105" s="10" t="s">
        <v>1401</v>
      </c>
      <c r="AE105" s="17"/>
      <c r="AF105" s="17">
        <v>40209</v>
      </c>
      <c r="AG105" s="17"/>
      <c r="AH105" s="17"/>
      <c r="AI105" s="17">
        <v>37673</v>
      </c>
      <c r="AJ105" s="17">
        <v>40209</v>
      </c>
      <c r="AK105" s="17"/>
      <c r="AL105" s="17"/>
      <c r="AM105" s="17"/>
      <c r="AN105" s="17"/>
      <c r="AO105" s="17"/>
      <c r="AP105" s="17"/>
      <c r="AQ105" s="17">
        <v>38231</v>
      </c>
      <c r="AR105" s="18" t="s">
        <v>700</v>
      </c>
      <c r="AS105" s="17">
        <v>40209</v>
      </c>
      <c r="AU105"/>
    </row>
    <row r="106" spans="1:47" x14ac:dyDescent="0.2">
      <c r="A106" s="10">
        <v>235</v>
      </c>
      <c r="B106" s="10" t="s">
        <v>701</v>
      </c>
      <c r="C106" s="10" t="s">
        <v>702</v>
      </c>
      <c r="D106" s="16" t="str">
        <f t="shared" si="15"/>
        <v>Nein</v>
      </c>
      <c r="E106" s="16" t="str">
        <f t="shared" si="27"/>
        <v>-</v>
      </c>
      <c r="F106" s="16" t="str">
        <f t="shared" si="28"/>
        <v>Nein</v>
      </c>
      <c r="G106" s="16"/>
      <c r="H106" s="10" t="s">
        <v>35</v>
      </c>
      <c r="I106" s="16" t="str">
        <f t="shared" si="23"/>
        <v>Nein</v>
      </c>
      <c r="J106" s="10" t="s">
        <v>1370</v>
      </c>
      <c r="K106" s="10" t="s">
        <v>1565</v>
      </c>
      <c r="L106" s="10" t="s">
        <v>703</v>
      </c>
      <c r="M106" s="10" t="s">
        <v>37</v>
      </c>
      <c r="N106" s="10" t="s">
        <v>612</v>
      </c>
      <c r="O106" s="10" t="s">
        <v>102</v>
      </c>
      <c r="P106" s="11" t="s">
        <v>704</v>
      </c>
      <c r="Q106" s="11"/>
      <c r="R106" s="11"/>
      <c r="S106" s="11"/>
      <c r="T106" s="11"/>
      <c r="U106" s="10" t="s">
        <v>706</v>
      </c>
      <c r="V106" s="10"/>
      <c r="W106" s="11" t="s">
        <v>705</v>
      </c>
      <c r="X106" s="10" t="s">
        <v>703</v>
      </c>
      <c r="Y106" s="10" t="s">
        <v>1544</v>
      </c>
      <c r="Z106" s="12">
        <v>29147</v>
      </c>
      <c r="AA106" s="16">
        <f t="shared" si="24"/>
        <v>1979</v>
      </c>
      <c r="AB106" s="16">
        <f t="shared" si="25"/>
        <v>10</v>
      </c>
      <c r="AC106" s="16">
        <f t="shared" si="26"/>
        <v>19</v>
      </c>
      <c r="AD106" s="10" t="s">
        <v>1401</v>
      </c>
      <c r="AE106" s="17">
        <v>37267</v>
      </c>
      <c r="AF106" s="17">
        <v>38188</v>
      </c>
      <c r="AG106" s="17"/>
      <c r="AH106" s="17"/>
      <c r="AI106" s="17"/>
      <c r="AJ106" s="17"/>
      <c r="AK106" s="17">
        <v>37267</v>
      </c>
      <c r="AL106" s="17">
        <v>38188</v>
      </c>
      <c r="AM106" s="17"/>
      <c r="AN106" s="17"/>
      <c r="AO106" s="17"/>
      <c r="AP106" s="17"/>
      <c r="AQ106" s="17"/>
      <c r="AR106" s="26"/>
      <c r="AS106" s="17"/>
      <c r="AU106"/>
    </row>
    <row r="107" spans="1:47" x14ac:dyDescent="0.2">
      <c r="A107" s="10">
        <v>236</v>
      </c>
      <c r="B107" s="10" t="s">
        <v>707</v>
      </c>
      <c r="C107" s="10" t="s">
        <v>708</v>
      </c>
      <c r="D107" s="16" t="str">
        <f t="shared" si="15"/>
        <v>Ja</v>
      </c>
      <c r="E107" s="16" t="str">
        <f t="shared" si="27"/>
        <v>alter Herr</v>
      </c>
      <c r="F107" s="16" t="str">
        <f t="shared" si="28"/>
        <v>Nein</v>
      </c>
      <c r="G107" s="19" t="s">
        <v>45</v>
      </c>
      <c r="H107" s="10" t="s">
        <v>35</v>
      </c>
      <c r="I107" s="16" t="str">
        <f t="shared" si="23"/>
        <v>Nein</v>
      </c>
      <c r="J107" s="10" t="s">
        <v>1566</v>
      </c>
      <c r="K107" s="10"/>
      <c r="L107" s="10" t="s">
        <v>709</v>
      </c>
      <c r="M107" s="10" t="s">
        <v>710</v>
      </c>
      <c r="N107" s="10">
        <v>3137</v>
      </c>
      <c r="O107" s="10" t="s">
        <v>711</v>
      </c>
      <c r="P107" s="11" t="s">
        <v>712</v>
      </c>
      <c r="Q107" s="11"/>
      <c r="R107" s="11"/>
      <c r="S107" s="11" t="s">
        <v>1567</v>
      </c>
      <c r="T107" s="11"/>
      <c r="U107" s="10" t="s">
        <v>714</v>
      </c>
      <c r="V107" s="10"/>
      <c r="W107" s="11" t="s">
        <v>713</v>
      </c>
      <c r="X107" s="10" t="s">
        <v>1568</v>
      </c>
      <c r="Y107" s="10" t="s">
        <v>1569</v>
      </c>
      <c r="Z107" s="12">
        <v>28677</v>
      </c>
      <c r="AA107" s="16">
        <f t="shared" si="24"/>
        <v>1978</v>
      </c>
      <c r="AB107" s="16">
        <f t="shared" si="25"/>
        <v>7</v>
      </c>
      <c r="AC107" s="16">
        <f t="shared" si="26"/>
        <v>6</v>
      </c>
      <c r="AD107" s="10" t="s">
        <v>1401</v>
      </c>
      <c r="AE107" s="17">
        <v>37404</v>
      </c>
      <c r="AF107" s="17"/>
      <c r="AG107" s="17">
        <v>38718</v>
      </c>
      <c r="AH107" s="17"/>
      <c r="AI107" s="17">
        <v>37673</v>
      </c>
      <c r="AJ107" s="17">
        <v>38717</v>
      </c>
      <c r="AK107" s="17"/>
      <c r="AL107" s="17"/>
      <c r="AM107" s="17"/>
      <c r="AN107" s="17"/>
      <c r="AO107" s="43">
        <v>37673</v>
      </c>
      <c r="AP107" s="43">
        <v>38717</v>
      </c>
      <c r="AQ107" s="17"/>
      <c r="AR107" s="23" t="s">
        <v>54</v>
      </c>
      <c r="AS107" s="17">
        <v>39668</v>
      </c>
      <c r="AU107"/>
    </row>
    <row r="108" spans="1:47" x14ac:dyDescent="0.2">
      <c r="A108" s="10">
        <v>237</v>
      </c>
      <c r="B108" s="10" t="s">
        <v>715</v>
      </c>
      <c r="C108" s="10" t="s">
        <v>716</v>
      </c>
      <c r="D108" s="16" t="str">
        <f t="shared" si="15"/>
        <v>Nein</v>
      </c>
      <c r="E108" s="16" t="str">
        <f t="shared" si="27"/>
        <v>-</v>
      </c>
      <c r="F108" s="16" t="str">
        <f t="shared" si="28"/>
        <v>Nein</v>
      </c>
      <c r="G108" s="16"/>
      <c r="H108" s="10" t="s">
        <v>35</v>
      </c>
      <c r="I108" s="16" t="str">
        <f t="shared" si="23"/>
        <v>Nein</v>
      </c>
      <c r="J108" s="10" t="s">
        <v>1370</v>
      </c>
      <c r="K108" s="10"/>
      <c r="L108" s="10" t="s">
        <v>717</v>
      </c>
      <c r="M108" s="10" t="s">
        <v>37</v>
      </c>
      <c r="N108" s="10" t="s">
        <v>612</v>
      </c>
      <c r="O108" s="10" t="s">
        <v>102</v>
      </c>
      <c r="P108" s="11"/>
      <c r="Q108" s="11"/>
      <c r="R108" s="11"/>
      <c r="S108" s="11"/>
      <c r="T108" s="11"/>
      <c r="U108" s="10" t="s">
        <v>719</v>
      </c>
      <c r="V108" s="10"/>
      <c r="W108" s="11" t="s">
        <v>718</v>
      </c>
      <c r="X108" s="10" t="s">
        <v>717</v>
      </c>
      <c r="Y108" s="10" t="s">
        <v>1544</v>
      </c>
      <c r="Z108" s="12">
        <v>28383</v>
      </c>
      <c r="AA108" s="16">
        <f t="shared" si="24"/>
        <v>1977</v>
      </c>
      <c r="AB108" s="16">
        <f t="shared" si="25"/>
        <v>9</v>
      </c>
      <c r="AC108" s="16">
        <f t="shared" si="26"/>
        <v>15</v>
      </c>
      <c r="AD108" s="10" t="s">
        <v>1401</v>
      </c>
      <c r="AE108" s="17"/>
      <c r="AF108" s="17">
        <v>37805</v>
      </c>
      <c r="AG108" s="17"/>
      <c r="AH108" s="17"/>
      <c r="AI108" s="17"/>
      <c r="AJ108" s="17"/>
      <c r="AK108" s="17">
        <v>37440</v>
      </c>
      <c r="AL108" s="17">
        <v>37805</v>
      </c>
      <c r="AM108" s="17"/>
      <c r="AN108" s="17"/>
      <c r="AO108" s="17"/>
      <c r="AP108" s="17"/>
      <c r="AQ108" s="17"/>
      <c r="AR108" s="26"/>
      <c r="AS108" s="17"/>
      <c r="AU108"/>
    </row>
    <row r="109" spans="1:47" x14ac:dyDescent="0.2">
      <c r="A109" s="10">
        <v>239</v>
      </c>
      <c r="B109" s="10" t="s">
        <v>720</v>
      </c>
      <c r="C109" s="10" t="s">
        <v>721</v>
      </c>
      <c r="D109" s="16" t="str">
        <f t="shared" si="15"/>
        <v>Nein</v>
      </c>
      <c r="E109" s="16" t="str">
        <f t="shared" si="27"/>
        <v>-</v>
      </c>
      <c r="F109" s="16" t="str">
        <f t="shared" si="28"/>
        <v>Nein</v>
      </c>
      <c r="G109" s="16"/>
      <c r="H109" s="10" t="s">
        <v>35</v>
      </c>
      <c r="I109" s="16" t="str">
        <f t="shared" si="23"/>
        <v>Nein</v>
      </c>
      <c r="J109" s="10"/>
      <c r="K109" s="10"/>
      <c r="L109" s="10" t="s">
        <v>722</v>
      </c>
      <c r="M109" s="10" t="s">
        <v>37</v>
      </c>
      <c r="N109" s="10" t="s">
        <v>584</v>
      </c>
      <c r="O109" s="10" t="s">
        <v>102</v>
      </c>
      <c r="P109" s="11" t="s">
        <v>723</v>
      </c>
      <c r="Q109" s="11"/>
      <c r="R109" s="11"/>
      <c r="S109" s="11"/>
      <c r="T109" s="11"/>
      <c r="U109" s="10" t="s">
        <v>724</v>
      </c>
      <c r="V109" s="10"/>
      <c r="W109" s="11"/>
      <c r="X109" s="10" t="s">
        <v>722</v>
      </c>
      <c r="Y109" s="10" t="s">
        <v>1539</v>
      </c>
      <c r="Z109" s="12">
        <v>30102</v>
      </c>
      <c r="AA109" s="16">
        <f t="shared" si="24"/>
        <v>1982</v>
      </c>
      <c r="AB109" s="16">
        <f t="shared" si="25"/>
        <v>5</v>
      </c>
      <c r="AC109" s="16">
        <f t="shared" si="26"/>
        <v>31</v>
      </c>
      <c r="AD109" s="10" t="s">
        <v>1401</v>
      </c>
      <c r="AE109" s="17"/>
      <c r="AF109" s="17">
        <v>38188</v>
      </c>
      <c r="AG109" s="17"/>
      <c r="AH109" s="17"/>
      <c r="AI109" s="17"/>
      <c r="AJ109" s="17"/>
      <c r="AK109" s="17">
        <v>37454</v>
      </c>
      <c r="AL109" s="17">
        <v>38188</v>
      </c>
      <c r="AM109" s="17"/>
      <c r="AN109" s="17"/>
      <c r="AO109" s="17"/>
      <c r="AP109" s="17"/>
      <c r="AQ109" s="17"/>
      <c r="AR109" s="26"/>
      <c r="AS109" s="17"/>
      <c r="AU109"/>
    </row>
    <row r="110" spans="1:47" x14ac:dyDescent="0.2">
      <c r="A110" s="10">
        <v>240</v>
      </c>
      <c r="B110" s="10" t="s">
        <v>725</v>
      </c>
      <c r="C110" s="10" t="s">
        <v>726</v>
      </c>
      <c r="D110" s="16" t="str">
        <f t="shared" si="15"/>
        <v>Ja</v>
      </c>
      <c r="E110" s="16" t="str">
        <f t="shared" si="27"/>
        <v>aktiv</v>
      </c>
      <c r="F110" s="16" t="str">
        <f t="shared" si="28"/>
        <v>Ja</v>
      </c>
      <c r="G110" s="19" t="s">
        <v>45</v>
      </c>
      <c r="H110" s="10" t="s">
        <v>35</v>
      </c>
      <c r="I110" s="16" t="str">
        <f t="shared" si="23"/>
        <v>Nein</v>
      </c>
      <c r="J110" s="10"/>
      <c r="K110" s="10"/>
      <c r="L110" s="10" t="s">
        <v>727</v>
      </c>
      <c r="M110" s="10" t="s">
        <v>37</v>
      </c>
      <c r="N110" s="10">
        <v>80796</v>
      </c>
      <c r="O110" s="10" t="s">
        <v>39</v>
      </c>
      <c r="P110" s="11" t="s">
        <v>728</v>
      </c>
      <c r="Q110" s="11"/>
      <c r="R110" s="11"/>
      <c r="S110" s="11"/>
      <c r="T110" s="11"/>
      <c r="U110" s="27" t="s">
        <v>729</v>
      </c>
      <c r="V110" s="10"/>
      <c r="W110" s="11"/>
      <c r="X110" s="10" t="s">
        <v>1570</v>
      </c>
      <c r="Y110" s="10" t="s">
        <v>1552</v>
      </c>
      <c r="Z110" s="12"/>
      <c r="AA110" s="16" t="str">
        <f t="shared" si="24"/>
        <v/>
      </c>
      <c r="AB110" s="16" t="str">
        <f t="shared" si="25"/>
        <v/>
      </c>
      <c r="AC110" s="16" t="str">
        <f t="shared" si="26"/>
        <v/>
      </c>
      <c r="AD110" s="10" t="s">
        <v>1401</v>
      </c>
      <c r="AE110" s="17"/>
      <c r="AF110" s="17"/>
      <c r="AG110" s="17"/>
      <c r="AH110" s="17"/>
      <c r="AI110" s="17">
        <v>38408</v>
      </c>
      <c r="AJ110" s="17"/>
      <c r="AK110" s="17">
        <v>37521</v>
      </c>
      <c r="AL110" s="17">
        <v>38408</v>
      </c>
      <c r="AM110" s="17"/>
      <c r="AN110" s="17"/>
      <c r="AO110" s="30">
        <v>38412</v>
      </c>
      <c r="AP110" s="17"/>
      <c r="AQ110" s="17"/>
      <c r="AR110" s="23" t="s">
        <v>54</v>
      </c>
      <c r="AS110" s="17">
        <v>39849</v>
      </c>
      <c r="AU110"/>
    </row>
    <row r="111" spans="1:47" x14ac:dyDescent="0.2">
      <c r="A111" s="10">
        <v>241</v>
      </c>
      <c r="B111" s="10" t="s">
        <v>730</v>
      </c>
      <c r="C111" s="10" t="s">
        <v>731</v>
      </c>
      <c r="D111" s="16" t="str">
        <f t="shared" si="15"/>
        <v>Ja</v>
      </c>
      <c r="E111" s="16" t="str">
        <f t="shared" si="27"/>
        <v>aktiv</v>
      </c>
      <c r="F111" s="16" t="str">
        <f t="shared" si="28"/>
        <v>Ja</v>
      </c>
      <c r="G111" s="19" t="s">
        <v>79</v>
      </c>
      <c r="H111" s="10" t="s">
        <v>35</v>
      </c>
      <c r="I111" s="16" t="str">
        <f t="shared" si="23"/>
        <v>Nein</v>
      </c>
      <c r="J111" s="10" t="s">
        <v>1571</v>
      </c>
      <c r="K111" s="10"/>
      <c r="L111" s="10" t="s">
        <v>732</v>
      </c>
      <c r="M111" s="10" t="s">
        <v>37</v>
      </c>
      <c r="N111" s="10">
        <v>70197</v>
      </c>
      <c r="O111" s="10" t="s">
        <v>102</v>
      </c>
      <c r="P111" s="11" t="s">
        <v>733</v>
      </c>
      <c r="Q111" s="11"/>
      <c r="R111" s="11"/>
      <c r="S111" s="11"/>
      <c r="T111" s="11"/>
      <c r="U111" s="31" t="s">
        <v>735</v>
      </c>
      <c r="V111" s="10"/>
      <c r="W111" s="11" t="s">
        <v>734</v>
      </c>
      <c r="X111" s="10" t="s">
        <v>1572</v>
      </c>
      <c r="Y111" s="10" t="s">
        <v>1436</v>
      </c>
      <c r="Z111" s="12">
        <v>29198</v>
      </c>
      <c r="AA111" s="16">
        <f t="shared" si="24"/>
        <v>1979</v>
      </c>
      <c r="AB111" s="16">
        <f t="shared" si="25"/>
        <v>12</v>
      </c>
      <c r="AC111" s="16">
        <f t="shared" si="26"/>
        <v>9</v>
      </c>
      <c r="AD111" s="10" t="s">
        <v>1401</v>
      </c>
      <c r="AE111" s="17">
        <v>37624</v>
      </c>
      <c r="AF111" s="17"/>
      <c r="AG111" s="17"/>
      <c r="AH111" s="17"/>
      <c r="AI111" s="17">
        <v>38040</v>
      </c>
      <c r="AJ111" s="17"/>
      <c r="AK111" s="17">
        <v>37624</v>
      </c>
      <c r="AL111" s="17">
        <v>38040</v>
      </c>
      <c r="AM111" s="17"/>
      <c r="AN111" s="17"/>
      <c r="AO111" s="30">
        <v>38078</v>
      </c>
      <c r="AP111" s="17"/>
      <c r="AQ111" s="17"/>
      <c r="AR111" s="23" t="s">
        <v>736</v>
      </c>
      <c r="AS111" s="17">
        <v>39985</v>
      </c>
      <c r="AU111"/>
    </row>
    <row r="112" spans="1:47" x14ac:dyDescent="0.2">
      <c r="A112" s="10">
        <v>242</v>
      </c>
      <c r="B112" s="10" t="s">
        <v>737</v>
      </c>
      <c r="C112" s="10" t="s">
        <v>738</v>
      </c>
      <c r="D112" s="16" t="str">
        <f t="shared" si="15"/>
        <v>Ja</v>
      </c>
      <c r="E112" s="16" t="str">
        <f t="shared" si="27"/>
        <v>aktiv</v>
      </c>
      <c r="F112" s="16" t="str">
        <f t="shared" si="28"/>
        <v>Ja</v>
      </c>
      <c r="G112" s="19" t="s">
        <v>79</v>
      </c>
      <c r="H112" s="10" t="s">
        <v>35</v>
      </c>
      <c r="I112" s="16" t="str">
        <f t="shared" si="23"/>
        <v>Nein</v>
      </c>
      <c r="J112" s="10"/>
      <c r="K112" s="10" t="s">
        <v>1573</v>
      </c>
      <c r="L112" s="10" t="s">
        <v>739</v>
      </c>
      <c r="M112" s="10" t="s">
        <v>37</v>
      </c>
      <c r="N112" s="10" t="s">
        <v>101</v>
      </c>
      <c r="O112" s="10" t="s">
        <v>102</v>
      </c>
      <c r="P112" s="11"/>
      <c r="Q112" s="11"/>
      <c r="R112" s="11"/>
      <c r="S112" s="11"/>
      <c r="T112" s="11"/>
      <c r="U112" s="10" t="s">
        <v>741</v>
      </c>
      <c r="V112" s="10"/>
      <c r="W112" s="11" t="s">
        <v>740</v>
      </c>
      <c r="X112" s="10" t="s">
        <v>739</v>
      </c>
      <c r="Y112" s="10" t="s">
        <v>1422</v>
      </c>
      <c r="Z112" s="12">
        <v>29897</v>
      </c>
      <c r="AA112" s="16">
        <f t="shared" si="24"/>
        <v>1981</v>
      </c>
      <c r="AB112" s="16">
        <f t="shared" si="25"/>
        <v>11</v>
      </c>
      <c r="AC112" s="16">
        <f t="shared" si="26"/>
        <v>7</v>
      </c>
      <c r="AD112" s="10" t="s">
        <v>1401</v>
      </c>
      <c r="AE112" s="17">
        <v>37681</v>
      </c>
      <c r="AF112" s="17"/>
      <c r="AG112" s="17"/>
      <c r="AH112" s="17"/>
      <c r="AI112" s="17">
        <v>37957</v>
      </c>
      <c r="AJ112" s="17"/>
      <c r="AK112" s="17">
        <v>37681</v>
      </c>
      <c r="AL112" s="17">
        <v>37957</v>
      </c>
      <c r="AM112" s="17"/>
      <c r="AN112" s="17"/>
      <c r="AO112" s="30">
        <v>38040</v>
      </c>
      <c r="AP112" s="17"/>
      <c r="AQ112" s="17"/>
      <c r="AR112" s="26"/>
      <c r="AS112" s="17"/>
      <c r="AU112"/>
    </row>
    <row r="113" spans="1:47" x14ac:dyDescent="0.2">
      <c r="A113" s="10">
        <v>243</v>
      </c>
      <c r="B113" s="10" t="s">
        <v>507</v>
      </c>
      <c r="C113" s="10" t="s">
        <v>409</v>
      </c>
      <c r="D113" s="16" t="str">
        <f t="shared" si="15"/>
        <v>Ja</v>
      </c>
      <c r="E113" s="16" t="str">
        <f t="shared" si="27"/>
        <v>aktiv</v>
      </c>
      <c r="F113" s="16" t="s">
        <v>35</v>
      </c>
      <c r="G113" s="19" t="s">
        <v>45</v>
      </c>
      <c r="H113" s="10" t="s">
        <v>35</v>
      </c>
      <c r="I113" s="16" t="str">
        <f t="shared" si="23"/>
        <v>Nein</v>
      </c>
      <c r="J113" s="10" t="s">
        <v>1574</v>
      </c>
      <c r="K113" s="10" t="s">
        <v>1575</v>
      </c>
      <c r="L113" s="10" t="s">
        <v>742</v>
      </c>
      <c r="M113" s="10" t="s">
        <v>37</v>
      </c>
      <c r="N113" s="10">
        <v>70186</v>
      </c>
      <c r="O113" s="10" t="s">
        <v>102</v>
      </c>
      <c r="P113" s="11" t="s">
        <v>743</v>
      </c>
      <c r="Q113" s="11"/>
      <c r="R113" s="11"/>
      <c r="S113" s="11"/>
      <c r="T113" s="11"/>
      <c r="U113" s="10" t="s">
        <v>745</v>
      </c>
      <c r="V113" s="10"/>
      <c r="W113" s="11" t="s">
        <v>744</v>
      </c>
      <c r="X113" s="10"/>
      <c r="Y113" s="10"/>
      <c r="Z113" s="12">
        <v>28894</v>
      </c>
      <c r="AA113" s="16">
        <f t="shared" si="24"/>
        <v>1979</v>
      </c>
      <c r="AB113" s="16">
        <f t="shared" si="25"/>
        <v>2</v>
      </c>
      <c r="AC113" s="16">
        <f t="shared" si="26"/>
        <v>8</v>
      </c>
      <c r="AD113" s="10" t="s">
        <v>1401</v>
      </c>
      <c r="AE113" s="17">
        <v>37681</v>
      </c>
      <c r="AF113" s="17"/>
      <c r="AG113" s="17"/>
      <c r="AH113" s="17"/>
      <c r="AI113" s="17">
        <v>38040</v>
      </c>
      <c r="AJ113" s="17"/>
      <c r="AK113" s="17">
        <v>37681</v>
      </c>
      <c r="AL113" s="17">
        <v>38040</v>
      </c>
      <c r="AM113" s="17"/>
      <c r="AN113" s="17"/>
      <c r="AO113" s="30">
        <v>38078</v>
      </c>
      <c r="AP113" s="17"/>
      <c r="AQ113" s="17"/>
      <c r="AR113" s="23" t="s">
        <v>1576</v>
      </c>
      <c r="AS113" s="17">
        <v>40224</v>
      </c>
      <c r="AU113"/>
    </row>
    <row r="114" spans="1:47" x14ac:dyDescent="0.2">
      <c r="A114" s="10">
        <v>244</v>
      </c>
      <c r="B114" s="10" t="s">
        <v>746</v>
      </c>
      <c r="C114" s="10" t="s">
        <v>747</v>
      </c>
      <c r="D114" s="16" t="str">
        <f t="shared" si="15"/>
        <v>Nein</v>
      </c>
      <c r="E114" s="16" t="str">
        <f t="shared" si="27"/>
        <v>-</v>
      </c>
      <c r="F114" s="16" t="str">
        <f>IF(A114="","",IF(AND(AO114&lt;&gt;"",AP114=""),"Ja","Nein"))</f>
        <v>Nein</v>
      </c>
      <c r="G114" s="19"/>
      <c r="H114" s="10" t="s">
        <v>35</v>
      </c>
      <c r="I114" s="16" t="str">
        <f t="shared" si="23"/>
        <v>Ja</v>
      </c>
      <c r="J114" s="10" t="s">
        <v>1577</v>
      </c>
      <c r="K114" s="10"/>
      <c r="L114" s="10"/>
      <c r="M114" s="10"/>
      <c r="N114" s="10"/>
      <c r="O114" s="10"/>
      <c r="P114" s="11" t="s">
        <v>748</v>
      </c>
      <c r="Q114" s="11"/>
      <c r="R114" s="11" t="s">
        <v>1578</v>
      </c>
      <c r="S114" s="11" t="s">
        <v>1579</v>
      </c>
      <c r="T114" s="11"/>
      <c r="U114" s="10" t="s">
        <v>750</v>
      </c>
      <c r="V114" s="10"/>
      <c r="W114" s="11" t="s">
        <v>749</v>
      </c>
      <c r="X114" s="10"/>
      <c r="Y114" s="10"/>
      <c r="Z114" s="12">
        <v>26280</v>
      </c>
      <c r="AA114" s="16">
        <f t="shared" si="24"/>
        <v>1971</v>
      </c>
      <c r="AB114" s="16">
        <f t="shared" si="25"/>
        <v>12</v>
      </c>
      <c r="AC114" s="16">
        <f t="shared" si="26"/>
        <v>13</v>
      </c>
      <c r="AD114" s="10" t="s">
        <v>1401</v>
      </c>
      <c r="AE114" s="17">
        <v>37707</v>
      </c>
      <c r="AF114" s="17">
        <v>40209</v>
      </c>
      <c r="AG114" s="17"/>
      <c r="AH114" s="17"/>
      <c r="AI114" s="17">
        <v>38040</v>
      </c>
      <c r="AJ114" s="17">
        <v>40209</v>
      </c>
      <c r="AK114" s="17">
        <v>37707</v>
      </c>
      <c r="AL114" s="17">
        <v>38040</v>
      </c>
      <c r="AM114" s="17"/>
      <c r="AN114" s="17"/>
      <c r="AO114" s="43">
        <v>38078</v>
      </c>
      <c r="AP114" s="43">
        <v>40178</v>
      </c>
      <c r="AQ114" s="17">
        <v>39845</v>
      </c>
      <c r="AR114" s="18" t="s">
        <v>42</v>
      </c>
      <c r="AS114" s="17">
        <v>40209</v>
      </c>
      <c r="AU114"/>
    </row>
    <row r="115" spans="1:47" x14ac:dyDescent="0.2">
      <c r="A115" s="10">
        <v>245</v>
      </c>
      <c r="B115" s="10" t="s">
        <v>751</v>
      </c>
      <c r="C115" s="10" t="s">
        <v>752</v>
      </c>
      <c r="D115" s="16" t="str">
        <f t="shared" si="15"/>
        <v>Nein</v>
      </c>
      <c r="E115" s="16" t="str">
        <f t="shared" si="27"/>
        <v>-</v>
      </c>
      <c r="F115" s="16" t="str">
        <f>IF(A115="","",IF(AND(AO115&lt;&gt;"",AP115=""),"Ja","Nein"))</f>
        <v>Nein</v>
      </c>
      <c r="G115" s="16"/>
      <c r="H115" s="10" t="s">
        <v>35</v>
      </c>
      <c r="I115" s="16" t="str">
        <f t="shared" si="23"/>
        <v>Nein</v>
      </c>
      <c r="J115" s="10" t="s">
        <v>1370</v>
      </c>
      <c r="K115" s="10"/>
      <c r="L115" s="10" t="s">
        <v>753</v>
      </c>
      <c r="M115" s="10" t="s">
        <v>37</v>
      </c>
      <c r="N115" s="10" t="s">
        <v>754</v>
      </c>
      <c r="O115" s="10" t="s">
        <v>102</v>
      </c>
      <c r="P115" s="11" t="s">
        <v>755</v>
      </c>
      <c r="Q115" s="11"/>
      <c r="R115" s="11" t="s">
        <v>1580</v>
      </c>
      <c r="S115" s="11"/>
      <c r="T115" s="11"/>
      <c r="U115" s="10" t="s">
        <v>757</v>
      </c>
      <c r="V115" s="10"/>
      <c r="W115" s="11" t="s">
        <v>756</v>
      </c>
      <c r="X115" s="10" t="s">
        <v>753</v>
      </c>
      <c r="Y115" s="10" t="s">
        <v>1439</v>
      </c>
      <c r="Z115" s="12">
        <v>28455</v>
      </c>
      <c r="AA115" s="16">
        <f t="shared" si="24"/>
        <v>1977</v>
      </c>
      <c r="AB115" s="16">
        <f t="shared" si="25"/>
        <v>11</v>
      </c>
      <c r="AC115" s="16">
        <f t="shared" si="26"/>
        <v>26</v>
      </c>
      <c r="AD115" s="10" t="s">
        <v>1401</v>
      </c>
      <c r="AE115" s="17">
        <v>37681</v>
      </c>
      <c r="AF115" s="17">
        <v>38408</v>
      </c>
      <c r="AG115" s="17"/>
      <c r="AH115" s="17"/>
      <c r="AI115" s="17"/>
      <c r="AJ115" s="17"/>
      <c r="AK115" s="17">
        <v>37708</v>
      </c>
      <c r="AL115" s="17">
        <v>38408</v>
      </c>
      <c r="AM115" s="17"/>
      <c r="AN115" s="17"/>
      <c r="AO115" s="17"/>
      <c r="AP115" s="17"/>
      <c r="AQ115" s="17"/>
      <c r="AR115" s="26"/>
      <c r="AS115" s="17"/>
      <c r="AU115"/>
    </row>
    <row r="116" spans="1:47" x14ac:dyDescent="0.2">
      <c r="A116" s="10">
        <v>246</v>
      </c>
      <c r="B116" s="10" t="s">
        <v>758</v>
      </c>
      <c r="C116" s="10" t="s">
        <v>759</v>
      </c>
      <c r="D116" s="16" t="str">
        <f t="shared" si="15"/>
        <v>Nein</v>
      </c>
      <c r="E116" s="16" t="str">
        <f t="shared" si="27"/>
        <v>-</v>
      </c>
      <c r="F116" s="16" t="str">
        <f>IF(A116="","",IF(AND(AO116&lt;&gt;"",AP116=""),"Ja","Nein"))</f>
        <v>Nein</v>
      </c>
      <c r="G116" s="16"/>
      <c r="H116" s="10" t="s">
        <v>35</v>
      </c>
      <c r="I116" s="16" t="str">
        <f t="shared" si="23"/>
        <v>Nein</v>
      </c>
      <c r="J116" s="10" t="s">
        <v>1370</v>
      </c>
      <c r="K116" s="10"/>
      <c r="L116" s="10" t="s">
        <v>760</v>
      </c>
      <c r="M116" s="10" t="s">
        <v>37</v>
      </c>
      <c r="N116" s="10" t="s">
        <v>612</v>
      </c>
      <c r="O116" s="10" t="s">
        <v>102</v>
      </c>
      <c r="P116" s="11" t="s">
        <v>761</v>
      </c>
      <c r="Q116" s="11"/>
      <c r="R116" s="11"/>
      <c r="S116" s="11" t="s">
        <v>1581</v>
      </c>
      <c r="T116" s="11"/>
      <c r="U116" s="10" t="s">
        <v>762</v>
      </c>
      <c r="V116" s="10"/>
      <c r="W116" s="11"/>
      <c r="X116" s="10" t="s">
        <v>1582</v>
      </c>
      <c r="Y116" s="10" t="s">
        <v>1583</v>
      </c>
      <c r="Z116" s="12"/>
      <c r="AA116" s="16" t="str">
        <f t="shared" si="24"/>
        <v/>
      </c>
      <c r="AB116" s="16" t="str">
        <f t="shared" si="25"/>
        <v/>
      </c>
      <c r="AC116" s="16" t="str">
        <f t="shared" si="26"/>
        <v/>
      </c>
      <c r="AD116" s="10" t="s">
        <v>1401</v>
      </c>
      <c r="AE116" s="17">
        <v>37712</v>
      </c>
      <c r="AF116" s="17">
        <v>37912</v>
      </c>
      <c r="AG116" s="17"/>
      <c r="AH116" s="17"/>
      <c r="AI116" s="17"/>
      <c r="AJ116" s="17"/>
      <c r="AK116" s="17">
        <v>37712</v>
      </c>
      <c r="AL116" s="17">
        <v>37912</v>
      </c>
      <c r="AM116" s="17"/>
      <c r="AN116" s="17"/>
      <c r="AO116" s="17"/>
      <c r="AP116" s="17"/>
      <c r="AQ116" s="17"/>
      <c r="AR116" s="26"/>
      <c r="AS116" s="17"/>
      <c r="AU116"/>
    </row>
    <row r="117" spans="1:47" x14ac:dyDescent="0.2">
      <c r="A117" s="10">
        <v>247</v>
      </c>
      <c r="B117" s="10" t="s">
        <v>763</v>
      </c>
      <c r="C117" s="10" t="s">
        <v>764</v>
      </c>
      <c r="D117" s="16" t="str">
        <f t="shared" si="15"/>
        <v>Ja</v>
      </c>
      <c r="E117" s="16" t="str">
        <f t="shared" si="27"/>
        <v>aktiv</v>
      </c>
      <c r="F117" s="16" t="s">
        <v>35</v>
      </c>
      <c r="G117" s="19" t="s">
        <v>45</v>
      </c>
      <c r="H117" s="10" t="s">
        <v>35</v>
      </c>
      <c r="I117" s="16" t="str">
        <f t="shared" si="23"/>
        <v>Nein</v>
      </c>
      <c r="J117" s="10" t="s">
        <v>1584</v>
      </c>
      <c r="K117" s="10" t="s">
        <v>1573</v>
      </c>
      <c r="L117" s="10" t="s">
        <v>765</v>
      </c>
      <c r="M117" s="10" t="s">
        <v>37</v>
      </c>
      <c r="N117" s="10">
        <v>70771</v>
      </c>
      <c r="O117" s="10" t="s">
        <v>766</v>
      </c>
      <c r="P117" s="11" t="s">
        <v>767</v>
      </c>
      <c r="Q117" s="11"/>
      <c r="R117" s="11"/>
      <c r="S117" s="11"/>
      <c r="T117" s="11"/>
      <c r="U117" s="10" t="s">
        <v>769</v>
      </c>
      <c r="V117" s="10"/>
      <c r="W117" s="11" t="s">
        <v>768</v>
      </c>
      <c r="X117" s="10" t="s">
        <v>1585</v>
      </c>
      <c r="Y117" s="10" t="s">
        <v>1586</v>
      </c>
      <c r="Z117" s="12">
        <v>28639</v>
      </c>
      <c r="AA117" s="16">
        <f t="shared" si="24"/>
        <v>1978</v>
      </c>
      <c r="AB117" s="16">
        <f t="shared" si="25"/>
        <v>5</v>
      </c>
      <c r="AC117" s="16">
        <f t="shared" si="26"/>
        <v>29</v>
      </c>
      <c r="AD117" s="10" t="s">
        <v>1401</v>
      </c>
      <c r="AE117" s="17">
        <v>37721</v>
      </c>
      <c r="AF117" s="17"/>
      <c r="AG117" s="17"/>
      <c r="AH117" s="17"/>
      <c r="AI117" s="17">
        <v>38040</v>
      </c>
      <c r="AJ117" s="17"/>
      <c r="AK117" s="17">
        <v>37721</v>
      </c>
      <c r="AL117" s="17">
        <v>38040</v>
      </c>
      <c r="AM117" s="17"/>
      <c r="AN117" s="17"/>
      <c r="AO117" s="30">
        <v>38078</v>
      </c>
      <c r="AP117" s="17"/>
      <c r="AQ117" s="17"/>
      <c r="AR117" s="23" t="s">
        <v>54</v>
      </c>
      <c r="AS117" s="17">
        <v>39668</v>
      </c>
      <c r="AU117"/>
    </row>
    <row r="118" spans="1:47" x14ac:dyDescent="0.2">
      <c r="A118" s="10">
        <v>248</v>
      </c>
      <c r="B118" s="10" t="s">
        <v>770</v>
      </c>
      <c r="C118" s="10" t="s">
        <v>771</v>
      </c>
      <c r="D118" s="16" t="str">
        <f t="shared" si="15"/>
        <v>Nein</v>
      </c>
      <c r="E118" s="16" t="str">
        <f t="shared" si="27"/>
        <v>-</v>
      </c>
      <c r="F118" s="16" t="str">
        <f>IF(A118="","",IF(AND(AO118&lt;&gt;"",AP118=""),"Ja","Nein"))</f>
        <v>Nein</v>
      </c>
      <c r="G118" s="16"/>
      <c r="H118" s="10" t="s">
        <v>35</v>
      </c>
      <c r="I118" s="16" t="str">
        <f t="shared" si="23"/>
        <v>Nein</v>
      </c>
      <c r="J118" s="10" t="s">
        <v>1370</v>
      </c>
      <c r="K118" s="10"/>
      <c r="L118" s="10" t="s">
        <v>772</v>
      </c>
      <c r="M118" s="10" t="s">
        <v>37</v>
      </c>
      <c r="N118" s="10" t="s">
        <v>155</v>
      </c>
      <c r="O118" s="10" t="s">
        <v>156</v>
      </c>
      <c r="P118" s="11" t="s">
        <v>773</v>
      </c>
      <c r="Q118" s="11"/>
      <c r="R118" s="11"/>
      <c r="S118" s="11"/>
      <c r="T118" s="11"/>
      <c r="U118" s="10" t="s">
        <v>775</v>
      </c>
      <c r="V118" s="10"/>
      <c r="W118" s="11" t="s">
        <v>774</v>
      </c>
      <c r="X118" s="10" t="s">
        <v>772</v>
      </c>
      <c r="Y118" s="10" t="s">
        <v>1436</v>
      </c>
      <c r="Z118" s="12">
        <v>27476</v>
      </c>
      <c r="AA118" s="16">
        <f t="shared" si="24"/>
        <v>1975</v>
      </c>
      <c r="AB118" s="16">
        <f t="shared" si="25"/>
        <v>3</v>
      </c>
      <c r="AC118" s="16">
        <f t="shared" si="26"/>
        <v>23</v>
      </c>
      <c r="AD118" s="10" t="s">
        <v>1401</v>
      </c>
      <c r="AE118" s="17">
        <v>37742</v>
      </c>
      <c r="AF118" s="17">
        <v>38188</v>
      </c>
      <c r="AG118" s="17"/>
      <c r="AH118" s="17"/>
      <c r="AI118" s="17"/>
      <c r="AJ118" s="17"/>
      <c r="AK118" s="17">
        <v>37742</v>
      </c>
      <c r="AL118" s="17">
        <v>38188</v>
      </c>
      <c r="AM118" s="17"/>
      <c r="AN118" s="17"/>
      <c r="AO118" s="17"/>
      <c r="AP118" s="17"/>
      <c r="AQ118" s="17"/>
      <c r="AR118" s="26"/>
      <c r="AS118" s="17"/>
      <c r="AU118"/>
    </row>
    <row r="119" spans="1:47" x14ac:dyDescent="0.2">
      <c r="A119" s="10">
        <v>249</v>
      </c>
      <c r="B119" s="10" t="s">
        <v>776</v>
      </c>
      <c r="C119" s="10" t="s">
        <v>777</v>
      </c>
      <c r="D119" s="16" t="str">
        <f t="shared" si="15"/>
        <v>Nein</v>
      </c>
      <c r="E119" s="16" t="str">
        <f t="shared" si="27"/>
        <v>-</v>
      </c>
      <c r="F119" s="16" t="str">
        <f>IF(A119="","",IF(AND(AO119&lt;&gt;"",AP119=""),"Ja","Nein"))</f>
        <v>Nein</v>
      </c>
      <c r="G119" s="16"/>
      <c r="H119" s="10" t="s">
        <v>35</v>
      </c>
      <c r="I119" s="16" t="str">
        <f t="shared" si="23"/>
        <v>Nein</v>
      </c>
      <c r="J119" s="10" t="s">
        <v>1587</v>
      </c>
      <c r="K119" s="10"/>
      <c r="L119" s="10" t="s">
        <v>778</v>
      </c>
      <c r="M119" s="10" t="s">
        <v>37</v>
      </c>
      <c r="N119" s="10" t="s">
        <v>211</v>
      </c>
      <c r="O119" s="10" t="s">
        <v>102</v>
      </c>
      <c r="P119" s="11" t="s">
        <v>779</v>
      </c>
      <c r="Q119" s="11"/>
      <c r="R119" s="11" t="s">
        <v>1588</v>
      </c>
      <c r="S119" s="11" t="s">
        <v>1589</v>
      </c>
      <c r="T119" s="11"/>
      <c r="U119" s="10" t="s">
        <v>781</v>
      </c>
      <c r="V119" s="10"/>
      <c r="W119" s="11" t="s">
        <v>780</v>
      </c>
      <c r="X119" s="10"/>
      <c r="Y119" s="10"/>
      <c r="Z119" s="12">
        <v>20641</v>
      </c>
      <c r="AA119" s="16">
        <f t="shared" si="24"/>
        <v>1956</v>
      </c>
      <c r="AB119" s="16">
        <f t="shared" si="25"/>
        <v>7</v>
      </c>
      <c r="AC119" s="16">
        <f t="shared" si="26"/>
        <v>5</v>
      </c>
      <c r="AD119" s="10" t="s">
        <v>1401</v>
      </c>
      <c r="AE119" s="17">
        <v>37742</v>
      </c>
      <c r="AF119" s="17">
        <v>37957</v>
      </c>
      <c r="AG119" s="17"/>
      <c r="AH119" s="17"/>
      <c r="AI119" s="17"/>
      <c r="AJ119" s="17"/>
      <c r="AK119" s="17">
        <v>37742</v>
      </c>
      <c r="AL119" s="17">
        <v>37957</v>
      </c>
      <c r="AM119" s="17"/>
      <c r="AN119" s="17"/>
      <c r="AO119" s="17"/>
      <c r="AP119" s="17"/>
      <c r="AQ119" s="17"/>
      <c r="AR119" s="26"/>
      <c r="AS119" s="17"/>
      <c r="AU119"/>
    </row>
    <row r="120" spans="1:47" x14ac:dyDescent="0.2">
      <c r="A120" s="10">
        <v>250</v>
      </c>
      <c r="B120" s="10" t="s">
        <v>346</v>
      </c>
      <c r="C120" s="10" t="s">
        <v>782</v>
      </c>
      <c r="D120" s="16" t="str">
        <f t="shared" si="15"/>
        <v>Ja</v>
      </c>
      <c r="E120" s="16" t="str">
        <f t="shared" si="27"/>
        <v>aktiv</v>
      </c>
      <c r="F120" s="16" t="s">
        <v>35</v>
      </c>
      <c r="G120" s="19" t="s">
        <v>79</v>
      </c>
      <c r="H120" s="10" t="s">
        <v>35</v>
      </c>
      <c r="I120" s="16" t="str">
        <f t="shared" si="23"/>
        <v>Nein</v>
      </c>
      <c r="J120" s="10"/>
      <c r="K120" s="10" t="s">
        <v>1573</v>
      </c>
      <c r="L120" s="10" t="s">
        <v>1590</v>
      </c>
      <c r="M120" s="10" t="s">
        <v>37</v>
      </c>
      <c r="N120" s="10" t="s">
        <v>1591</v>
      </c>
      <c r="O120" s="10" t="s">
        <v>1592</v>
      </c>
      <c r="P120" s="11"/>
      <c r="Q120" s="11"/>
      <c r="R120" s="11"/>
      <c r="S120" s="11"/>
      <c r="T120" s="11"/>
      <c r="U120" s="31" t="s">
        <v>786</v>
      </c>
      <c r="V120" s="10"/>
      <c r="W120" s="11" t="s">
        <v>785</v>
      </c>
      <c r="X120" s="10" t="s">
        <v>1593</v>
      </c>
      <c r="Y120" s="10" t="s">
        <v>1594</v>
      </c>
      <c r="Z120" s="12">
        <v>29819</v>
      </c>
      <c r="AA120" s="16">
        <f t="shared" si="24"/>
        <v>1981</v>
      </c>
      <c r="AB120" s="16">
        <f t="shared" si="25"/>
        <v>8</v>
      </c>
      <c r="AC120" s="16">
        <f t="shared" si="26"/>
        <v>21</v>
      </c>
      <c r="AD120" s="10" t="s">
        <v>1401</v>
      </c>
      <c r="AE120" s="17">
        <v>37742</v>
      </c>
      <c r="AF120" s="17"/>
      <c r="AG120" s="17"/>
      <c r="AH120" s="17"/>
      <c r="AI120" s="17">
        <v>37957</v>
      </c>
      <c r="AJ120" s="17"/>
      <c r="AK120" s="17">
        <v>37742</v>
      </c>
      <c r="AL120" s="17">
        <v>37957</v>
      </c>
      <c r="AM120" s="17"/>
      <c r="AN120" s="17"/>
      <c r="AO120" s="30">
        <v>38040</v>
      </c>
      <c r="AP120" s="17"/>
      <c r="AQ120" s="17"/>
      <c r="AR120" s="23" t="s">
        <v>221</v>
      </c>
      <c r="AS120" s="17"/>
      <c r="AU120"/>
    </row>
    <row r="121" spans="1:47" x14ac:dyDescent="0.2">
      <c r="A121" s="10">
        <v>251</v>
      </c>
      <c r="B121" s="10" t="s">
        <v>789</v>
      </c>
      <c r="C121" s="10" t="s">
        <v>790</v>
      </c>
      <c r="D121" s="16" t="str">
        <f t="shared" si="15"/>
        <v>Ja</v>
      </c>
      <c r="E121" s="16" t="str">
        <f t="shared" si="27"/>
        <v>alter Herr</v>
      </c>
      <c r="F121" s="16" t="str">
        <f t="shared" ref="F121:F126" si="29">IF(A121="","",IF(AND(AO121&lt;&gt;"",AP121=""),"Ja","Nein"))</f>
        <v>Ja</v>
      </c>
      <c r="G121" s="19" t="s">
        <v>79</v>
      </c>
      <c r="H121" s="10" t="s">
        <v>35</v>
      </c>
      <c r="I121" s="16" t="str">
        <f t="shared" si="23"/>
        <v>Nein</v>
      </c>
      <c r="J121" s="10"/>
      <c r="K121" s="10"/>
      <c r="L121" s="10" t="s">
        <v>1595</v>
      </c>
      <c r="M121" s="10" t="s">
        <v>37</v>
      </c>
      <c r="N121" s="10" t="s">
        <v>1596</v>
      </c>
      <c r="O121" s="10" t="s">
        <v>1597</v>
      </c>
      <c r="P121" s="11" t="s">
        <v>792</v>
      </c>
      <c r="Q121" s="11"/>
      <c r="R121" s="11"/>
      <c r="S121" s="11"/>
      <c r="T121" s="11"/>
      <c r="U121" s="31" t="s">
        <v>794</v>
      </c>
      <c r="V121" s="10"/>
      <c r="W121" s="11" t="s">
        <v>793</v>
      </c>
      <c r="X121" s="10" t="s">
        <v>1595</v>
      </c>
      <c r="Y121" s="10" t="s">
        <v>1598</v>
      </c>
      <c r="Z121" s="12">
        <v>28112</v>
      </c>
      <c r="AA121" s="16">
        <f t="shared" si="24"/>
        <v>1976</v>
      </c>
      <c r="AB121" s="16">
        <f t="shared" si="25"/>
        <v>12</v>
      </c>
      <c r="AC121" s="16">
        <f t="shared" si="26"/>
        <v>18</v>
      </c>
      <c r="AD121" s="10" t="s">
        <v>1401</v>
      </c>
      <c r="AE121" s="17">
        <v>37773</v>
      </c>
      <c r="AF121" s="17"/>
      <c r="AG121" s="17">
        <v>39448</v>
      </c>
      <c r="AH121" s="17"/>
      <c r="AI121" s="17">
        <v>37957</v>
      </c>
      <c r="AJ121" s="17">
        <v>39448</v>
      </c>
      <c r="AK121" s="17">
        <v>37773</v>
      </c>
      <c r="AL121" s="17">
        <v>37957</v>
      </c>
      <c r="AM121" s="17"/>
      <c r="AN121" s="17"/>
      <c r="AO121" s="30">
        <v>38040</v>
      </c>
      <c r="AP121" s="17"/>
      <c r="AQ121" s="17"/>
      <c r="AR121" s="23" t="s">
        <v>796</v>
      </c>
      <c r="AS121" s="17">
        <v>40209</v>
      </c>
      <c r="AU121"/>
    </row>
    <row r="122" spans="1:47" x14ac:dyDescent="0.2">
      <c r="A122" s="10">
        <v>252</v>
      </c>
      <c r="B122" s="10" t="s">
        <v>797</v>
      </c>
      <c r="C122" s="10" t="s">
        <v>798</v>
      </c>
      <c r="D122" s="16" t="str">
        <f t="shared" si="15"/>
        <v>Nein</v>
      </c>
      <c r="E122" s="16" t="str">
        <f t="shared" si="27"/>
        <v>-</v>
      </c>
      <c r="F122" s="16" t="str">
        <f t="shared" si="29"/>
        <v>Nein</v>
      </c>
      <c r="G122" s="16"/>
      <c r="H122" s="10" t="s">
        <v>35</v>
      </c>
      <c r="I122" s="16" t="str">
        <f t="shared" si="23"/>
        <v>Nein</v>
      </c>
      <c r="J122" s="10" t="s">
        <v>1370</v>
      </c>
      <c r="K122" s="10" t="s">
        <v>1599</v>
      </c>
      <c r="L122" s="10" t="s">
        <v>799</v>
      </c>
      <c r="M122" s="10" t="s">
        <v>37</v>
      </c>
      <c r="N122" s="10" t="s">
        <v>101</v>
      </c>
      <c r="O122" s="10" t="s">
        <v>102</v>
      </c>
      <c r="P122" s="11" t="s">
        <v>800</v>
      </c>
      <c r="Q122" s="11"/>
      <c r="R122" s="11"/>
      <c r="S122" s="11"/>
      <c r="T122" s="11"/>
      <c r="U122" s="10" t="s">
        <v>801</v>
      </c>
      <c r="V122" s="10"/>
      <c r="W122" s="11"/>
      <c r="X122" s="10" t="s">
        <v>799</v>
      </c>
      <c r="Y122" s="10" t="s">
        <v>1422</v>
      </c>
      <c r="Z122" s="12">
        <v>29201</v>
      </c>
      <c r="AA122" s="16">
        <f t="shared" si="24"/>
        <v>1979</v>
      </c>
      <c r="AB122" s="16">
        <f t="shared" si="25"/>
        <v>12</v>
      </c>
      <c r="AC122" s="16">
        <f t="shared" si="26"/>
        <v>12</v>
      </c>
      <c r="AD122" s="10" t="s">
        <v>1401</v>
      </c>
      <c r="AE122" s="17">
        <v>37810</v>
      </c>
      <c r="AF122" s="17">
        <v>38188</v>
      </c>
      <c r="AG122" s="17"/>
      <c r="AH122" s="17"/>
      <c r="AI122" s="17"/>
      <c r="AJ122" s="17"/>
      <c r="AK122" s="17">
        <v>37810</v>
      </c>
      <c r="AL122" s="17">
        <v>38188</v>
      </c>
      <c r="AM122" s="17"/>
      <c r="AN122" s="17"/>
      <c r="AO122" s="17"/>
      <c r="AP122" s="17"/>
      <c r="AQ122" s="17"/>
      <c r="AR122" s="26"/>
      <c r="AS122" s="17"/>
      <c r="AU122"/>
    </row>
    <row r="123" spans="1:47" x14ac:dyDescent="0.2">
      <c r="A123" s="10">
        <v>253</v>
      </c>
      <c r="B123" s="10" t="s">
        <v>802</v>
      </c>
      <c r="C123" s="10" t="s">
        <v>803</v>
      </c>
      <c r="D123" s="16" t="str">
        <f t="shared" si="15"/>
        <v>Nein</v>
      </c>
      <c r="E123" s="16" t="str">
        <f t="shared" si="27"/>
        <v>-</v>
      </c>
      <c r="F123" s="16" t="str">
        <f t="shared" si="29"/>
        <v>Nein</v>
      </c>
      <c r="G123" s="19"/>
      <c r="H123" s="10" t="s">
        <v>35</v>
      </c>
      <c r="I123" s="16" t="str">
        <f t="shared" si="23"/>
        <v>Ja</v>
      </c>
      <c r="J123" s="10" t="s">
        <v>1370</v>
      </c>
      <c r="K123" s="10" t="s">
        <v>1599</v>
      </c>
      <c r="L123" s="10"/>
      <c r="M123" s="10"/>
      <c r="N123" s="10"/>
      <c r="O123" s="10"/>
      <c r="P123" s="11" t="s">
        <v>804</v>
      </c>
      <c r="Q123" s="11"/>
      <c r="R123" s="11"/>
      <c r="S123" s="11"/>
      <c r="T123" s="11"/>
      <c r="U123" s="10" t="s">
        <v>806</v>
      </c>
      <c r="V123" s="10"/>
      <c r="W123" s="11" t="s">
        <v>805</v>
      </c>
      <c r="X123" s="10"/>
      <c r="Y123" s="10"/>
      <c r="Z123" s="12">
        <v>27318</v>
      </c>
      <c r="AA123" s="16">
        <f t="shared" si="24"/>
        <v>1974</v>
      </c>
      <c r="AB123" s="16">
        <f t="shared" si="25"/>
        <v>10</v>
      </c>
      <c r="AC123" s="16">
        <f t="shared" si="26"/>
        <v>16</v>
      </c>
      <c r="AD123" s="10" t="s">
        <v>1401</v>
      </c>
      <c r="AE123" s="17">
        <v>37709</v>
      </c>
      <c r="AF123" s="17">
        <v>40178</v>
      </c>
      <c r="AG123" s="17"/>
      <c r="AH123" s="17"/>
      <c r="AI123" s="17">
        <v>38231</v>
      </c>
      <c r="AJ123" s="17">
        <v>40178</v>
      </c>
      <c r="AK123" s="17">
        <v>37709</v>
      </c>
      <c r="AL123" s="17">
        <v>38231</v>
      </c>
      <c r="AM123" s="17"/>
      <c r="AN123" s="17"/>
      <c r="AO123" s="43">
        <v>38231</v>
      </c>
      <c r="AP123" s="43">
        <v>40178</v>
      </c>
      <c r="AQ123" s="17">
        <v>39845</v>
      </c>
      <c r="AR123" s="18" t="s">
        <v>42</v>
      </c>
      <c r="AS123" s="17">
        <v>40209</v>
      </c>
      <c r="AU123"/>
    </row>
    <row r="124" spans="1:47" x14ac:dyDescent="0.2">
      <c r="A124" s="10">
        <v>254</v>
      </c>
      <c r="B124" s="10" t="s">
        <v>189</v>
      </c>
      <c r="C124" s="10" t="s">
        <v>807</v>
      </c>
      <c r="D124" s="16" t="str">
        <f t="shared" si="15"/>
        <v>Nein</v>
      </c>
      <c r="E124" s="16" t="str">
        <f t="shared" si="27"/>
        <v>-</v>
      </c>
      <c r="F124" s="16" t="str">
        <f t="shared" si="29"/>
        <v>Nein</v>
      </c>
      <c r="G124" s="16"/>
      <c r="H124" s="10" t="s">
        <v>35</v>
      </c>
      <c r="I124" s="16" t="str">
        <f t="shared" si="23"/>
        <v>Nein</v>
      </c>
      <c r="J124" s="10" t="s">
        <v>1370</v>
      </c>
      <c r="K124" s="10" t="s">
        <v>1573</v>
      </c>
      <c r="L124" s="10" t="s">
        <v>808</v>
      </c>
      <c r="M124" s="10" t="s">
        <v>37</v>
      </c>
      <c r="N124" s="10" t="s">
        <v>88</v>
      </c>
      <c r="O124" s="10" t="s">
        <v>89</v>
      </c>
      <c r="P124" s="11" t="s">
        <v>809</v>
      </c>
      <c r="Q124" s="11"/>
      <c r="R124" s="11"/>
      <c r="S124" s="11" t="s">
        <v>1600</v>
      </c>
      <c r="T124" s="11"/>
      <c r="U124" s="10" t="s">
        <v>810</v>
      </c>
      <c r="V124" s="10"/>
      <c r="W124" s="11"/>
      <c r="X124" s="10" t="s">
        <v>1601</v>
      </c>
      <c r="Y124" s="10" t="s">
        <v>1602</v>
      </c>
      <c r="Z124" s="12">
        <v>29860</v>
      </c>
      <c r="AA124" s="16">
        <f t="shared" si="24"/>
        <v>1981</v>
      </c>
      <c r="AB124" s="16">
        <f t="shared" si="25"/>
        <v>10</v>
      </c>
      <c r="AC124" s="16">
        <f t="shared" si="26"/>
        <v>1</v>
      </c>
      <c r="AD124" s="10" t="s">
        <v>1401</v>
      </c>
      <c r="AE124" s="17">
        <v>37912</v>
      </c>
      <c r="AF124" s="17">
        <v>38279</v>
      </c>
      <c r="AG124" s="17"/>
      <c r="AH124" s="17"/>
      <c r="AI124" s="17"/>
      <c r="AJ124" s="17"/>
      <c r="AK124" s="17">
        <v>37912</v>
      </c>
      <c r="AL124" s="17">
        <v>38279</v>
      </c>
      <c r="AM124" s="17"/>
      <c r="AN124" s="17"/>
      <c r="AO124" s="17"/>
      <c r="AP124" s="17"/>
      <c r="AQ124" s="17"/>
      <c r="AR124" s="26"/>
      <c r="AS124" s="17"/>
      <c r="AU124"/>
    </row>
    <row r="125" spans="1:47" x14ac:dyDescent="0.2">
      <c r="A125" s="10">
        <v>255</v>
      </c>
      <c r="B125" s="10" t="s">
        <v>811</v>
      </c>
      <c r="C125" s="10" t="s">
        <v>812</v>
      </c>
      <c r="D125" s="16" t="str">
        <f t="shared" si="15"/>
        <v>Nein</v>
      </c>
      <c r="E125" s="16" t="str">
        <f t="shared" si="27"/>
        <v>-</v>
      </c>
      <c r="F125" s="16" t="str">
        <f t="shared" si="29"/>
        <v>Nein</v>
      </c>
      <c r="G125" s="16"/>
      <c r="H125" s="10" t="s">
        <v>35</v>
      </c>
      <c r="I125" s="16" t="str">
        <f t="shared" si="23"/>
        <v>Nein</v>
      </c>
      <c r="J125" s="10" t="s">
        <v>1370</v>
      </c>
      <c r="K125" s="10" t="s">
        <v>1573</v>
      </c>
      <c r="L125" s="10" t="s">
        <v>813</v>
      </c>
      <c r="M125" s="10" t="s">
        <v>37</v>
      </c>
      <c r="N125" s="10" t="s">
        <v>612</v>
      </c>
      <c r="O125" s="10" t="s">
        <v>102</v>
      </c>
      <c r="P125" s="11"/>
      <c r="Q125" s="11"/>
      <c r="R125" s="11"/>
      <c r="S125" s="11"/>
      <c r="T125" s="11"/>
      <c r="U125" s="10" t="s">
        <v>815</v>
      </c>
      <c r="V125" s="10"/>
      <c r="W125" s="11" t="s">
        <v>814</v>
      </c>
      <c r="X125" s="10" t="s">
        <v>1603</v>
      </c>
      <c r="Y125" s="10" t="s">
        <v>1604</v>
      </c>
      <c r="Z125" s="12">
        <v>29854</v>
      </c>
      <c r="AA125" s="16">
        <f t="shared" si="24"/>
        <v>1981</v>
      </c>
      <c r="AB125" s="16">
        <f t="shared" si="25"/>
        <v>9</v>
      </c>
      <c r="AC125" s="16">
        <f t="shared" si="26"/>
        <v>25</v>
      </c>
      <c r="AD125" s="10" t="s">
        <v>1401</v>
      </c>
      <c r="AE125" s="17">
        <v>37915</v>
      </c>
      <c r="AF125" s="17">
        <v>38188</v>
      </c>
      <c r="AG125" s="17"/>
      <c r="AH125" s="17"/>
      <c r="AI125" s="17"/>
      <c r="AJ125" s="17"/>
      <c r="AK125" s="17">
        <v>37915</v>
      </c>
      <c r="AL125" s="17">
        <v>38188</v>
      </c>
      <c r="AM125" s="17"/>
      <c r="AN125" s="17"/>
      <c r="AO125" s="17"/>
      <c r="AP125" s="17"/>
      <c r="AQ125" s="17"/>
      <c r="AR125" s="26"/>
      <c r="AS125" s="17"/>
      <c r="AU125"/>
    </row>
    <row r="126" spans="1:47" x14ac:dyDescent="0.2">
      <c r="A126" s="10">
        <v>256</v>
      </c>
      <c r="B126" s="10" t="s">
        <v>758</v>
      </c>
      <c r="C126" s="10" t="s">
        <v>816</v>
      </c>
      <c r="D126" s="16" t="str">
        <f t="shared" si="15"/>
        <v>Nein</v>
      </c>
      <c r="E126" s="16" t="str">
        <f t="shared" si="27"/>
        <v>-</v>
      </c>
      <c r="F126" s="16" t="str">
        <f t="shared" si="29"/>
        <v>Nein</v>
      </c>
      <c r="G126" s="16"/>
      <c r="H126" s="10" t="s">
        <v>35</v>
      </c>
      <c r="I126" s="16" t="str">
        <f t="shared" si="23"/>
        <v>Nein</v>
      </c>
      <c r="J126" s="10" t="s">
        <v>1370</v>
      </c>
      <c r="K126" s="10" t="s">
        <v>1573</v>
      </c>
      <c r="L126" s="10" t="s">
        <v>817</v>
      </c>
      <c r="M126" s="10" t="s">
        <v>37</v>
      </c>
      <c r="N126" s="10" t="s">
        <v>476</v>
      </c>
      <c r="O126" s="10" t="s">
        <v>102</v>
      </c>
      <c r="P126" s="11" t="s">
        <v>818</v>
      </c>
      <c r="Q126" s="11"/>
      <c r="R126" s="11" t="s">
        <v>1605</v>
      </c>
      <c r="S126" s="11"/>
      <c r="T126" s="11"/>
      <c r="U126" s="10" t="s">
        <v>820</v>
      </c>
      <c r="V126" s="10"/>
      <c r="W126" s="11" t="s">
        <v>819</v>
      </c>
      <c r="X126" s="10" t="s">
        <v>1606</v>
      </c>
      <c r="Y126" s="10" t="s">
        <v>1607</v>
      </c>
      <c r="Z126" s="12">
        <v>28636</v>
      </c>
      <c r="AA126" s="16">
        <f t="shared" si="24"/>
        <v>1978</v>
      </c>
      <c r="AB126" s="16">
        <f t="shared" si="25"/>
        <v>5</v>
      </c>
      <c r="AC126" s="16">
        <f t="shared" si="26"/>
        <v>26</v>
      </c>
      <c r="AD126" s="10" t="s">
        <v>1401</v>
      </c>
      <c r="AE126" s="17">
        <v>37926</v>
      </c>
      <c r="AF126" s="17">
        <v>38717</v>
      </c>
      <c r="AG126" s="17"/>
      <c r="AH126" s="17"/>
      <c r="AI126" s="17"/>
      <c r="AJ126" s="17"/>
      <c r="AK126" s="17">
        <v>37926</v>
      </c>
      <c r="AL126" s="17">
        <v>38717</v>
      </c>
      <c r="AM126" s="17"/>
      <c r="AN126" s="17"/>
      <c r="AO126" s="17"/>
      <c r="AP126" s="17"/>
      <c r="AQ126" s="17"/>
      <c r="AR126" s="26"/>
      <c r="AS126" s="17"/>
      <c r="AU126"/>
    </row>
    <row r="127" spans="1:47" x14ac:dyDescent="0.2">
      <c r="A127" s="57">
        <v>257</v>
      </c>
      <c r="B127" s="54" t="s">
        <v>821</v>
      </c>
      <c r="C127" s="54" t="s">
        <v>822</v>
      </c>
      <c r="D127" s="16" t="str">
        <f t="shared" si="15"/>
        <v>Nein</v>
      </c>
      <c r="E127" s="16" t="str">
        <f t="shared" si="27"/>
        <v>-</v>
      </c>
      <c r="F127" s="16" t="s">
        <v>35</v>
      </c>
      <c r="G127" s="19" t="s">
        <v>79</v>
      </c>
      <c r="H127" s="10" t="s">
        <v>35</v>
      </c>
      <c r="I127" s="16" t="str">
        <f t="shared" si="23"/>
        <v>Nein</v>
      </c>
      <c r="J127" s="10"/>
      <c r="K127" s="10" t="s">
        <v>1608</v>
      </c>
      <c r="L127" s="10" t="s">
        <v>823</v>
      </c>
      <c r="M127" s="10" t="s">
        <v>37</v>
      </c>
      <c r="N127" s="10" t="s">
        <v>637</v>
      </c>
      <c r="O127" s="10" t="s">
        <v>102</v>
      </c>
      <c r="P127" s="11" t="s">
        <v>824</v>
      </c>
      <c r="Q127" s="11"/>
      <c r="R127" s="11"/>
      <c r="S127" s="11"/>
      <c r="T127" s="11"/>
      <c r="U127" s="10" t="s">
        <v>826</v>
      </c>
      <c r="V127" s="10"/>
      <c r="W127" s="11" t="s">
        <v>825</v>
      </c>
      <c r="X127" s="10" t="s">
        <v>1609</v>
      </c>
      <c r="Y127" s="10" t="s">
        <v>1610</v>
      </c>
      <c r="Z127" s="12">
        <v>30280</v>
      </c>
      <c r="AA127" s="16">
        <f t="shared" si="24"/>
        <v>1982</v>
      </c>
      <c r="AB127" s="16">
        <f t="shared" si="25"/>
        <v>11</v>
      </c>
      <c r="AC127" s="16">
        <f t="shared" si="26"/>
        <v>25</v>
      </c>
      <c r="AD127" s="10" t="s">
        <v>1401</v>
      </c>
      <c r="AE127" s="17">
        <v>37926</v>
      </c>
      <c r="AF127" s="17">
        <v>40543</v>
      </c>
      <c r="AG127" s="17"/>
      <c r="AH127" s="17"/>
      <c r="AI127" s="17">
        <v>38231</v>
      </c>
      <c r="AJ127" s="17">
        <v>40543</v>
      </c>
      <c r="AK127" s="17">
        <v>37926</v>
      </c>
      <c r="AL127" s="17">
        <v>38231</v>
      </c>
      <c r="AM127" s="17"/>
      <c r="AN127" s="17"/>
      <c r="AO127" s="43">
        <v>38231</v>
      </c>
      <c r="AP127" s="43">
        <v>40543</v>
      </c>
      <c r="AQ127" s="17"/>
      <c r="AR127" s="18" t="s">
        <v>42</v>
      </c>
      <c r="AS127" s="17">
        <v>40543</v>
      </c>
      <c r="AU127"/>
    </row>
    <row r="128" spans="1:47" x14ac:dyDescent="0.2">
      <c r="A128" s="10">
        <v>258</v>
      </c>
      <c r="B128" s="10" t="s">
        <v>707</v>
      </c>
      <c r="C128" s="10" t="s">
        <v>827</v>
      </c>
      <c r="D128" s="16" t="str">
        <f t="shared" si="15"/>
        <v>Ja</v>
      </c>
      <c r="E128" s="16" t="str">
        <f t="shared" si="27"/>
        <v>aktiv</v>
      </c>
      <c r="F128" s="16" t="s">
        <v>35</v>
      </c>
      <c r="G128" s="19" t="s">
        <v>79</v>
      </c>
      <c r="H128" s="10" t="s">
        <v>35</v>
      </c>
      <c r="I128" s="16" t="str">
        <f t="shared" si="23"/>
        <v>Nein</v>
      </c>
      <c r="J128" s="10" t="s">
        <v>1370</v>
      </c>
      <c r="K128" s="10" t="s">
        <v>1611</v>
      </c>
      <c r="L128" s="10" t="s">
        <v>1612</v>
      </c>
      <c r="M128" s="10" t="s">
        <v>37</v>
      </c>
      <c r="N128" s="10" t="s">
        <v>1613</v>
      </c>
      <c r="O128" s="10" t="s">
        <v>102</v>
      </c>
      <c r="P128" s="11" t="s">
        <v>829</v>
      </c>
      <c r="Q128" s="11"/>
      <c r="R128" s="11"/>
      <c r="S128" s="11"/>
      <c r="T128" s="11"/>
      <c r="U128" s="10" t="s">
        <v>1614</v>
      </c>
      <c r="V128" s="10"/>
      <c r="W128" s="11" t="s">
        <v>1615</v>
      </c>
      <c r="X128" s="10"/>
      <c r="Y128" s="10"/>
      <c r="Z128" s="12">
        <v>29933</v>
      </c>
      <c r="AA128" s="16">
        <f t="shared" si="24"/>
        <v>1981</v>
      </c>
      <c r="AB128" s="16">
        <f t="shared" si="25"/>
        <v>12</v>
      </c>
      <c r="AC128" s="16">
        <f t="shared" si="26"/>
        <v>13</v>
      </c>
      <c r="AD128" s="10" t="s">
        <v>1401</v>
      </c>
      <c r="AE128" s="17">
        <v>37926</v>
      </c>
      <c r="AF128" s="17"/>
      <c r="AG128" s="17"/>
      <c r="AH128" s="17"/>
      <c r="AI128" s="17">
        <v>38202</v>
      </c>
      <c r="AJ128" s="17"/>
      <c r="AK128" s="17">
        <v>37926</v>
      </c>
      <c r="AL128" s="17">
        <v>38202</v>
      </c>
      <c r="AM128" s="17"/>
      <c r="AN128" s="17"/>
      <c r="AO128" s="30">
        <v>38202</v>
      </c>
      <c r="AP128" s="17"/>
      <c r="AQ128" s="17"/>
      <c r="AR128" s="26"/>
      <c r="AS128" s="17"/>
      <c r="AU128"/>
    </row>
    <row r="129" spans="1:47" x14ac:dyDescent="0.2">
      <c r="A129" s="10">
        <v>259</v>
      </c>
      <c r="B129" s="10" t="s">
        <v>55</v>
      </c>
      <c r="C129" s="10" t="s">
        <v>832</v>
      </c>
      <c r="D129" s="16" t="str">
        <f t="shared" si="15"/>
        <v>Ja</v>
      </c>
      <c r="E129" s="16" t="str">
        <f t="shared" si="27"/>
        <v>aktiv</v>
      </c>
      <c r="F129" s="16" t="s">
        <v>35</v>
      </c>
      <c r="G129" s="19" t="s">
        <v>79</v>
      </c>
      <c r="H129" s="10" t="s">
        <v>35</v>
      </c>
      <c r="I129" s="16" t="str">
        <f t="shared" si="23"/>
        <v>Nein</v>
      </c>
      <c r="J129" s="10"/>
      <c r="K129" s="10" t="s">
        <v>1573</v>
      </c>
      <c r="L129" s="10" t="s">
        <v>833</v>
      </c>
      <c r="M129" s="10" t="s">
        <v>37</v>
      </c>
      <c r="N129" s="10" t="s">
        <v>834</v>
      </c>
      <c r="O129" s="10" t="s">
        <v>102</v>
      </c>
      <c r="P129" s="11" t="s">
        <v>835</v>
      </c>
      <c r="Q129" s="11"/>
      <c r="R129" s="11"/>
      <c r="S129" s="11"/>
      <c r="T129" s="11"/>
      <c r="U129" s="10" t="s">
        <v>837</v>
      </c>
      <c r="V129" s="10"/>
      <c r="W129" s="11" t="s">
        <v>836</v>
      </c>
      <c r="X129" s="10" t="s">
        <v>1616</v>
      </c>
      <c r="Y129" s="10" t="s">
        <v>1617</v>
      </c>
      <c r="Z129" s="12">
        <v>29617</v>
      </c>
      <c r="AA129" s="16">
        <f t="shared" si="24"/>
        <v>1981</v>
      </c>
      <c r="AB129" s="16">
        <f t="shared" si="25"/>
        <v>1</v>
      </c>
      <c r="AC129" s="16">
        <f t="shared" si="26"/>
        <v>31</v>
      </c>
      <c r="AD129" s="10" t="s">
        <v>1401</v>
      </c>
      <c r="AE129" s="17">
        <v>38000</v>
      </c>
      <c r="AF129" s="17"/>
      <c r="AG129" s="17"/>
      <c r="AH129" s="17"/>
      <c r="AI129" s="17">
        <v>38231</v>
      </c>
      <c r="AJ129" s="17"/>
      <c r="AK129" s="17">
        <v>38000</v>
      </c>
      <c r="AL129" s="17">
        <v>38231</v>
      </c>
      <c r="AM129" s="17"/>
      <c r="AN129" s="17"/>
      <c r="AO129" s="30">
        <v>38231</v>
      </c>
      <c r="AP129" s="17"/>
      <c r="AQ129" s="17"/>
      <c r="AR129" s="26"/>
      <c r="AS129" s="17"/>
      <c r="AU129"/>
    </row>
    <row r="130" spans="1:47" x14ac:dyDescent="0.2">
      <c r="A130" s="10">
        <v>260</v>
      </c>
      <c r="B130" s="10" t="s">
        <v>77</v>
      </c>
      <c r="C130" s="10" t="s">
        <v>838</v>
      </c>
      <c r="D130" s="16" t="str">
        <f t="shared" ref="D130:D193" si="30">IF(A130="","",IF(AF130="","Ja","Nein"))</f>
        <v>Nein</v>
      </c>
      <c r="E130" s="16" t="str">
        <f t="shared" si="27"/>
        <v>-</v>
      </c>
      <c r="F130" s="16" t="str">
        <f>IF(A130="","",IF(AND(AO130&lt;&gt;"",AP130=""),"Ja","Nein"))</f>
        <v>Nein</v>
      </c>
      <c r="G130" s="16"/>
      <c r="H130" s="10" t="s">
        <v>35</v>
      </c>
      <c r="I130" s="16" t="str">
        <f t="shared" ref="I130:I161" si="31">IF(A130="","",IF(AQ130="","Nein","Ja"))</f>
        <v>Nein</v>
      </c>
      <c r="J130" s="10" t="s">
        <v>1370</v>
      </c>
      <c r="K130" s="10" t="s">
        <v>1573</v>
      </c>
      <c r="L130" s="10" t="s">
        <v>839</v>
      </c>
      <c r="M130" s="10" t="s">
        <v>37</v>
      </c>
      <c r="N130" s="10" t="s">
        <v>840</v>
      </c>
      <c r="O130" s="10" t="s">
        <v>841</v>
      </c>
      <c r="P130" s="11" t="s">
        <v>842</v>
      </c>
      <c r="Q130" s="11"/>
      <c r="R130" s="11"/>
      <c r="S130" s="11"/>
      <c r="T130" s="11"/>
      <c r="U130" s="10" t="s">
        <v>844</v>
      </c>
      <c r="V130" s="10"/>
      <c r="W130" s="11" t="s">
        <v>843</v>
      </c>
      <c r="X130" s="10" t="s">
        <v>1618</v>
      </c>
      <c r="Y130" s="10" t="s">
        <v>1619</v>
      </c>
      <c r="Z130" s="12">
        <v>29515</v>
      </c>
      <c r="AA130" s="16">
        <f t="shared" ref="AA130:AA161" si="32">IF(Z130="","",YEAR(Z130))</f>
        <v>1980</v>
      </c>
      <c r="AB130" s="16">
        <f t="shared" ref="AB130:AB161" si="33">IF(Z130="","",MONTH(Z130))</f>
        <v>10</v>
      </c>
      <c r="AC130" s="16">
        <f t="shared" ref="AC130:AC161" si="34">IF(Z130="","",DAY(Z130))</f>
        <v>21</v>
      </c>
      <c r="AD130" s="10" t="s">
        <v>1401</v>
      </c>
      <c r="AE130" s="17">
        <v>38000</v>
      </c>
      <c r="AF130" s="17">
        <v>39447</v>
      </c>
      <c r="AG130" s="17"/>
      <c r="AH130" s="17"/>
      <c r="AI130" s="17">
        <v>38408</v>
      </c>
      <c r="AJ130" s="17">
        <v>39447</v>
      </c>
      <c r="AK130" s="17">
        <v>38000</v>
      </c>
      <c r="AL130" s="17">
        <v>38408</v>
      </c>
      <c r="AM130" s="17"/>
      <c r="AN130" s="17"/>
      <c r="AO130" s="43">
        <v>38412</v>
      </c>
      <c r="AP130" s="43">
        <v>39447</v>
      </c>
      <c r="AQ130" s="17"/>
      <c r="AR130" s="26"/>
      <c r="AS130" s="17"/>
      <c r="AU130"/>
    </row>
    <row r="131" spans="1:47" x14ac:dyDescent="0.2">
      <c r="A131" s="10">
        <v>261</v>
      </c>
      <c r="B131" s="10" t="s">
        <v>97</v>
      </c>
      <c r="C131" s="10" t="s">
        <v>845</v>
      </c>
      <c r="D131" s="16" t="str">
        <f t="shared" si="30"/>
        <v>Nein</v>
      </c>
      <c r="E131" s="16" t="str">
        <f t="shared" si="27"/>
        <v>-</v>
      </c>
      <c r="F131" s="16" t="str">
        <f>IF(A131="","",IF(AND(AO131&lt;&gt;"",AP131=""),"Ja","Nein"))</f>
        <v>Nein</v>
      </c>
      <c r="G131" s="16"/>
      <c r="H131" s="10" t="s">
        <v>35</v>
      </c>
      <c r="I131" s="16" t="str">
        <f t="shared" si="31"/>
        <v>Nein</v>
      </c>
      <c r="J131" s="10" t="s">
        <v>1370</v>
      </c>
      <c r="K131" s="10" t="s">
        <v>1620</v>
      </c>
      <c r="L131" s="10" t="s">
        <v>846</v>
      </c>
      <c r="M131" s="10" t="s">
        <v>37</v>
      </c>
      <c r="N131" s="10" t="s">
        <v>847</v>
      </c>
      <c r="O131" s="10" t="s">
        <v>102</v>
      </c>
      <c r="P131" s="11" t="s">
        <v>848</v>
      </c>
      <c r="Q131" s="11"/>
      <c r="R131" s="11"/>
      <c r="S131" s="11"/>
      <c r="T131" s="11"/>
      <c r="U131" s="10" t="s">
        <v>850</v>
      </c>
      <c r="V131" s="10"/>
      <c r="W131" s="11" t="s">
        <v>849</v>
      </c>
      <c r="X131" s="10" t="s">
        <v>1621</v>
      </c>
      <c r="Y131" s="10" t="s">
        <v>1622</v>
      </c>
      <c r="Z131" s="12">
        <v>30327</v>
      </c>
      <c r="AA131" s="16">
        <f t="shared" si="32"/>
        <v>1983</v>
      </c>
      <c r="AB131" s="16">
        <f t="shared" si="33"/>
        <v>1</v>
      </c>
      <c r="AC131" s="16">
        <f t="shared" si="34"/>
        <v>11</v>
      </c>
      <c r="AD131" s="10" t="s">
        <v>1401</v>
      </c>
      <c r="AE131" s="17">
        <v>38002</v>
      </c>
      <c r="AF131" s="17">
        <v>38717</v>
      </c>
      <c r="AG131" s="17"/>
      <c r="AH131" s="17"/>
      <c r="AI131" s="17">
        <v>38408</v>
      </c>
      <c r="AJ131" s="17">
        <v>38717</v>
      </c>
      <c r="AK131" s="17">
        <v>38002</v>
      </c>
      <c r="AL131" s="17">
        <v>38408</v>
      </c>
      <c r="AM131" s="17"/>
      <c r="AN131" s="17"/>
      <c r="AO131" s="43">
        <v>38412</v>
      </c>
      <c r="AP131" s="43">
        <v>38717</v>
      </c>
      <c r="AQ131" s="17"/>
      <c r="AR131" s="26"/>
      <c r="AS131" s="17"/>
      <c r="AU131"/>
    </row>
    <row r="132" spans="1:47" x14ac:dyDescent="0.2">
      <c r="A132" s="10">
        <v>262</v>
      </c>
      <c r="B132" s="10" t="s">
        <v>789</v>
      </c>
      <c r="C132" s="10" t="s">
        <v>851</v>
      </c>
      <c r="D132" s="16" t="str">
        <f t="shared" si="30"/>
        <v>Ja</v>
      </c>
      <c r="E132" s="16" t="str">
        <f t="shared" si="27"/>
        <v>aktiv</v>
      </c>
      <c r="F132" s="16" t="s">
        <v>35</v>
      </c>
      <c r="G132" s="19" t="s">
        <v>79</v>
      </c>
      <c r="H132" s="10" t="s">
        <v>35</v>
      </c>
      <c r="I132" s="16" t="str">
        <f t="shared" si="31"/>
        <v>Nein</v>
      </c>
      <c r="J132" s="10" t="s">
        <v>1370</v>
      </c>
      <c r="K132" s="10" t="s">
        <v>1573</v>
      </c>
      <c r="L132" s="10" t="s">
        <v>852</v>
      </c>
      <c r="M132" s="10" t="s">
        <v>37</v>
      </c>
      <c r="N132" s="10" t="s">
        <v>853</v>
      </c>
      <c r="O132" s="10" t="s">
        <v>102</v>
      </c>
      <c r="P132" s="11" t="s">
        <v>854</v>
      </c>
      <c r="Q132" s="11"/>
      <c r="R132" s="11"/>
      <c r="S132" s="11"/>
      <c r="T132" s="11"/>
      <c r="U132" s="10" t="s">
        <v>856</v>
      </c>
      <c r="V132" s="10"/>
      <c r="W132" s="11" t="s">
        <v>855</v>
      </c>
      <c r="X132" s="10" t="s">
        <v>1623</v>
      </c>
      <c r="Y132" s="10" t="s">
        <v>1624</v>
      </c>
      <c r="Z132" s="12">
        <v>29426</v>
      </c>
      <c r="AA132" s="16">
        <f t="shared" si="32"/>
        <v>1980</v>
      </c>
      <c r="AB132" s="16">
        <f t="shared" si="33"/>
        <v>7</v>
      </c>
      <c r="AC132" s="16">
        <f t="shared" si="34"/>
        <v>24</v>
      </c>
      <c r="AD132" s="10" t="s">
        <v>1401</v>
      </c>
      <c r="AE132" s="17">
        <v>38003</v>
      </c>
      <c r="AF132" s="17"/>
      <c r="AG132" s="17"/>
      <c r="AH132" s="17"/>
      <c r="AI132" s="17">
        <v>38202</v>
      </c>
      <c r="AJ132" s="17"/>
      <c r="AK132" s="17">
        <v>38003</v>
      </c>
      <c r="AL132" s="17">
        <v>38202</v>
      </c>
      <c r="AM132" s="17"/>
      <c r="AN132" s="17"/>
      <c r="AO132" s="30">
        <v>38202</v>
      </c>
      <c r="AP132" s="17"/>
      <c r="AQ132" s="17"/>
      <c r="AR132" s="26"/>
      <c r="AS132" s="17"/>
      <c r="AU132"/>
    </row>
    <row r="133" spans="1:47" x14ac:dyDescent="0.2">
      <c r="A133" s="10">
        <v>263</v>
      </c>
      <c r="B133" s="10" t="s">
        <v>609</v>
      </c>
      <c r="C133" s="10" t="s">
        <v>857</v>
      </c>
      <c r="D133" s="16" t="str">
        <f t="shared" si="30"/>
        <v>Ja</v>
      </c>
      <c r="E133" s="16" t="str">
        <f t="shared" si="27"/>
        <v>aktiv</v>
      </c>
      <c r="F133" s="16" t="s">
        <v>35</v>
      </c>
      <c r="G133" s="19" t="s">
        <v>45</v>
      </c>
      <c r="H133" s="10" t="s">
        <v>35</v>
      </c>
      <c r="I133" s="16" t="str">
        <f t="shared" si="31"/>
        <v>Nein</v>
      </c>
      <c r="J133" s="10" t="s">
        <v>1370</v>
      </c>
      <c r="K133" s="10" t="s">
        <v>1608</v>
      </c>
      <c r="L133" s="10" t="s">
        <v>1625</v>
      </c>
      <c r="M133" s="10" t="s">
        <v>37</v>
      </c>
      <c r="N133" s="10" t="s">
        <v>149</v>
      </c>
      <c r="O133" s="10" t="s">
        <v>150</v>
      </c>
      <c r="P133" s="11" t="s">
        <v>859</v>
      </c>
      <c r="Q133" s="11" t="s">
        <v>1626</v>
      </c>
      <c r="R133" s="11"/>
      <c r="S133" s="11"/>
      <c r="T133" s="11"/>
      <c r="U133" s="10" t="s">
        <v>862</v>
      </c>
      <c r="V133" s="10"/>
      <c r="W133" s="11" t="s">
        <v>860</v>
      </c>
      <c r="X133" s="10" t="s">
        <v>1625</v>
      </c>
      <c r="Y133" s="10" t="s">
        <v>1435</v>
      </c>
      <c r="Z133" s="12">
        <v>29856</v>
      </c>
      <c r="AA133" s="16">
        <f t="shared" si="32"/>
        <v>1981</v>
      </c>
      <c r="AB133" s="16">
        <f t="shared" si="33"/>
        <v>9</v>
      </c>
      <c r="AC133" s="16">
        <f t="shared" si="34"/>
        <v>27</v>
      </c>
      <c r="AD133" s="10" t="s">
        <v>1401</v>
      </c>
      <c r="AE133" s="17">
        <v>38006</v>
      </c>
      <c r="AF133" s="17"/>
      <c r="AG133" s="17"/>
      <c r="AH133" s="17"/>
      <c r="AI133" s="17">
        <v>38408</v>
      </c>
      <c r="AJ133" s="17"/>
      <c r="AK133" s="17">
        <v>38006</v>
      </c>
      <c r="AL133" s="17">
        <v>38408</v>
      </c>
      <c r="AM133" s="17"/>
      <c r="AN133" s="17"/>
      <c r="AO133" s="30">
        <v>38412</v>
      </c>
      <c r="AP133" s="17"/>
      <c r="AQ133" s="17"/>
      <c r="AR133" s="26"/>
      <c r="AS133" s="17"/>
      <c r="AU133"/>
    </row>
    <row r="134" spans="1:47" x14ac:dyDescent="0.2">
      <c r="A134" s="10">
        <v>264</v>
      </c>
      <c r="B134" s="10" t="s">
        <v>189</v>
      </c>
      <c r="C134" s="10" t="s">
        <v>863</v>
      </c>
      <c r="D134" s="16" t="str">
        <f t="shared" si="30"/>
        <v>Ja</v>
      </c>
      <c r="E134" s="16" t="str">
        <f t="shared" si="27"/>
        <v>aktiv</v>
      </c>
      <c r="F134" s="16" t="s">
        <v>35</v>
      </c>
      <c r="G134" s="19" t="s">
        <v>79</v>
      </c>
      <c r="H134" s="10" t="s">
        <v>35</v>
      </c>
      <c r="I134" s="16" t="str">
        <f t="shared" si="31"/>
        <v>Nein</v>
      </c>
      <c r="J134" s="10" t="s">
        <v>1370</v>
      </c>
      <c r="K134" s="10" t="s">
        <v>1627</v>
      </c>
      <c r="L134" s="10" t="s">
        <v>864</v>
      </c>
      <c r="M134" s="10" t="s">
        <v>37</v>
      </c>
      <c r="N134" s="10" t="s">
        <v>865</v>
      </c>
      <c r="O134" s="10" t="s">
        <v>102</v>
      </c>
      <c r="P134" s="11" t="s">
        <v>866</v>
      </c>
      <c r="Q134" s="11"/>
      <c r="R134" s="11"/>
      <c r="S134" s="11"/>
      <c r="T134" s="11"/>
      <c r="U134" s="10" t="s">
        <v>868</v>
      </c>
      <c r="V134" s="59" t="s">
        <v>869</v>
      </c>
      <c r="W134" s="11" t="s">
        <v>867</v>
      </c>
      <c r="X134" s="10" t="s">
        <v>864</v>
      </c>
      <c r="Y134" s="10" t="s">
        <v>1628</v>
      </c>
      <c r="Z134" s="12">
        <v>30247</v>
      </c>
      <c r="AA134" s="164">
        <f t="shared" si="32"/>
        <v>1982</v>
      </c>
      <c r="AB134" s="164">
        <f t="shared" si="33"/>
        <v>10</v>
      </c>
      <c r="AC134" s="164">
        <f t="shared" si="34"/>
        <v>23</v>
      </c>
      <c r="AD134" s="10" t="s">
        <v>1401</v>
      </c>
      <c r="AE134" s="17">
        <v>38037</v>
      </c>
      <c r="AF134" s="17"/>
      <c r="AG134" s="17"/>
      <c r="AH134" s="17"/>
      <c r="AI134" s="17">
        <v>38749</v>
      </c>
      <c r="AJ134" s="17"/>
      <c r="AK134" s="17">
        <v>38037</v>
      </c>
      <c r="AL134" s="17">
        <v>38749</v>
      </c>
      <c r="AM134" s="17"/>
      <c r="AN134" s="17"/>
      <c r="AO134" s="30">
        <v>38749</v>
      </c>
      <c r="AP134" s="17"/>
      <c r="AQ134" s="17"/>
      <c r="AR134" s="23" t="s">
        <v>667</v>
      </c>
      <c r="AS134" s="17">
        <v>40847</v>
      </c>
      <c r="AU134"/>
    </row>
    <row r="135" spans="1:47" x14ac:dyDescent="0.2">
      <c r="A135" s="53">
        <v>265</v>
      </c>
      <c r="B135" s="60" t="s">
        <v>558</v>
      </c>
      <c r="C135" s="60" t="s">
        <v>870</v>
      </c>
      <c r="D135" s="16" t="str">
        <f t="shared" si="30"/>
        <v>Nein</v>
      </c>
      <c r="E135" s="16" t="str">
        <f t="shared" si="27"/>
        <v>aktiv</v>
      </c>
      <c r="F135" s="16" t="str">
        <f>IF(A135="","",IF(AND(AO135&lt;&gt;"",AP135=""),"Ja","Nein"))</f>
        <v>Nein</v>
      </c>
      <c r="G135" s="19" t="s">
        <v>79</v>
      </c>
      <c r="H135" s="10" t="s">
        <v>35</v>
      </c>
      <c r="I135" s="16" t="str">
        <f t="shared" si="31"/>
        <v>Nein</v>
      </c>
      <c r="J135" s="10" t="s">
        <v>1370</v>
      </c>
      <c r="K135" s="10" t="s">
        <v>1573</v>
      </c>
      <c r="L135" s="10" t="s">
        <v>871</v>
      </c>
      <c r="M135" s="10" t="s">
        <v>37</v>
      </c>
      <c r="N135" s="10">
        <v>70439</v>
      </c>
      <c r="O135" s="10" t="s">
        <v>102</v>
      </c>
      <c r="P135" s="11" t="s">
        <v>872</v>
      </c>
      <c r="Q135" s="11"/>
      <c r="R135" s="11" t="s">
        <v>1629</v>
      </c>
      <c r="S135" s="11"/>
      <c r="T135" s="11"/>
      <c r="U135" s="10" t="s">
        <v>874</v>
      </c>
      <c r="V135" s="31" t="s">
        <v>875</v>
      </c>
      <c r="W135" s="11" t="s">
        <v>873</v>
      </c>
      <c r="X135" s="10" t="s">
        <v>1630</v>
      </c>
      <c r="Y135" s="10" t="s">
        <v>1631</v>
      </c>
      <c r="Z135" s="12">
        <v>29978</v>
      </c>
      <c r="AA135" s="164">
        <f t="shared" si="32"/>
        <v>1982</v>
      </c>
      <c r="AB135" s="164">
        <f t="shared" si="33"/>
        <v>1</v>
      </c>
      <c r="AC135" s="164">
        <f t="shared" si="34"/>
        <v>27</v>
      </c>
      <c r="AD135" s="10" t="s">
        <v>1401</v>
      </c>
      <c r="AE135" s="17">
        <v>37912</v>
      </c>
      <c r="AF135" s="17">
        <v>40443</v>
      </c>
      <c r="AG135" s="17"/>
      <c r="AH135" s="17"/>
      <c r="AI135" s="17">
        <v>38202</v>
      </c>
      <c r="AJ135" s="17"/>
      <c r="AK135" s="17">
        <v>37912</v>
      </c>
      <c r="AL135" s="17">
        <v>38202</v>
      </c>
      <c r="AM135" s="17"/>
      <c r="AN135" s="17"/>
      <c r="AO135" s="30">
        <v>38202</v>
      </c>
      <c r="AP135" s="55" t="s">
        <v>615</v>
      </c>
      <c r="AQ135" s="17"/>
      <c r="AR135" s="18" t="s">
        <v>42</v>
      </c>
      <c r="AS135" s="17">
        <v>40534</v>
      </c>
      <c r="AU135"/>
    </row>
    <row r="136" spans="1:47" x14ac:dyDescent="0.2">
      <c r="A136" s="10">
        <v>266</v>
      </c>
      <c r="B136" s="10" t="s">
        <v>876</v>
      </c>
      <c r="C136" s="10" t="s">
        <v>877</v>
      </c>
      <c r="D136" s="16" t="str">
        <f t="shared" si="30"/>
        <v>Nein</v>
      </c>
      <c r="E136" s="16" t="str">
        <f t="shared" si="27"/>
        <v>-</v>
      </c>
      <c r="F136" s="16" t="str">
        <f>IF(A136="","",IF(AND(AO136&lt;&gt;"",AP136=""),"Ja","Nein"))</f>
        <v>Nein</v>
      </c>
      <c r="G136" s="16"/>
      <c r="H136" s="10" t="s">
        <v>35</v>
      </c>
      <c r="I136" s="16" t="str">
        <f t="shared" si="31"/>
        <v>Nein</v>
      </c>
      <c r="J136" s="10" t="s">
        <v>1632</v>
      </c>
      <c r="K136" s="10" t="s">
        <v>1633</v>
      </c>
      <c r="L136" s="10" t="s">
        <v>878</v>
      </c>
      <c r="M136" s="10" t="s">
        <v>37</v>
      </c>
      <c r="N136" s="10" t="s">
        <v>834</v>
      </c>
      <c r="O136" s="10" t="s">
        <v>102</v>
      </c>
      <c r="P136" s="11" t="s">
        <v>879</v>
      </c>
      <c r="Q136" s="11"/>
      <c r="R136" s="11" t="s">
        <v>1634</v>
      </c>
      <c r="S136" s="11"/>
      <c r="T136" s="11"/>
      <c r="U136" s="10" t="s">
        <v>881</v>
      </c>
      <c r="V136" s="10"/>
      <c r="W136" s="11" t="s">
        <v>880</v>
      </c>
      <c r="X136" s="10" t="s">
        <v>1635</v>
      </c>
      <c r="Y136" s="10" t="s">
        <v>1636</v>
      </c>
      <c r="Z136" s="12">
        <v>28166</v>
      </c>
      <c r="AA136" s="164">
        <f t="shared" si="32"/>
        <v>1977</v>
      </c>
      <c r="AB136" s="164">
        <f t="shared" si="33"/>
        <v>2</v>
      </c>
      <c r="AC136" s="164">
        <f t="shared" si="34"/>
        <v>10</v>
      </c>
      <c r="AD136" s="10" t="s">
        <v>1401</v>
      </c>
      <c r="AE136" s="17">
        <v>38111</v>
      </c>
      <c r="AF136" s="17">
        <v>38735</v>
      </c>
      <c r="AG136" s="17"/>
      <c r="AH136" s="17"/>
      <c r="AI136" s="17"/>
      <c r="AJ136" s="17"/>
      <c r="AK136" s="17">
        <v>38111</v>
      </c>
      <c r="AL136" s="17">
        <v>38735</v>
      </c>
      <c r="AM136" s="17"/>
      <c r="AN136" s="17"/>
      <c r="AO136" s="17"/>
      <c r="AP136" s="17"/>
      <c r="AQ136" s="17"/>
      <c r="AR136" s="26"/>
      <c r="AS136" s="17"/>
      <c r="AU136"/>
    </row>
    <row r="137" spans="1:47" x14ac:dyDescent="0.2">
      <c r="A137" s="10">
        <v>267</v>
      </c>
      <c r="B137" s="10" t="s">
        <v>811</v>
      </c>
      <c r="C137" s="10" t="s">
        <v>882</v>
      </c>
      <c r="D137" s="16" t="str">
        <f t="shared" si="30"/>
        <v>Ja</v>
      </c>
      <c r="E137" s="16" t="str">
        <f t="shared" si="27"/>
        <v>aktiv</v>
      </c>
      <c r="F137" s="16" t="str">
        <f>IF(A137="","",IF(AND(AO137&lt;&gt;"",AP137=""),"Ja","Nein"))</f>
        <v>Ja</v>
      </c>
      <c r="G137" s="19" t="s">
        <v>79</v>
      </c>
      <c r="H137" s="10" t="s">
        <v>35</v>
      </c>
      <c r="I137" s="16" t="str">
        <f t="shared" si="31"/>
        <v>Nein</v>
      </c>
      <c r="J137" s="10" t="s">
        <v>1370</v>
      </c>
      <c r="K137" s="10" t="s">
        <v>1637</v>
      </c>
      <c r="L137" s="10" t="s">
        <v>1638</v>
      </c>
      <c r="M137" s="10" t="s">
        <v>37</v>
      </c>
      <c r="N137" s="10">
        <v>71287</v>
      </c>
      <c r="O137" s="10" t="s">
        <v>1639</v>
      </c>
      <c r="P137" s="11" t="s">
        <v>884</v>
      </c>
      <c r="Q137" s="11"/>
      <c r="R137" s="11"/>
      <c r="S137" s="11"/>
      <c r="T137" s="11"/>
      <c r="U137" s="10" t="s">
        <v>886</v>
      </c>
      <c r="V137" s="10"/>
      <c r="W137" s="11" t="s">
        <v>885</v>
      </c>
      <c r="X137" s="10" t="s">
        <v>1640</v>
      </c>
      <c r="Y137" s="10" t="s">
        <v>1641</v>
      </c>
      <c r="Z137" s="12">
        <v>29818</v>
      </c>
      <c r="AA137" s="164">
        <f t="shared" si="32"/>
        <v>1981</v>
      </c>
      <c r="AB137" s="164">
        <f t="shared" si="33"/>
        <v>8</v>
      </c>
      <c r="AC137" s="164">
        <f t="shared" si="34"/>
        <v>20</v>
      </c>
      <c r="AD137" s="10" t="s">
        <v>1401</v>
      </c>
      <c r="AE137" s="17">
        <v>38231</v>
      </c>
      <c r="AF137" s="17"/>
      <c r="AG137" s="17"/>
      <c r="AH137" s="17"/>
      <c r="AI137" s="17">
        <v>38447</v>
      </c>
      <c r="AJ137" s="17"/>
      <c r="AK137" s="17">
        <v>38231</v>
      </c>
      <c r="AL137" s="17">
        <v>38447</v>
      </c>
      <c r="AM137" s="17"/>
      <c r="AN137" s="17"/>
      <c r="AO137" s="30">
        <v>38447</v>
      </c>
      <c r="AP137" s="17"/>
      <c r="AQ137" s="17"/>
      <c r="AR137" s="23" t="s">
        <v>887</v>
      </c>
      <c r="AS137" s="17">
        <v>39985</v>
      </c>
      <c r="AU137"/>
    </row>
    <row r="138" spans="1:47" x14ac:dyDescent="0.2">
      <c r="A138" s="10">
        <v>268</v>
      </c>
      <c r="B138" s="10" t="s">
        <v>674</v>
      </c>
      <c r="C138" s="10" t="s">
        <v>888</v>
      </c>
      <c r="D138" s="16" t="str">
        <f t="shared" si="30"/>
        <v>Ja</v>
      </c>
      <c r="E138" s="16" t="str">
        <f t="shared" si="27"/>
        <v>aktiv</v>
      </c>
      <c r="F138" s="16" t="s">
        <v>35</v>
      </c>
      <c r="G138" s="19" t="s">
        <v>79</v>
      </c>
      <c r="H138" s="10" t="s">
        <v>35</v>
      </c>
      <c r="I138" s="16" t="str">
        <f t="shared" si="31"/>
        <v>Nein</v>
      </c>
      <c r="J138" s="10" t="s">
        <v>1370</v>
      </c>
      <c r="K138" s="10" t="s">
        <v>1573</v>
      </c>
      <c r="L138" s="10" t="s">
        <v>1642</v>
      </c>
      <c r="M138" s="10" t="s">
        <v>37</v>
      </c>
      <c r="N138" s="10" t="s">
        <v>612</v>
      </c>
      <c r="O138" s="10" t="s">
        <v>1643</v>
      </c>
      <c r="P138" s="11" t="s">
        <v>1644</v>
      </c>
      <c r="Q138" s="11"/>
      <c r="R138" s="11"/>
      <c r="S138" s="11"/>
      <c r="T138" s="11"/>
      <c r="U138" s="10" t="s">
        <v>893</v>
      </c>
      <c r="V138" s="10"/>
      <c r="W138" s="11"/>
      <c r="X138" s="10" t="s">
        <v>1645</v>
      </c>
      <c r="Y138" s="10" t="s">
        <v>1646</v>
      </c>
      <c r="Z138" s="12">
        <v>30807</v>
      </c>
      <c r="AA138" s="164">
        <f t="shared" si="32"/>
        <v>1984</v>
      </c>
      <c r="AB138" s="164">
        <f t="shared" si="33"/>
        <v>5</v>
      </c>
      <c r="AC138" s="164">
        <f t="shared" si="34"/>
        <v>5</v>
      </c>
      <c r="AD138" s="10" t="s">
        <v>1401</v>
      </c>
      <c r="AE138" s="17">
        <v>38261</v>
      </c>
      <c r="AF138" s="17"/>
      <c r="AG138" s="17"/>
      <c r="AH138" s="17"/>
      <c r="AI138" s="17">
        <v>38749</v>
      </c>
      <c r="AJ138" s="17"/>
      <c r="AK138" s="17">
        <v>38261</v>
      </c>
      <c r="AL138" s="17">
        <v>38749</v>
      </c>
      <c r="AM138" s="17"/>
      <c r="AN138" s="17"/>
      <c r="AO138" s="30">
        <v>38749</v>
      </c>
      <c r="AP138" s="17"/>
      <c r="AQ138" s="17"/>
      <c r="AR138" s="26"/>
      <c r="AS138" s="17"/>
      <c r="AU138"/>
    </row>
    <row r="139" spans="1:47" x14ac:dyDescent="0.2">
      <c r="A139" s="57">
        <v>269</v>
      </c>
      <c r="B139" s="60" t="s">
        <v>380</v>
      </c>
      <c r="C139" s="60" t="s">
        <v>895</v>
      </c>
      <c r="D139" s="63" t="str">
        <f t="shared" si="30"/>
        <v>Nein</v>
      </c>
      <c r="E139" s="16" t="str">
        <f t="shared" si="27"/>
        <v>-</v>
      </c>
      <c r="F139" s="63" t="str">
        <f>IF(A139="","",IF(AND(AO139&lt;&gt;"",AP139=""),"Ja","Nein"))</f>
        <v>Nein</v>
      </c>
      <c r="G139" s="63" t="s">
        <v>79</v>
      </c>
      <c r="H139" s="64" t="s">
        <v>35</v>
      </c>
      <c r="I139" s="63" t="str">
        <f t="shared" si="31"/>
        <v>Nein</v>
      </c>
      <c r="J139" s="10"/>
      <c r="K139" s="10"/>
      <c r="L139" s="10" t="s">
        <v>896</v>
      </c>
      <c r="M139" s="10" t="s">
        <v>37</v>
      </c>
      <c r="N139" s="65" t="s">
        <v>847</v>
      </c>
      <c r="O139" s="65" t="s">
        <v>102</v>
      </c>
      <c r="P139" s="66" t="s">
        <v>897</v>
      </c>
      <c r="Q139" s="66"/>
      <c r="R139" s="66"/>
      <c r="S139" s="66"/>
      <c r="T139" s="66"/>
      <c r="U139" s="67" t="s">
        <v>899</v>
      </c>
      <c r="V139" s="65"/>
      <c r="W139" s="66" t="s">
        <v>898</v>
      </c>
      <c r="X139" s="65" t="s">
        <v>896</v>
      </c>
      <c r="Y139" s="65" t="s">
        <v>1647</v>
      </c>
      <c r="Z139" s="68">
        <v>27416</v>
      </c>
      <c r="AA139" s="165">
        <f t="shared" si="32"/>
        <v>1975</v>
      </c>
      <c r="AB139" s="165">
        <f t="shared" si="33"/>
        <v>1</v>
      </c>
      <c r="AC139" s="165">
        <f t="shared" si="34"/>
        <v>22</v>
      </c>
      <c r="AD139" s="65" t="s">
        <v>1401</v>
      </c>
      <c r="AE139" s="69">
        <v>38261</v>
      </c>
      <c r="AF139" s="69">
        <v>40847</v>
      </c>
      <c r="AG139" s="69"/>
      <c r="AH139" s="69"/>
      <c r="AI139" s="69">
        <v>38749</v>
      </c>
      <c r="AJ139" s="69">
        <v>40847</v>
      </c>
      <c r="AK139" s="69">
        <v>38261</v>
      </c>
      <c r="AL139" s="69">
        <v>38749</v>
      </c>
      <c r="AM139" s="69"/>
      <c r="AN139" s="69"/>
      <c r="AO139" s="70">
        <v>38749</v>
      </c>
      <c r="AP139" s="55" t="s">
        <v>615</v>
      </c>
      <c r="AQ139" s="69"/>
      <c r="AR139" s="18" t="s">
        <v>42</v>
      </c>
      <c r="AS139" s="24">
        <v>40847</v>
      </c>
      <c r="AU139"/>
    </row>
    <row r="140" spans="1:47" x14ac:dyDescent="0.2">
      <c r="A140" s="53">
        <v>270</v>
      </c>
      <c r="B140" s="60" t="s">
        <v>127</v>
      </c>
      <c r="C140" s="60" t="s">
        <v>900</v>
      </c>
      <c r="D140" s="16" t="str">
        <f t="shared" si="30"/>
        <v>Nein</v>
      </c>
      <c r="E140" s="16" t="str">
        <f t="shared" si="27"/>
        <v>aktiv</v>
      </c>
      <c r="F140" s="16" t="s">
        <v>35</v>
      </c>
      <c r="G140" s="19" t="s">
        <v>79</v>
      </c>
      <c r="H140" s="10" t="s">
        <v>35</v>
      </c>
      <c r="I140" s="16" t="str">
        <f t="shared" si="31"/>
        <v>Nein</v>
      </c>
      <c r="J140" s="10" t="s">
        <v>1370</v>
      </c>
      <c r="K140" s="10" t="s">
        <v>1573</v>
      </c>
      <c r="L140" s="10" t="s">
        <v>901</v>
      </c>
      <c r="M140" s="10" t="s">
        <v>37</v>
      </c>
      <c r="N140" s="10" t="s">
        <v>476</v>
      </c>
      <c r="O140" s="10" t="s">
        <v>102</v>
      </c>
      <c r="P140" s="11" t="s">
        <v>902</v>
      </c>
      <c r="Q140" s="11"/>
      <c r="R140" s="11"/>
      <c r="S140" s="11"/>
      <c r="T140" s="11"/>
      <c r="U140" s="10" t="s">
        <v>904</v>
      </c>
      <c r="V140" s="10"/>
      <c r="W140" s="11" t="s">
        <v>903</v>
      </c>
      <c r="X140" s="10" t="s">
        <v>1648</v>
      </c>
      <c r="Y140" s="10" t="s">
        <v>1649</v>
      </c>
      <c r="Z140" s="12">
        <v>30573</v>
      </c>
      <c r="AA140" s="164">
        <f t="shared" si="32"/>
        <v>1983</v>
      </c>
      <c r="AB140" s="164">
        <f t="shared" si="33"/>
        <v>9</v>
      </c>
      <c r="AC140" s="164">
        <f t="shared" si="34"/>
        <v>14</v>
      </c>
      <c r="AD140" s="10" t="s">
        <v>1401</v>
      </c>
      <c r="AE140" s="17">
        <v>38270</v>
      </c>
      <c r="AF140" s="17">
        <v>40510</v>
      </c>
      <c r="AG140" s="17"/>
      <c r="AH140" s="17"/>
      <c r="AI140" s="17">
        <v>38749</v>
      </c>
      <c r="AJ140" s="17"/>
      <c r="AK140" s="17">
        <v>38270</v>
      </c>
      <c r="AL140" s="17">
        <v>38749</v>
      </c>
      <c r="AM140" s="17"/>
      <c r="AN140" s="17"/>
      <c r="AO140" s="30">
        <v>38749</v>
      </c>
      <c r="AP140" s="55" t="s">
        <v>615</v>
      </c>
      <c r="AQ140" s="17"/>
      <c r="AR140" s="18" t="s">
        <v>42</v>
      </c>
      <c r="AS140" s="24">
        <v>40556</v>
      </c>
      <c r="AU140"/>
    </row>
    <row r="141" spans="1:47" x14ac:dyDescent="0.2">
      <c r="A141" s="10">
        <v>271</v>
      </c>
      <c r="B141" s="10" t="s">
        <v>905</v>
      </c>
      <c r="C141" s="10" t="s">
        <v>906</v>
      </c>
      <c r="D141" s="16" t="str">
        <f t="shared" si="30"/>
        <v>Nein</v>
      </c>
      <c r="E141" s="16" t="str">
        <f t="shared" si="27"/>
        <v>-</v>
      </c>
      <c r="F141" s="16" t="str">
        <f>IF(A141="","",IF(AND(AO141&lt;&gt;"",AP141=""),"Ja","Nein"))</f>
        <v>Nein</v>
      </c>
      <c r="G141" s="16"/>
      <c r="H141" s="10" t="s">
        <v>35</v>
      </c>
      <c r="I141" s="16" t="str">
        <f t="shared" si="31"/>
        <v>Nein</v>
      </c>
      <c r="J141" s="10" t="s">
        <v>1370</v>
      </c>
      <c r="K141" s="10" t="s">
        <v>1611</v>
      </c>
      <c r="L141" s="10" t="s">
        <v>907</v>
      </c>
      <c r="M141" s="10" t="s">
        <v>37</v>
      </c>
      <c r="N141" s="10" t="s">
        <v>908</v>
      </c>
      <c r="O141" s="10" t="s">
        <v>909</v>
      </c>
      <c r="P141" s="11" t="s">
        <v>910</v>
      </c>
      <c r="Q141" s="11"/>
      <c r="R141" s="11"/>
      <c r="S141" s="11"/>
      <c r="T141" s="11"/>
      <c r="U141" s="10" t="s">
        <v>912</v>
      </c>
      <c r="V141" s="10"/>
      <c r="W141" s="11" t="s">
        <v>911</v>
      </c>
      <c r="X141" s="10" t="s">
        <v>907</v>
      </c>
      <c r="Y141" s="10" t="s">
        <v>1650</v>
      </c>
      <c r="Z141" s="12">
        <v>29995</v>
      </c>
      <c r="AA141" s="164">
        <f t="shared" si="32"/>
        <v>1982</v>
      </c>
      <c r="AB141" s="164">
        <f t="shared" si="33"/>
        <v>2</v>
      </c>
      <c r="AC141" s="164">
        <f t="shared" si="34"/>
        <v>13</v>
      </c>
      <c r="AD141" s="10" t="s">
        <v>1401</v>
      </c>
      <c r="AE141" s="17">
        <v>38268</v>
      </c>
      <c r="AF141" s="17">
        <v>38717</v>
      </c>
      <c r="AG141" s="17"/>
      <c r="AH141" s="17"/>
      <c r="AI141" s="17"/>
      <c r="AJ141" s="17"/>
      <c r="AK141" s="17">
        <v>38268</v>
      </c>
      <c r="AL141" s="17">
        <v>38717</v>
      </c>
      <c r="AM141" s="17"/>
      <c r="AN141" s="17"/>
      <c r="AO141" s="17"/>
      <c r="AP141" s="17"/>
      <c r="AQ141" s="17"/>
      <c r="AR141" s="26"/>
      <c r="AS141" s="17"/>
      <c r="AU141"/>
    </row>
    <row r="142" spans="1:47" x14ac:dyDescent="0.2">
      <c r="A142" s="10">
        <v>272</v>
      </c>
      <c r="B142" s="10" t="s">
        <v>913</v>
      </c>
      <c r="C142" s="10" t="s">
        <v>914</v>
      </c>
      <c r="D142" s="16" t="str">
        <f t="shared" si="30"/>
        <v>Ja</v>
      </c>
      <c r="E142" s="16" t="str">
        <f t="shared" si="27"/>
        <v>aktiv</v>
      </c>
      <c r="F142" s="16" t="str">
        <f>IF(A142="","",IF(AND(AO142&lt;&gt;"",AP142=""),"Ja","Nein"))</f>
        <v>Ja</v>
      </c>
      <c r="G142" s="19" t="s">
        <v>79</v>
      </c>
      <c r="H142" s="10" t="s">
        <v>35</v>
      </c>
      <c r="I142" s="16" t="str">
        <f t="shared" si="31"/>
        <v>Nein</v>
      </c>
      <c r="J142" s="10" t="s">
        <v>1651</v>
      </c>
      <c r="K142" s="10"/>
      <c r="L142" s="10" t="s">
        <v>915</v>
      </c>
      <c r="M142" s="10" t="s">
        <v>37</v>
      </c>
      <c r="N142" s="10" t="s">
        <v>847</v>
      </c>
      <c r="O142" s="10" t="s">
        <v>102</v>
      </c>
      <c r="P142" s="11"/>
      <c r="Q142" s="11"/>
      <c r="R142" s="11"/>
      <c r="S142" s="11"/>
      <c r="T142" s="11"/>
      <c r="U142" s="10" t="s">
        <v>917</v>
      </c>
      <c r="V142" s="31" t="s">
        <v>918</v>
      </c>
      <c r="W142" s="11" t="s">
        <v>916</v>
      </c>
      <c r="X142" s="10" t="s">
        <v>915</v>
      </c>
      <c r="Y142" s="10" t="s">
        <v>1647</v>
      </c>
      <c r="Z142" s="12">
        <v>27128</v>
      </c>
      <c r="AA142" s="164">
        <f t="shared" si="32"/>
        <v>1974</v>
      </c>
      <c r="AB142" s="164">
        <f t="shared" si="33"/>
        <v>4</v>
      </c>
      <c r="AC142" s="164">
        <f t="shared" si="34"/>
        <v>9</v>
      </c>
      <c r="AD142" s="10" t="s">
        <v>1401</v>
      </c>
      <c r="AE142" s="17">
        <v>38292</v>
      </c>
      <c r="AF142" s="17"/>
      <c r="AG142" s="17"/>
      <c r="AH142" s="17"/>
      <c r="AI142" s="17">
        <v>38749</v>
      </c>
      <c r="AJ142" s="17"/>
      <c r="AK142" s="17">
        <v>38292</v>
      </c>
      <c r="AL142" s="17">
        <v>38749</v>
      </c>
      <c r="AM142" s="17"/>
      <c r="AN142" s="17"/>
      <c r="AO142" s="30">
        <v>38749</v>
      </c>
      <c r="AP142" s="17"/>
      <c r="AQ142" s="17"/>
      <c r="AR142" s="23" t="s">
        <v>919</v>
      </c>
      <c r="AS142" s="17">
        <v>39989</v>
      </c>
      <c r="AU142"/>
    </row>
    <row r="143" spans="1:47" x14ac:dyDescent="0.2">
      <c r="A143" s="10">
        <v>273</v>
      </c>
      <c r="B143" s="10" t="s">
        <v>920</v>
      </c>
      <c r="C143" s="10" t="s">
        <v>921</v>
      </c>
      <c r="D143" s="16" t="str">
        <f t="shared" si="30"/>
        <v>Ja</v>
      </c>
      <c r="E143" s="16" t="str">
        <f t="shared" si="27"/>
        <v>aktiv</v>
      </c>
      <c r="F143" s="16" t="s">
        <v>35</v>
      </c>
      <c r="G143" s="19" t="s">
        <v>79</v>
      </c>
      <c r="H143" s="10" t="s">
        <v>35</v>
      </c>
      <c r="I143" s="16" t="str">
        <f t="shared" si="31"/>
        <v>Nein</v>
      </c>
      <c r="J143" s="10" t="s">
        <v>1652</v>
      </c>
      <c r="K143" s="10" t="s">
        <v>1611</v>
      </c>
      <c r="L143" s="10" t="s">
        <v>1653</v>
      </c>
      <c r="M143" s="10" t="s">
        <v>37</v>
      </c>
      <c r="N143" s="10" t="s">
        <v>101</v>
      </c>
      <c r="O143" s="10" t="s">
        <v>102</v>
      </c>
      <c r="P143" s="11" t="s">
        <v>923</v>
      </c>
      <c r="Q143" s="11"/>
      <c r="R143" s="11"/>
      <c r="S143" s="11"/>
      <c r="T143" s="11"/>
      <c r="U143" s="31" t="s">
        <v>925</v>
      </c>
      <c r="V143" s="10" t="s">
        <v>926</v>
      </c>
      <c r="W143" s="11" t="s">
        <v>924</v>
      </c>
      <c r="X143" s="10" t="s">
        <v>1653</v>
      </c>
      <c r="Y143" s="10" t="s">
        <v>1422</v>
      </c>
      <c r="Z143" s="12">
        <v>30859</v>
      </c>
      <c r="AA143" s="164">
        <f t="shared" si="32"/>
        <v>1984</v>
      </c>
      <c r="AB143" s="164">
        <f t="shared" si="33"/>
        <v>6</v>
      </c>
      <c r="AC143" s="164">
        <f t="shared" si="34"/>
        <v>26</v>
      </c>
      <c r="AD143" s="10" t="s">
        <v>1401</v>
      </c>
      <c r="AE143" s="17">
        <v>38292</v>
      </c>
      <c r="AF143" s="17"/>
      <c r="AG143" s="17"/>
      <c r="AH143" s="17"/>
      <c r="AI143" s="17">
        <v>38642</v>
      </c>
      <c r="AJ143" s="17"/>
      <c r="AK143" s="17">
        <v>38292</v>
      </c>
      <c r="AL143" s="17">
        <v>38642</v>
      </c>
      <c r="AM143" s="17"/>
      <c r="AN143" s="17"/>
      <c r="AO143" s="30">
        <v>38642</v>
      </c>
      <c r="AP143" s="17"/>
      <c r="AQ143" s="17"/>
      <c r="AR143" s="23" t="s">
        <v>927</v>
      </c>
      <c r="AS143" s="17">
        <v>39986</v>
      </c>
      <c r="AU143"/>
    </row>
    <row r="144" spans="1:47" x14ac:dyDescent="0.2">
      <c r="A144" s="10">
        <v>274</v>
      </c>
      <c r="B144" s="10" t="s">
        <v>811</v>
      </c>
      <c r="C144" s="10" t="s">
        <v>731</v>
      </c>
      <c r="D144" s="16" t="str">
        <f t="shared" si="30"/>
        <v>Nein</v>
      </c>
      <c r="E144" s="16" t="str">
        <f t="shared" si="27"/>
        <v>-</v>
      </c>
      <c r="F144" s="16" t="str">
        <f>IF(A144="","",IF(AND(AO144&lt;&gt;"",AP144=""),"Ja","Nein"))</f>
        <v>Nein</v>
      </c>
      <c r="G144" s="16"/>
      <c r="H144" s="10" t="s">
        <v>35</v>
      </c>
      <c r="I144" s="16" t="str">
        <f t="shared" si="31"/>
        <v>Nein</v>
      </c>
      <c r="J144" s="10" t="s">
        <v>1370</v>
      </c>
      <c r="K144" s="10" t="s">
        <v>1546</v>
      </c>
      <c r="L144" s="10" t="s">
        <v>928</v>
      </c>
      <c r="M144" s="10" t="s">
        <v>37</v>
      </c>
      <c r="N144" s="10" t="s">
        <v>155</v>
      </c>
      <c r="O144" s="10" t="s">
        <v>156</v>
      </c>
      <c r="P144" s="11" t="s">
        <v>929</v>
      </c>
      <c r="Q144" s="11"/>
      <c r="R144" s="11"/>
      <c r="S144" s="11"/>
      <c r="T144" s="11"/>
      <c r="U144" s="10" t="s">
        <v>931</v>
      </c>
      <c r="V144" s="10"/>
      <c r="W144" s="11" t="s">
        <v>930</v>
      </c>
      <c r="X144" s="10" t="s">
        <v>928</v>
      </c>
      <c r="Y144" s="10" t="s">
        <v>1436</v>
      </c>
      <c r="Z144" s="12">
        <v>31191</v>
      </c>
      <c r="AA144" s="164">
        <f t="shared" si="32"/>
        <v>1985</v>
      </c>
      <c r="AB144" s="164">
        <f t="shared" si="33"/>
        <v>5</v>
      </c>
      <c r="AC144" s="164">
        <f t="shared" si="34"/>
        <v>24</v>
      </c>
      <c r="AD144" s="10" t="s">
        <v>1401</v>
      </c>
      <c r="AE144" s="17">
        <v>38292</v>
      </c>
      <c r="AF144" s="17">
        <v>38717</v>
      </c>
      <c r="AG144" s="17"/>
      <c r="AH144" s="17"/>
      <c r="AI144" s="17"/>
      <c r="AJ144" s="17"/>
      <c r="AK144" s="17">
        <v>38292</v>
      </c>
      <c r="AL144" s="17">
        <v>38717</v>
      </c>
      <c r="AM144" s="17"/>
      <c r="AN144" s="17"/>
      <c r="AO144" s="17"/>
      <c r="AP144" s="17"/>
      <c r="AQ144" s="17"/>
      <c r="AR144" s="26"/>
      <c r="AS144" s="17"/>
      <c r="AU144"/>
    </row>
    <row r="145" spans="1:47" x14ac:dyDescent="0.2">
      <c r="A145" s="10">
        <v>275</v>
      </c>
      <c r="B145" s="10" t="s">
        <v>55</v>
      </c>
      <c r="C145" s="10" t="s">
        <v>932</v>
      </c>
      <c r="D145" s="16" t="str">
        <f t="shared" si="30"/>
        <v>Ja</v>
      </c>
      <c r="E145" s="16" t="str">
        <f t="shared" si="27"/>
        <v>aktiv</v>
      </c>
      <c r="F145" s="16" t="s">
        <v>35</v>
      </c>
      <c r="G145" s="19" t="s">
        <v>79</v>
      </c>
      <c r="H145" s="10" t="s">
        <v>35</v>
      </c>
      <c r="I145" s="16" t="str">
        <f t="shared" si="31"/>
        <v>Nein</v>
      </c>
      <c r="J145" s="10"/>
      <c r="K145" s="10" t="s">
        <v>1654</v>
      </c>
      <c r="L145" s="10" t="s">
        <v>1655</v>
      </c>
      <c r="M145" s="10" t="s">
        <v>37</v>
      </c>
      <c r="N145" s="10" t="s">
        <v>1656</v>
      </c>
      <c r="O145" s="10" t="s">
        <v>1657</v>
      </c>
      <c r="P145" s="11" t="s">
        <v>934</v>
      </c>
      <c r="Q145" s="11"/>
      <c r="R145" s="11"/>
      <c r="S145" s="11"/>
      <c r="T145" s="11"/>
      <c r="U145" s="10" t="s">
        <v>936</v>
      </c>
      <c r="V145" s="10"/>
      <c r="W145" s="11" t="s">
        <v>935</v>
      </c>
      <c r="X145" s="10" t="s">
        <v>1658</v>
      </c>
      <c r="Y145" s="10" t="s">
        <v>1517</v>
      </c>
      <c r="Z145" s="12">
        <v>29850</v>
      </c>
      <c r="AA145" s="164">
        <f t="shared" si="32"/>
        <v>1981</v>
      </c>
      <c r="AB145" s="164">
        <f t="shared" si="33"/>
        <v>9</v>
      </c>
      <c r="AC145" s="164">
        <f t="shared" si="34"/>
        <v>21</v>
      </c>
      <c r="AD145" s="10" t="s">
        <v>1401</v>
      </c>
      <c r="AE145" s="17">
        <v>38292</v>
      </c>
      <c r="AF145" s="17"/>
      <c r="AG145" s="17"/>
      <c r="AH145" s="17"/>
      <c r="AI145" s="17">
        <v>38642</v>
      </c>
      <c r="AJ145" s="17"/>
      <c r="AK145" s="17">
        <v>38292</v>
      </c>
      <c r="AL145" s="17">
        <v>38642</v>
      </c>
      <c r="AM145" s="17"/>
      <c r="AN145" s="17"/>
      <c r="AO145" s="30">
        <v>38642</v>
      </c>
      <c r="AP145" s="17"/>
      <c r="AQ145" s="17"/>
      <c r="AR145" s="26"/>
      <c r="AS145" s="17"/>
      <c r="AU145"/>
    </row>
    <row r="146" spans="1:47" x14ac:dyDescent="0.2">
      <c r="A146" s="10">
        <v>276</v>
      </c>
      <c r="B146" s="10" t="s">
        <v>937</v>
      </c>
      <c r="C146" s="10" t="s">
        <v>938</v>
      </c>
      <c r="D146" s="16" t="str">
        <f t="shared" si="30"/>
        <v>Ja</v>
      </c>
      <c r="E146" s="16" t="str">
        <f t="shared" si="27"/>
        <v>aktiv</v>
      </c>
      <c r="F146" s="16" t="s">
        <v>35</v>
      </c>
      <c r="G146" s="19" t="s">
        <v>79</v>
      </c>
      <c r="H146" s="10" t="s">
        <v>35</v>
      </c>
      <c r="I146" s="16" t="str">
        <f t="shared" si="31"/>
        <v>Nein</v>
      </c>
      <c r="J146" s="10"/>
      <c r="K146" s="10" t="s">
        <v>1654</v>
      </c>
      <c r="L146" s="10" t="s">
        <v>939</v>
      </c>
      <c r="M146" s="10" t="s">
        <v>37</v>
      </c>
      <c r="N146" s="10" t="s">
        <v>940</v>
      </c>
      <c r="O146" s="10" t="s">
        <v>941</v>
      </c>
      <c r="P146" s="11" t="s">
        <v>942</v>
      </c>
      <c r="Q146" s="11"/>
      <c r="R146" s="11"/>
      <c r="S146" s="11"/>
      <c r="T146" s="11"/>
      <c r="U146" s="10" t="s">
        <v>944</v>
      </c>
      <c r="V146" s="10"/>
      <c r="W146" s="11" t="s">
        <v>943</v>
      </c>
      <c r="X146" s="10"/>
      <c r="Y146" s="10"/>
      <c r="Z146" s="12">
        <v>29935</v>
      </c>
      <c r="AA146" s="164">
        <f t="shared" si="32"/>
        <v>1981</v>
      </c>
      <c r="AB146" s="164">
        <f t="shared" si="33"/>
        <v>12</v>
      </c>
      <c r="AC146" s="164">
        <f t="shared" si="34"/>
        <v>15</v>
      </c>
      <c r="AD146" s="10" t="s">
        <v>1401</v>
      </c>
      <c r="AE146" s="17">
        <v>38292</v>
      </c>
      <c r="AF146" s="17"/>
      <c r="AG146" s="17"/>
      <c r="AH146" s="17"/>
      <c r="AI146" s="17">
        <v>38408</v>
      </c>
      <c r="AJ146" s="17"/>
      <c r="AK146" s="17">
        <v>38292</v>
      </c>
      <c r="AL146" s="17">
        <v>38408</v>
      </c>
      <c r="AM146" s="17"/>
      <c r="AN146" s="17"/>
      <c r="AO146" s="30">
        <v>38412</v>
      </c>
      <c r="AP146" s="17"/>
      <c r="AQ146" s="17"/>
      <c r="AR146" s="26"/>
      <c r="AS146" s="17"/>
      <c r="AU146"/>
    </row>
    <row r="147" spans="1:47" x14ac:dyDescent="0.2">
      <c r="A147" s="10">
        <v>277</v>
      </c>
      <c r="B147" s="10" t="s">
        <v>380</v>
      </c>
      <c r="C147" s="10" t="s">
        <v>946</v>
      </c>
      <c r="D147" s="16" t="str">
        <f t="shared" si="30"/>
        <v>Nein</v>
      </c>
      <c r="E147" s="16" t="str">
        <f t="shared" si="27"/>
        <v>-</v>
      </c>
      <c r="F147" s="16" t="str">
        <f>IF(A147="","",IF(AND(AO147&lt;&gt;"",AP147=""),"Ja","Nein"))</f>
        <v>Nein</v>
      </c>
      <c r="G147" s="16"/>
      <c r="H147" s="10" t="s">
        <v>35</v>
      </c>
      <c r="I147" s="16" t="str">
        <f t="shared" si="31"/>
        <v>Nein</v>
      </c>
      <c r="J147" s="10" t="s">
        <v>1370</v>
      </c>
      <c r="K147" s="10" t="s">
        <v>1659</v>
      </c>
      <c r="L147" s="10" t="s">
        <v>947</v>
      </c>
      <c r="M147" s="10" t="s">
        <v>37</v>
      </c>
      <c r="N147" s="10" t="s">
        <v>948</v>
      </c>
      <c r="O147" s="10" t="s">
        <v>102</v>
      </c>
      <c r="P147" s="11" t="s">
        <v>949</v>
      </c>
      <c r="Q147" s="11"/>
      <c r="R147" s="11"/>
      <c r="S147" s="11"/>
      <c r="T147" s="11"/>
      <c r="U147" s="10" t="s">
        <v>951</v>
      </c>
      <c r="V147" s="10"/>
      <c r="W147" s="11" t="s">
        <v>950</v>
      </c>
      <c r="X147" s="10" t="s">
        <v>947</v>
      </c>
      <c r="Y147" s="10" t="s">
        <v>1660</v>
      </c>
      <c r="Z147" s="12">
        <v>30632</v>
      </c>
      <c r="AA147" s="164">
        <f t="shared" si="32"/>
        <v>1983</v>
      </c>
      <c r="AB147" s="164">
        <f t="shared" si="33"/>
        <v>11</v>
      </c>
      <c r="AC147" s="164">
        <f t="shared" si="34"/>
        <v>12</v>
      </c>
      <c r="AD147" s="10" t="s">
        <v>1401</v>
      </c>
      <c r="AE147" s="17">
        <v>38292</v>
      </c>
      <c r="AF147" s="17">
        <v>38735</v>
      </c>
      <c r="AG147" s="17"/>
      <c r="AH147" s="17"/>
      <c r="AI147" s="17"/>
      <c r="AJ147" s="17"/>
      <c r="AK147" s="17">
        <v>38292</v>
      </c>
      <c r="AL147" s="17">
        <v>38735</v>
      </c>
      <c r="AM147" s="17"/>
      <c r="AN147" s="17"/>
      <c r="AO147" s="17"/>
      <c r="AP147" s="17"/>
      <c r="AQ147" s="17"/>
      <c r="AR147" s="26"/>
      <c r="AS147" s="17"/>
      <c r="AU147"/>
    </row>
    <row r="148" spans="1:47" x14ac:dyDescent="0.2">
      <c r="A148" s="10">
        <v>278</v>
      </c>
      <c r="B148" s="10" t="s">
        <v>952</v>
      </c>
      <c r="C148" s="10" t="s">
        <v>953</v>
      </c>
      <c r="D148" s="16" t="str">
        <f t="shared" si="30"/>
        <v>Nein</v>
      </c>
      <c r="E148" s="16" t="str">
        <f t="shared" si="27"/>
        <v>-</v>
      </c>
      <c r="F148" s="16" t="str">
        <f>IF(A148="","",IF(AND(AO148&lt;&gt;"",AP148=""),"Ja","Nein"))</f>
        <v>Nein</v>
      </c>
      <c r="G148" s="16"/>
      <c r="H148" s="10" t="s">
        <v>35</v>
      </c>
      <c r="I148" s="16" t="str">
        <f t="shared" si="31"/>
        <v>Nein</v>
      </c>
      <c r="J148" s="10" t="s">
        <v>1370</v>
      </c>
      <c r="K148" s="10" t="s">
        <v>1573</v>
      </c>
      <c r="L148" s="10" t="s">
        <v>954</v>
      </c>
      <c r="M148" s="10" t="s">
        <v>37</v>
      </c>
      <c r="N148" s="10" t="s">
        <v>955</v>
      </c>
      <c r="O148" s="10" t="s">
        <v>956</v>
      </c>
      <c r="P148" s="11" t="s">
        <v>957</v>
      </c>
      <c r="Q148" s="11"/>
      <c r="R148" s="11"/>
      <c r="S148" s="11" t="s">
        <v>1661</v>
      </c>
      <c r="T148" s="11"/>
      <c r="U148" s="10" t="s">
        <v>959</v>
      </c>
      <c r="V148" s="10"/>
      <c r="W148" s="11" t="s">
        <v>958</v>
      </c>
      <c r="X148" s="10" t="s">
        <v>1662</v>
      </c>
      <c r="Y148" s="10" t="s">
        <v>1544</v>
      </c>
      <c r="Z148" s="12">
        <v>30601</v>
      </c>
      <c r="AA148" s="164">
        <f t="shared" si="32"/>
        <v>1983</v>
      </c>
      <c r="AB148" s="164">
        <f t="shared" si="33"/>
        <v>10</v>
      </c>
      <c r="AC148" s="164">
        <f t="shared" si="34"/>
        <v>12</v>
      </c>
      <c r="AD148" s="10" t="s">
        <v>1401</v>
      </c>
      <c r="AE148" s="17">
        <v>38322</v>
      </c>
      <c r="AF148" s="17">
        <v>38717</v>
      </c>
      <c r="AG148" s="17"/>
      <c r="AH148" s="17"/>
      <c r="AI148" s="17"/>
      <c r="AJ148" s="17"/>
      <c r="AK148" s="17">
        <v>38322</v>
      </c>
      <c r="AL148" s="17">
        <v>38717</v>
      </c>
      <c r="AM148" s="17"/>
      <c r="AN148" s="17"/>
      <c r="AO148" s="17"/>
      <c r="AP148" s="17"/>
      <c r="AQ148" s="17"/>
      <c r="AR148" s="26"/>
      <c r="AS148" s="17"/>
      <c r="AU148"/>
    </row>
    <row r="149" spans="1:47" x14ac:dyDescent="0.2">
      <c r="A149" s="53">
        <v>281</v>
      </c>
      <c r="B149" s="54" t="s">
        <v>730</v>
      </c>
      <c r="C149" s="54" t="s">
        <v>960</v>
      </c>
      <c r="D149" s="16" t="str">
        <f t="shared" si="30"/>
        <v>Nein</v>
      </c>
      <c r="E149" s="16" t="str">
        <f t="shared" si="27"/>
        <v>-</v>
      </c>
      <c r="F149" s="16" t="s">
        <v>35</v>
      </c>
      <c r="G149" s="16"/>
      <c r="H149" s="10" t="s">
        <v>35</v>
      </c>
      <c r="I149" s="16" t="str">
        <f t="shared" si="31"/>
        <v>Nein</v>
      </c>
      <c r="J149" s="10" t="s">
        <v>1370</v>
      </c>
      <c r="K149" s="10" t="s">
        <v>1663</v>
      </c>
      <c r="L149" s="10" t="s">
        <v>961</v>
      </c>
      <c r="M149" s="10" t="s">
        <v>37</v>
      </c>
      <c r="N149" s="10" t="s">
        <v>962</v>
      </c>
      <c r="O149" s="10" t="s">
        <v>963</v>
      </c>
      <c r="P149" s="11" t="s">
        <v>964</v>
      </c>
      <c r="Q149" s="11"/>
      <c r="R149" s="11"/>
      <c r="S149" s="11"/>
      <c r="T149" s="11"/>
      <c r="U149" s="10" t="s">
        <v>966</v>
      </c>
      <c r="V149" s="10"/>
      <c r="W149" s="11" t="s">
        <v>965</v>
      </c>
      <c r="X149" s="10" t="s">
        <v>961</v>
      </c>
      <c r="Y149" s="10" t="s">
        <v>1664</v>
      </c>
      <c r="Z149" s="12">
        <v>30514</v>
      </c>
      <c r="AA149" s="164">
        <f t="shared" si="32"/>
        <v>1983</v>
      </c>
      <c r="AB149" s="164">
        <f t="shared" si="33"/>
        <v>7</v>
      </c>
      <c r="AC149" s="164">
        <f t="shared" si="34"/>
        <v>17</v>
      </c>
      <c r="AD149" s="10" t="s">
        <v>1401</v>
      </c>
      <c r="AE149" s="17">
        <v>38460</v>
      </c>
      <c r="AF149" s="17">
        <v>39447</v>
      </c>
      <c r="AG149" s="17"/>
      <c r="AH149" s="17"/>
      <c r="AI149" s="17">
        <v>38749</v>
      </c>
      <c r="AJ149" s="17">
        <v>39447</v>
      </c>
      <c r="AK149" s="17">
        <v>38460</v>
      </c>
      <c r="AL149" s="17">
        <v>38749</v>
      </c>
      <c r="AM149" s="17"/>
      <c r="AN149" s="17"/>
      <c r="AO149" s="30">
        <v>38749</v>
      </c>
      <c r="AP149" s="55" t="s">
        <v>615</v>
      </c>
      <c r="AQ149" s="17"/>
      <c r="AR149" s="18" t="s">
        <v>42</v>
      </c>
      <c r="AS149" s="17">
        <v>39985</v>
      </c>
      <c r="AU149"/>
    </row>
    <row r="150" spans="1:47" x14ac:dyDescent="0.2">
      <c r="A150" s="10">
        <v>283</v>
      </c>
      <c r="B150" s="10" t="s">
        <v>967</v>
      </c>
      <c r="C150" s="10" t="s">
        <v>968</v>
      </c>
      <c r="D150" s="16" t="str">
        <f t="shared" si="30"/>
        <v>Nein</v>
      </c>
      <c r="E150" s="16" t="str">
        <f t="shared" si="27"/>
        <v>-</v>
      </c>
      <c r="F150" s="16" t="str">
        <f t="shared" ref="F150:F156" si="35">IF(A150="","",IF(AND(AO150&lt;&gt;"",AP150=""),"Ja","Nein"))</f>
        <v>Nein</v>
      </c>
      <c r="G150" s="16"/>
      <c r="H150" s="10" t="s">
        <v>35</v>
      </c>
      <c r="I150" s="16" t="str">
        <f t="shared" si="31"/>
        <v>Nein</v>
      </c>
      <c r="J150" s="10" t="s">
        <v>1370</v>
      </c>
      <c r="K150" s="10" t="s">
        <v>1611</v>
      </c>
      <c r="L150" s="10" t="s">
        <v>969</v>
      </c>
      <c r="M150" s="10" t="s">
        <v>37</v>
      </c>
      <c r="N150" s="10" t="s">
        <v>612</v>
      </c>
      <c r="O150" s="10" t="s">
        <v>102</v>
      </c>
      <c r="P150" s="11"/>
      <c r="Q150" s="11"/>
      <c r="R150" s="11"/>
      <c r="S150" s="11"/>
      <c r="T150" s="11"/>
      <c r="U150" s="10" t="s">
        <v>971</v>
      </c>
      <c r="V150" s="10"/>
      <c r="W150" s="11" t="s">
        <v>970</v>
      </c>
      <c r="X150" s="10" t="s">
        <v>969</v>
      </c>
      <c r="Y150" s="10" t="s">
        <v>1544</v>
      </c>
      <c r="Z150" s="12">
        <v>29790</v>
      </c>
      <c r="AA150" s="164">
        <f t="shared" si="32"/>
        <v>1981</v>
      </c>
      <c r="AB150" s="164">
        <f t="shared" si="33"/>
        <v>7</v>
      </c>
      <c r="AC150" s="164">
        <f t="shared" si="34"/>
        <v>23</v>
      </c>
      <c r="AD150" s="10" t="s">
        <v>1401</v>
      </c>
      <c r="AE150" s="17">
        <v>38492</v>
      </c>
      <c r="AF150" s="17">
        <v>38717</v>
      </c>
      <c r="AG150" s="17"/>
      <c r="AH150" s="17"/>
      <c r="AI150" s="17"/>
      <c r="AJ150" s="17"/>
      <c r="AK150" s="17">
        <v>38492</v>
      </c>
      <c r="AL150" s="17">
        <v>38717</v>
      </c>
      <c r="AM150" s="17"/>
      <c r="AN150" s="17"/>
      <c r="AO150" s="17"/>
      <c r="AP150" s="17"/>
      <c r="AQ150" s="17"/>
      <c r="AR150" s="26"/>
      <c r="AS150" s="17"/>
      <c r="AU150"/>
    </row>
    <row r="151" spans="1:47" x14ac:dyDescent="0.2">
      <c r="A151" s="10">
        <v>284</v>
      </c>
      <c r="B151" s="10" t="s">
        <v>972</v>
      </c>
      <c r="C151" s="10" t="s">
        <v>973</v>
      </c>
      <c r="D151" s="16" t="str">
        <f t="shared" si="30"/>
        <v>Nein</v>
      </c>
      <c r="E151" s="16" t="str">
        <f t="shared" si="27"/>
        <v>-</v>
      </c>
      <c r="F151" s="16" t="str">
        <f t="shared" si="35"/>
        <v>Nein</v>
      </c>
      <c r="G151" s="16"/>
      <c r="H151" s="10" t="s">
        <v>35</v>
      </c>
      <c r="I151" s="16" t="str">
        <f t="shared" si="31"/>
        <v>Nein</v>
      </c>
      <c r="J151" s="10" t="s">
        <v>1370</v>
      </c>
      <c r="K151" s="10" t="s">
        <v>1611</v>
      </c>
      <c r="L151" s="10" t="s">
        <v>974</v>
      </c>
      <c r="M151" s="10" t="s">
        <v>37</v>
      </c>
      <c r="N151" s="10" t="s">
        <v>88</v>
      </c>
      <c r="O151" s="10" t="s">
        <v>89</v>
      </c>
      <c r="P151" s="11" t="s">
        <v>975</v>
      </c>
      <c r="Q151" s="11"/>
      <c r="R151" s="11" t="s">
        <v>1665</v>
      </c>
      <c r="S151" s="11"/>
      <c r="T151" s="11"/>
      <c r="U151" s="10" t="s">
        <v>977</v>
      </c>
      <c r="V151" s="10"/>
      <c r="W151" s="11" t="s">
        <v>976</v>
      </c>
      <c r="X151" s="10" t="s">
        <v>974</v>
      </c>
      <c r="Y151" s="10" t="s">
        <v>1420</v>
      </c>
      <c r="Z151" s="12">
        <v>31180</v>
      </c>
      <c r="AA151" s="164">
        <f t="shared" si="32"/>
        <v>1985</v>
      </c>
      <c r="AB151" s="164">
        <f t="shared" si="33"/>
        <v>5</v>
      </c>
      <c r="AC151" s="164">
        <f t="shared" si="34"/>
        <v>13</v>
      </c>
      <c r="AD151" s="10" t="s">
        <v>1401</v>
      </c>
      <c r="AE151" s="17">
        <v>38492</v>
      </c>
      <c r="AF151" s="17">
        <v>38717</v>
      </c>
      <c r="AG151" s="17"/>
      <c r="AH151" s="17"/>
      <c r="AI151" s="17"/>
      <c r="AJ151" s="17"/>
      <c r="AK151" s="17">
        <v>38492</v>
      </c>
      <c r="AL151" s="17">
        <v>38717</v>
      </c>
      <c r="AM151" s="17"/>
      <c r="AN151" s="17"/>
      <c r="AO151" s="17"/>
      <c r="AP151" s="17"/>
      <c r="AQ151" s="17"/>
      <c r="AR151" s="26"/>
      <c r="AS151" s="17"/>
      <c r="AU151"/>
    </row>
    <row r="152" spans="1:47" x14ac:dyDescent="0.2">
      <c r="A152" s="10">
        <v>285</v>
      </c>
      <c r="B152" s="10" t="s">
        <v>127</v>
      </c>
      <c r="C152" s="10" t="s">
        <v>978</v>
      </c>
      <c r="D152" s="16" t="str">
        <f t="shared" si="30"/>
        <v>Nein</v>
      </c>
      <c r="E152" s="16" t="str">
        <f t="shared" si="27"/>
        <v>-</v>
      </c>
      <c r="F152" s="16" t="str">
        <f t="shared" si="35"/>
        <v>Nein</v>
      </c>
      <c r="G152" s="16"/>
      <c r="H152" s="10" t="s">
        <v>35</v>
      </c>
      <c r="I152" s="16" t="str">
        <f t="shared" si="31"/>
        <v>Nein</v>
      </c>
      <c r="J152" s="10" t="s">
        <v>1370</v>
      </c>
      <c r="K152" s="10" t="s">
        <v>1666</v>
      </c>
      <c r="L152" s="10" t="s">
        <v>979</v>
      </c>
      <c r="M152" s="10" t="s">
        <v>37</v>
      </c>
      <c r="N152" s="10" t="s">
        <v>847</v>
      </c>
      <c r="O152" s="10" t="s">
        <v>102</v>
      </c>
      <c r="P152" s="11" t="s">
        <v>980</v>
      </c>
      <c r="Q152" s="11"/>
      <c r="R152" s="11"/>
      <c r="S152" s="11"/>
      <c r="T152" s="11"/>
      <c r="U152" s="10" t="s">
        <v>982</v>
      </c>
      <c r="V152" s="10"/>
      <c r="W152" s="11" t="s">
        <v>981</v>
      </c>
      <c r="X152" s="10" t="s">
        <v>1667</v>
      </c>
      <c r="Y152" s="10" t="s">
        <v>1668</v>
      </c>
      <c r="Z152" s="12">
        <v>30832</v>
      </c>
      <c r="AA152" s="164">
        <f t="shared" si="32"/>
        <v>1984</v>
      </c>
      <c r="AB152" s="164">
        <f t="shared" si="33"/>
        <v>5</v>
      </c>
      <c r="AC152" s="164">
        <f t="shared" si="34"/>
        <v>30</v>
      </c>
      <c r="AD152" s="10" t="s">
        <v>1401</v>
      </c>
      <c r="AE152" s="17">
        <v>38553</v>
      </c>
      <c r="AF152" s="17">
        <v>39082</v>
      </c>
      <c r="AG152" s="17"/>
      <c r="AH152" s="17"/>
      <c r="AI152" s="17">
        <v>38749</v>
      </c>
      <c r="AJ152" s="17">
        <v>39082</v>
      </c>
      <c r="AK152" s="17">
        <v>38553</v>
      </c>
      <c r="AL152" s="17">
        <v>39082</v>
      </c>
      <c r="AM152" s="17"/>
      <c r="AN152" s="17"/>
      <c r="AO152" s="43">
        <v>38749</v>
      </c>
      <c r="AP152" s="43">
        <v>39082</v>
      </c>
      <c r="AQ152" s="17"/>
      <c r="AR152" s="26"/>
      <c r="AS152" s="17"/>
      <c r="AU152"/>
    </row>
    <row r="153" spans="1:47" x14ac:dyDescent="0.2">
      <c r="A153" s="57">
        <v>286</v>
      </c>
      <c r="B153" s="54" t="s">
        <v>737</v>
      </c>
      <c r="C153" s="54" t="s">
        <v>983</v>
      </c>
      <c r="D153" s="71" t="str">
        <f t="shared" si="30"/>
        <v>Nein</v>
      </c>
      <c r="E153" s="16" t="str">
        <f t="shared" si="27"/>
        <v>-</v>
      </c>
      <c r="F153" s="71" t="str">
        <f t="shared" si="35"/>
        <v>Nein</v>
      </c>
      <c r="G153" s="71"/>
      <c r="H153" s="72" t="s">
        <v>35</v>
      </c>
      <c r="I153" s="71" t="str">
        <f t="shared" si="31"/>
        <v>Nein</v>
      </c>
      <c r="J153" s="10" t="s">
        <v>1370</v>
      </c>
      <c r="K153" s="10" t="s">
        <v>1669</v>
      </c>
      <c r="L153" s="10" t="s">
        <v>984</v>
      </c>
      <c r="M153" s="10" t="s">
        <v>37</v>
      </c>
      <c r="N153" s="10" t="s">
        <v>985</v>
      </c>
      <c r="O153" s="10" t="s">
        <v>102</v>
      </c>
      <c r="P153" s="11" t="s">
        <v>986</v>
      </c>
      <c r="Q153" s="11"/>
      <c r="R153" s="11"/>
      <c r="S153" s="11"/>
      <c r="T153" s="11"/>
      <c r="U153" s="10" t="s">
        <v>988</v>
      </c>
      <c r="V153" s="10"/>
      <c r="W153" s="11" t="s">
        <v>987</v>
      </c>
      <c r="X153" s="10" t="s">
        <v>984</v>
      </c>
      <c r="Y153" s="10" t="s">
        <v>1670</v>
      </c>
      <c r="Z153" s="12">
        <v>30477</v>
      </c>
      <c r="AA153" s="164">
        <f t="shared" si="32"/>
        <v>1983</v>
      </c>
      <c r="AB153" s="164">
        <f t="shared" si="33"/>
        <v>6</v>
      </c>
      <c r="AC153" s="164">
        <f t="shared" si="34"/>
        <v>10</v>
      </c>
      <c r="AD153" s="10" t="s">
        <v>1401</v>
      </c>
      <c r="AE153" s="17">
        <v>38560</v>
      </c>
      <c r="AF153" s="17">
        <v>39082</v>
      </c>
      <c r="AG153" s="17"/>
      <c r="AH153" s="17"/>
      <c r="AI153" s="17">
        <v>38749</v>
      </c>
      <c r="AJ153" s="17">
        <v>39082</v>
      </c>
      <c r="AK153" s="17">
        <v>38560</v>
      </c>
      <c r="AL153" s="17">
        <v>38749</v>
      </c>
      <c r="AM153" s="17"/>
      <c r="AN153" s="17"/>
      <c r="AO153" s="43">
        <v>38749</v>
      </c>
      <c r="AP153" s="43">
        <v>40178</v>
      </c>
      <c r="AQ153" s="17"/>
      <c r="AR153" s="18" t="s">
        <v>989</v>
      </c>
      <c r="AS153" s="17">
        <v>39849</v>
      </c>
      <c r="AU153"/>
    </row>
    <row r="154" spans="1:47" x14ac:dyDescent="0.2">
      <c r="A154" s="10">
        <v>287</v>
      </c>
      <c r="B154" s="10" t="s">
        <v>408</v>
      </c>
      <c r="C154" s="10" t="s">
        <v>990</v>
      </c>
      <c r="D154" s="16" t="str">
        <f t="shared" si="30"/>
        <v>Nein</v>
      </c>
      <c r="E154" s="16" t="str">
        <f t="shared" si="27"/>
        <v>-</v>
      </c>
      <c r="F154" s="16" t="str">
        <f t="shared" si="35"/>
        <v>Nein</v>
      </c>
      <c r="G154" s="16"/>
      <c r="H154" s="10" t="s">
        <v>35</v>
      </c>
      <c r="I154" s="16" t="str">
        <f t="shared" si="31"/>
        <v>Nein</v>
      </c>
      <c r="J154" s="10" t="s">
        <v>1671</v>
      </c>
      <c r="K154" s="10" t="s">
        <v>1672</v>
      </c>
      <c r="L154" s="10" t="s">
        <v>991</v>
      </c>
      <c r="M154" s="10" t="s">
        <v>37</v>
      </c>
      <c r="N154" s="10" t="s">
        <v>211</v>
      </c>
      <c r="O154" s="10" t="s">
        <v>102</v>
      </c>
      <c r="P154" s="11" t="s">
        <v>992</v>
      </c>
      <c r="Q154" s="11"/>
      <c r="R154" s="11" t="s">
        <v>1673</v>
      </c>
      <c r="S154" s="11"/>
      <c r="T154" s="11"/>
      <c r="U154" s="10" t="s">
        <v>993</v>
      </c>
      <c r="V154" s="10"/>
      <c r="W154" s="11"/>
      <c r="X154" s="10" t="s">
        <v>991</v>
      </c>
      <c r="Y154" s="10" t="s">
        <v>1450</v>
      </c>
      <c r="Z154" s="12">
        <v>24950</v>
      </c>
      <c r="AA154" s="164">
        <f t="shared" si="32"/>
        <v>1968</v>
      </c>
      <c r="AB154" s="164">
        <f t="shared" si="33"/>
        <v>4</v>
      </c>
      <c r="AC154" s="164">
        <f t="shared" si="34"/>
        <v>22</v>
      </c>
      <c r="AD154" s="10" t="s">
        <v>1401</v>
      </c>
      <c r="AE154" s="17">
        <v>38568</v>
      </c>
      <c r="AF154" s="17">
        <v>39082</v>
      </c>
      <c r="AG154" s="17"/>
      <c r="AH154" s="17"/>
      <c r="AI154" s="17"/>
      <c r="AJ154" s="17"/>
      <c r="AK154" s="17">
        <v>38568</v>
      </c>
      <c r="AL154" s="17">
        <v>39082</v>
      </c>
      <c r="AM154" s="17"/>
      <c r="AN154" s="17"/>
      <c r="AO154" s="17"/>
      <c r="AP154" s="17"/>
      <c r="AQ154" s="17"/>
      <c r="AR154" s="26"/>
      <c r="AS154" s="17"/>
      <c r="AU154"/>
    </row>
    <row r="155" spans="1:47" x14ac:dyDescent="0.2">
      <c r="A155" s="10">
        <v>290</v>
      </c>
      <c r="B155" s="10" t="s">
        <v>994</v>
      </c>
      <c r="C155" s="10" t="s">
        <v>995</v>
      </c>
      <c r="D155" s="16" t="str">
        <f t="shared" si="30"/>
        <v>Nein</v>
      </c>
      <c r="E155" s="16" t="str">
        <f t="shared" si="27"/>
        <v>-</v>
      </c>
      <c r="F155" s="16" t="str">
        <f t="shared" si="35"/>
        <v>Nein</v>
      </c>
      <c r="G155" s="16"/>
      <c r="H155" s="10" t="s">
        <v>35</v>
      </c>
      <c r="I155" s="16" t="str">
        <f t="shared" si="31"/>
        <v>Nein</v>
      </c>
      <c r="J155" s="10" t="s">
        <v>1370</v>
      </c>
      <c r="K155" s="10" t="s">
        <v>1573</v>
      </c>
      <c r="L155" s="10"/>
      <c r="M155" s="10" t="s">
        <v>37</v>
      </c>
      <c r="N155"/>
      <c r="O155" s="10"/>
      <c r="P155" s="11"/>
      <c r="Q155" s="11"/>
      <c r="R155" s="11"/>
      <c r="S155" s="11"/>
      <c r="T155" s="11"/>
      <c r="U155" s="10" t="s">
        <v>997</v>
      </c>
      <c r="V155" s="10"/>
      <c r="W155" s="11" t="s">
        <v>996</v>
      </c>
      <c r="X155" s="10" t="s">
        <v>1674</v>
      </c>
      <c r="Y155" s="10" t="s">
        <v>1675</v>
      </c>
      <c r="Z155" s="12">
        <v>31037</v>
      </c>
      <c r="AA155" s="164">
        <f t="shared" si="32"/>
        <v>1984</v>
      </c>
      <c r="AB155" s="164">
        <f t="shared" si="33"/>
        <v>12</v>
      </c>
      <c r="AC155" s="164">
        <f t="shared" si="34"/>
        <v>21</v>
      </c>
      <c r="AD155" s="10" t="s">
        <v>1401</v>
      </c>
      <c r="AE155" s="17">
        <v>38692</v>
      </c>
      <c r="AF155" s="17">
        <v>38935</v>
      </c>
      <c r="AG155" s="17"/>
      <c r="AH155" s="17"/>
      <c r="AI155" s="17"/>
      <c r="AJ155" s="17"/>
      <c r="AK155" s="17">
        <v>38692</v>
      </c>
      <c r="AL155" s="17">
        <v>38935</v>
      </c>
      <c r="AM155" s="17"/>
      <c r="AN155" s="17"/>
      <c r="AO155" s="17"/>
      <c r="AP155" s="17"/>
      <c r="AQ155" s="17"/>
      <c r="AR155" s="26"/>
      <c r="AS155" s="17"/>
      <c r="AU155"/>
    </row>
    <row r="156" spans="1:47" x14ac:dyDescent="0.2">
      <c r="A156" s="57">
        <v>291</v>
      </c>
      <c r="B156" s="60" t="s">
        <v>380</v>
      </c>
      <c r="C156" s="60" t="s">
        <v>998</v>
      </c>
      <c r="D156" s="71" t="str">
        <f t="shared" si="30"/>
        <v>Nein</v>
      </c>
      <c r="E156" s="16" t="str">
        <f t="shared" si="27"/>
        <v>-</v>
      </c>
      <c r="F156" s="71" t="str">
        <f t="shared" si="35"/>
        <v>Nein</v>
      </c>
      <c r="G156" s="71" t="s">
        <v>45</v>
      </c>
      <c r="H156" s="72" t="s">
        <v>35</v>
      </c>
      <c r="I156" s="71" t="str">
        <f t="shared" si="31"/>
        <v>Nein</v>
      </c>
      <c r="J156" s="10" t="s">
        <v>1608</v>
      </c>
      <c r="K156" s="10"/>
      <c r="L156" s="10" t="s">
        <v>999</v>
      </c>
      <c r="M156" s="10" t="s">
        <v>37</v>
      </c>
      <c r="N156" s="10" t="s">
        <v>624</v>
      </c>
      <c r="O156" s="10" t="s">
        <v>766</v>
      </c>
      <c r="P156" s="11"/>
      <c r="Q156" s="11"/>
      <c r="R156" s="11"/>
      <c r="S156" s="11"/>
      <c r="T156" s="11"/>
      <c r="U156" s="10" t="s">
        <v>1001</v>
      </c>
      <c r="V156" s="10"/>
      <c r="W156" s="11" t="s">
        <v>1000</v>
      </c>
      <c r="X156" s="10" t="s">
        <v>999</v>
      </c>
      <c r="Y156" s="10" t="s">
        <v>1676</v>
      </c>
      <c r="Z156" s="12">
        <v>28543</v>
      </c>
      <c r="AA156" s="164">
        <f t="shared" si="32"/>
        <v>1978</v>
      </c>
      <c r="AB156" s="164">
        <f t="shared" si="33"/>
        <v>2</v>
      </c>
      <c r="AC156" s="164">
        <f t="shared" si="34"/>
        <v>22</v>
      </c>
      <c r="AD156" s="10" t="s">
        <v>1401</v>
      </c>
      <c r="AE156" s="17">
        <v>38692</v>
      </c>
      <c r="AF156" s="17">
        <v>39660</v>
      </c>
      <c r="AG156" s="17">
        <v>39814</v>
      </c>
      <c r="AH156" s="17">
        <v>39814</v>
      </c>
      <c r="AI156" s="17">
        <v>38874</v>
      </c>
      <c r="AJ156" s="17">
        <v>39814</v>
      </c>
      <c r="AK156" s="17">
        <v>38692</v>
      </c>
      <c r="AL156" s="17">
        <v>38874</v>
      </c>
      <c r="AM156" s="17"/>
      <c r="AN156" s="17"/>
      <c r="AO156" s="70">
        <v>39142</v>
      </c>
      <c r="AP156" s="55" t="s">
        <v>615</v>
      </c>
      <c r="AQ156" s="17"/>
      <c r="AR156" s="18" t="s">
        <v>42</v>
      </c>
      <c r="AS156" s="17">
        <v>39660</v>
      </c>
      <c r="AU156" s="49" t="s">
        <v>1002</v>
      </c>
    </row>
    <row r="157" spans="1:47" x14ac:dyDescent="0.2">
      <c r="A157" s="57">
        <v>292</v>
      </c>
      <c r="B157" s="54" t="s">
        <v>257</v>
      </c>
      <c r="C157" s="54" t="s">
        <v>1003</v>
      </c>
      <c r="D157" s="71" t="str">
        <f t="shared" si="30"/>
        <v>Nein</v>
      </c>
      <c r="E157" s="16" t="str">
        <f t="shared" si="27"/>
        <v>-</v>
      </c>
      <c r="F157" s="71" t="s">
        <v>35</v>
      </c>
      <c r="G157" s="71" t="s">
        <v>45</v>
      </c>
      <c r="H157" s="72" t="s">
        <v>35</v>
      </c>
      <c r="I157" s="71" t="str">
        <f t="shared" si="31"/>
        <v>Nein</v>
      </c>
      <c r="J157" s="10" t="s">
        <v>1370</v>
      </c>
      <c r="K157" s="10" t="s">
        <v>1573</v>
      </c>
      <c r="L157" s="10" t="s">
        <v>1004</v>
      </c>
      <c r="M157" s="10" t="s">
        <v>37</v>
      </c>
      <c r="N157" s="10" t="s">
        <v>1005</v>
      </c>
      <c r="O157" s="10" t="s">
        <v>1006</v>
      </c>
      <c r="P157" s="11" t="s">
        <v>1007</v>
      </c>
      <c r="Q157" s="11"/>
      <c r="R157" s="11" t="s">
        <v>1007</v>
      </c>
      <c r="S157" s="11"/>
      <c r="T157" s="11"/>
      <c r="U157" s="10" t="s">
        <v>1009</v>
      </c>
      <c r="V157" s="10"/>
      <c r="W157" s="11" t="s">
        <v>1008</v>
      </c>
      <c r="X157" s="10" t="s">
        <v>1004</v>
      </c>
      <c r="Y157" s="10" t="s">
        <v>1677</v>
      </c>
      <c r="Z157" s="12">
        <v>31158</v>
      </c>
      <c r="AA157" s="164">
        <f t="shared" si="32"/>
        <v>1985</v>
      </c>
      <c r="AB157" s="164">
        <f t="shared" si="33"/>
        <v>4</v>
      </c>
      <c r="AC157" s="164">
        <f t="shared" si="34"/>
        <v>21</v>
      </c>
      <c r="AD157" s="10" t="s">
        <v>1401</v>
      </c>
      <c r="AE157" s="17">
        <v>38718</v>
      </c>
      <c r="AF157" s="17">
        <v>40178</v>
      </c>
      <c r="AG157" s="17"/>
      <c r="AH157" s="17"/>
      <c r="AI157" s="17">
        <v>39129</v>
      </c>
      <c r="AJ157" s="17">
        <v>40178</v>
      </c>
      <c r="AK157" s="17">
        <v>38718</v>
      </c>
      <c r="AL157" s="17">
        <v>39129</v>
      </c>
      <c r="AM157" s="17"/>
      <c r="AN157" s="17"/>
      <c r="AO157" s="70">
        <v>39142</v>
      </c>
      <c r="AP157" s="55" t="s">
        <v>615</v>
      </c>
      <c r="AQ157" s="17"/>
      <c r="AR157" s="18" t="s">
        <v>42</v>
      </c>
      <c r="AS157" s="17">
        <v>40178</v>
      </c>
    </row>
    <row r="158" spans="1:47" x14ac:dyDescent="0.2">
      <c r="A158" s="10">
        <v>293</v>
      </c>
      <c r="B158" s="10" t="s">
        <v>200</v>
      </c>
      <c r="C158" s="10" t="s">
        <v>1010</v>
      </c>
      <c r="D158" s="16" t="str">
        <f t="shared" si="30"/>
        <v>Ja</v>
      </c>
      <c r="E158" s="16" t="str">
        <f t="shared" si="27"/>
        <v>aktiv</v>
      </c>
      <c r="F158" s="16" t="str">
        <f>IF(A158="","",IF(AND(AO158&lt;&gt;"",AP158=""),"Ja","Nein"))</f>
        <v>Ja</v>
      </c>
      <c r="G158" s="19" t="s">
        <v>45</v>
      </c>
      <c r="H158" s="10" t="s">
        <v>35</v>
      </c>
      <c r="I158" s="16" t="str">
        <f t="shared" si="31"/>
        <v>Nein</v>
      </c>
      <c r="J158" s="10" t="s">
        <v>1370</v>
      </c>
      <c r="K158" s="10" t="s">
        <v>1669</v>
      </c>
      <c r="L158" s="27" t="s">
        <v>1011</v>
      </c>
      <c r="M158" s="10" t="s">
        <v>37</v>
      </c>
      <c r="N158" s="10">
        <v>68542</v>
      </c>
      <c r="O158" s="10" t="s">
        <v>1012</v>
      </c>
      <c r="P158" s="11"/>
      <c r="Q158" s="11"/>
      <c r="R158" s="11" t="s">
        <v>1678</v>
      </c>
      <c r="S158" s="11"/>
      <c r="T158" s="11"/>
      <c r="U158" s="10" t="s">
        <v>1014</v>
      </c>
      <c r="V158" s="41" t="s">
        <v>1015</v>
      </c>
      <c r="W158" s="11" t="s">
        <v>1013</v>
      </c>
      <c r="X158" s="27" t="s">
        <v>1679</v>
      </c>
      <c r="Y158" s="10" t="s">
        <v>1552</v>
      </c>
      <c r="Z158" s="12">
        <v>30118</v>
      </c>
      <c r="AA158" s="164">
        <f t="shared" si="32"/>
        <v>1982</v>
      </c>
      <c r="AB158" s="164">
        <f t="shared" si="33"/>
        <v>6</v>
      </c>
      <c r="AC158" s="164">
        <f t="shared" si="34"/>
        <v>16</v>
      </c>
      <c r="AD158" s="10" t="s">
        <v>1401</v>
      </c>
      <c r="AE158" s="17">
        <v>38718</v>
      </c>
      <c r="AF158" s="17"/>
      <c r="AG158" s="17"/>
      <c r="AH158" s="17"/>
      <c r="AI158" s="17">
        <v>39129</v>
      </c>
      <c r="AJ158" s="17"/>
      <c r="AK158" s="17">
        <v>38718</v>
      </c>
      <c r="AL158" s="17">
        <v>39129</v>
      </c>
      <c r="AM158" s="17"/>
      <c r="AN158" s="17"/>
      <c r="AO158" s="30">
        <v>39142</v>
      </c>
      <c r="AP158" s="17"/>
      <c r="AQ158" s="17"/>
      <c r="AR158" s="23" t="s">
        <v>788</v>
      </c>
      <c r="AS158" s="24">
        <v>40556</v>
      </c>
    </row>
    <row r="159" spans="1:47" x14ac:dyDescent="0.2">
      <c r="A159" s="10">
        <v>294</v>
      </c>
      <c r="B159" s="10" t="s">
        <v>707</v>
      </c>
      <c r="C159" s="10" t="s">
        <v>1016</v>
      </c>
      <c r="D159" s="16" t="str">
        <f t="shared" si="30"/>
        <v>Nein</v>
      </c>
      <c r="E159" s="16" t="str">
        <f t="shared" si="27"/>
        <v>-</v>
      </c>
      <c r="F159" s="16" t="str">
        <f>IF(A159="","",IF(AND(AO159&lt;&gt;"",AP159=""),"Ja","Nein"))</f>
        <v>Nein</v>
      </c>
      <c r="G159" s="19"/>
      <c r="H159" s="10" t="s">
        <v>35</v>
      </c>
      <c r="I159" s="16" t="str">
        <f t="shared" si="31"/>
        <v>Nein</v>
      </c>
      <c r="J159" s="10" t="s">
        <v>1370</v>
      </c>
      <c r="K159" s="10" t="s">
        <v>1573</v>
      </c>
      <c r="L159" s="10" t="s">
        <v>1017</v>
      </c>
      <c r="M159" s="10" t="s">
        <v>37</v>
      </c>
      <c r="N159" s="10" t="s">
        <v>1018</v>
      </c>
      <c r="O159" s="10" t="s">
        <v>1019</v>
      </c>
      <c r="P159" s="11"/>
      <c r="Q159" s="11"/>
      <c r="R159" s="11"/>
      <c r="S159" s="11"/>
      <c r="T159" s="11"/>
      <c r="U159" s="25" t="s">
        <v>1021</v>
      </c>
      <c r="V159" s="10"/>
      <c r="W159" s="11" t="s">
        <v>1020</v>
      </c>
      <c r="X159" s="10" t="s">
        <v>1680</v>
      </c>
      <c r="Y159" s="10" t="s">
        <v>1681</v>
      </c>
      <c r="Z159" s="12">
        <v>30302</v>
      </c>
      <c r="AA159" s="164">
        <f t="shared" si="32"/>
        <v>1982</v>
      </c>
      <c r="AB159" s="164">
        <f t="shared" si="33"/>
        <v>12</v>
      </c>
      <c r="AC159" s="164">
        <f t="shared" si="34"/>
        <v>17</v>
      </c>
      <c r="AD159" s="10" t="s">
        <v>1401</v>
      </c>
      <c r="AE159" s="17">
        <v>38736</v>
      </c>
      <c r="AF159" s="17">
        <v>40209</v>
      </c>
      <c r="AG159" s="17"/>
      <c r="AH159" s="17"/>
      <c r="AI159" s="17"/>
      <c r="AJ159" s="17"/>
      <c r="AK159" s="17">
        <v>38736</v>
      </c>
      <c r="AL159" s="17">
        <v>40209</v>
      </c>
      <c r="AM159" s="17"/>
      <c r="AN159" s="17"/>
      <c r="AO159" s="17"/>
      <c r="AP159" s="17"/>
      <c r="AQ159" s="17"/>
      <c r="AR159" s="18" t="s">
        <v>42</v>
      </c>
      <c r="AS159" s="17">
        <v>40209</v>
      </c>
    </row>
    <row r="160" spans="1:47" x14ac:dyDescent="0.2">
      <c r="A160" s="10">
        <v>296</v>
      </c>
      <c r="B160" s="10" t="s">
        <v>1022</v>
      </c>
      <c r="C160" s="10" t="s">
        <v>1023</v>
      </c>
      <c r="D160" s="16" t="str">
        <f t="shared" si="30"/>
        <v>Ja</v>
      </c>
      <c r="E160" s="16" t="str">
        <f t="shared" si="27"/>
        <v>aktiv</v>
      </c>
      <c r="F160" s="16" t="s">
        <v>35</v>
      </c>
      <c r="G160" s="19" t="s">
        <v>79</v>
      </c>
      <c r="H160" s="10" t="s">
        <v>35</v>
      </c>
      <c r="I160" s="16" t="str">
        <f t="shared" si="31"/>
        <v>Nein</v>
      </c>
      <c r="J160" s="10"/>
      <c r="K160" s="10" t="s">
        <v>1573</v>
      </c>
      <c r="L160" s="10" t="s">
        <v>1024</v>
      </c>
      <c r="M160" s="10" t="s">
        <v>37</v>
      </c>
      <c r="N160" s="10" t="s">
        <v>834</v>
      </c>
      <c r="O160" s="10" t="s">
        <v>102</v>
      </c>
      <c r="P160" s="11" t="s">
        <v>1025</v>
      </c>
      <c r="Q160" s="11"/>
      <c r="R160" s="11"/>
      <c r="S160" s="11"/>
      <c r="T160" s="11"/>
      <c r="U160" s="25" t="s">
        <v>1027</v>
      </c>
      <c r="V160" s="10"/>
      <c r="W160" s="11" t="s">
        <v>1026</v>
      </c>
      <c r="X160" s="10" t="s">
        <v>1682</v>
      </c>
      <c r="Y160" s="10" t="s">
        <v>1683</v>
      </c>
      <c r="Z160" s="12">
        <v>29542</v>
      </c>
      <c r="AA160" s="164">
        <f t="shared" si="32"/>
        <v>1980</v>
      </c>
      <c r="AB160" s="164">
        <f t="shared" si="33"/>
        <v>11</v>
      </c>
      <c r="AC160" s="164">
        <f t="shared" si="34"/>
        <v>17</v>
      </c>
      <c r="AD160" s="10" t="s">
        <v>1401</v>
      </c>
      <c r="AE160" s="17">
        <v>38964</v>
      </c>
      <c r="AF160" s="17"/>
      <c r="AG160" s="17"/>
      <c r="AH160" s="17"/>
      <c r="AI160" s="17">
        <v>39129</v>
      </c>
      <c r="AJ160" s="17"/>
      <c r="AK160" s="17">
        <v>38964</v>
      </c>
      <c r="AL160" s="17">
        <v>39129</v>
      </c>
      <c r="AM160" s="17"/>
      <c r="AN160" s="17"/>
      <c r="AO160" s="30">
        <v>39142</v>
      </c>
      <c r="AP160" s="17"/>
      <c r="AQ160" s="17"/>
      <c r="AR160" s="23" t="s">
        <v>667</v>
      </c>
      <c r="AS160" s="17">
        <v>40847</v>
      </c>
    </row>
    <row r="161" spans="1:45" x14ac:dyDescent="0.2">
      <c r="A161" s="10">
        <v>297</v>
      </c>
      <c r="B161" s="10" t="s">
        <v>257</v>
      </c>
      <c r="C161" s="10" t="s">
        <v>1028</v>
      </c>
      <c r="D161" s="16" t="str">
        <f t="shared" si="30"/>
        <v>Ja</v>
      </c>
      <c r="E161" s="16" t="str">
        <f t="shared" si="27"/>
        <v>aktiv</v>
      </c>
      <c r="F161" s="16" t="str">
        <f t="shared" ref="F161:F200" si="36">IF(A161="","",IF(AND(AO161&lt;&gt;"",AP161=""),"Ja","Nein"))</f>
        <v>Nein</v>
      </c>
      <c r="G161" s="19" t="s">
        <v>45</v>
      </c>
      <c r="H161" s="10" t="s">
        <v>35</v>
      </c>
      <c r="I161" s="16" t="str">
        <f t="shared" si="31"/>
        <v>Nein</v>
      </c>
      <c r="J161" s="10" t="s">
        <v>1370</v>
      </c>
      <c r="K161" s="10" t="s">
        <v>1684</v>
      </c>
      <c r="L161" s="10" t="s">
        <v>1029</v>
      </c>
      <c r="M161" s="10" t="s">
        <v>37</v>
      </c>
      <c r="N161" s="10" t="s">
        <v>1030</v>
      </c>
      <c r="O161" s="10" t="s">
        <v>1031</v>
      </c>
      <c r="P161" s="11"/>
      <c r="Q161" s="11"/>
      <c r="R161" s="11"/>
      <c r="S161" s="11"/>
      <c r="T161" s="11"/>
      <c r="U161" s="10" t="s">
        <v>1033</v>
      </c>
      <c r="V161" s="10"/>
      <c r="W161" s="11" t="s">
        <v>1032</v>
      </c>
      <c r="X161" s="10" t="s">
        <v>1029</v>
      </c>
      <c r="Y161" s="10" t="s">
        <v>1685</v>
      </c>
      <c r="Z161" s="12">
        <v>30166</v>
      </c>
      <c r="AA161" s="164">
        <f t="shared" si="32"/>
        <v>1982</v>
      </c>
      <c r="AB161" s="164">
        <f t="shared" si="33"/>
        <v>8</v>
      </c>
      <c r="AC161" s="164">
        <f t="shared" si="34"/>
        <v>3</v>
      </c>
      <c r="AD161" s="10" t="s">
        <v>1401</v>
      </c>
      <c r="AE161" s="17">
        <v>39022</v>
      </c>
      <c r="AF161" s="17"/>
      <c r="AG161" s="17"/>
      <c r="AH161" s="17"/>
      <c r="AI161" s="17">
        <v>39542</v>
      </c>
      <c r="AJ161" s="17"/>
      <c r="AK161" s="17">
        <v>39022</v>
      </c>
      <c r="AL161" s="17">
        <v>39541</v>
      </c>
      <c r="AM161" s="17"/>
      <c r="AN161" s="17"/>
      <c r="AO161" s="17"/>
      <c r="AP161" s="17"/>
      <c r="AQ161" s="17"/>
      <c r="AR161" s="26" t="s">
        <v>1034</v>
      </c>
      <c r="AS161" s="17">
        <v>40209</v>
      </c>
    </row>
    <row r="162" spans="1:45" x14ac:dyDescent="0.2">
      <c r="A162" s="10">
        <v>298</v>
      </c>
      <c r="B162" s="10" t="s">
        <v>952</v>
      </c>
      <c r="C162" s="10" t="s">
        <v>1035</v>
      </c>
      <c r="D162" s="16" t="str">
        <f t="shared" si="30"/>
        <v>Ja</v>
      </c>
      <c r="E162" s="16" t="str">
        <f t="shared" si="27"/>
        <v>vorläufig</v>
      </c>
      <c r="F162" s="16" t="str">
        <f t="shared" si="36"/>
        <v>Nein</v>
      </c>
      <c r="G162" s="19" t="s">
        <v>45</v>
      </c>
      <c r="H162" s="10" t="s">
        <v>35</v>
      </c>
      <c r="I162" s="16" t="str">
        <f t="shared" ref="I162:I194" si="37">IF(A162="","",IF(AQ162="","Nein","Ja"))</f>
        <v>Nein</v>
      </c>
      <c r="J162" s="10" t="s">
        <v>1370</v>
      </c>
      <c r="K162" s="10" t="s">
        <v>1686</v>
      </c>
      <c r="L162" s="10" t="s">
        <v>1036</v>
      </c>
      <c r="M162" s="10" t="s">
        <v>37</v>
      </c>
      <c r="N162" s="10" t="s">
        <v>612</v>
      </c>
      <c r="O162" s="10" t="s">
        <v>102</v>
      </c>
      <c r="P162" s="11" t="s">
        <v>1037</v>
      </c>
      <c r="Q162" s="11"/>
      <c r="R162" s="11"/>
      <c r="S162" s="11"/>
      <c r="T162" s="11"/>
      <c r="U162" s="25" t="s">
        <v>1039</v>
      </c>
      <c r="V162" s="10"/>
      <c r="W162" s="11" t="s">
        <v>1038</v>
      </c>
      <c r="X162" s="10" t="s">
        <v>1036</v>
      </c>
      <c r="Y162" s="10" t="s">
        <v>1544</v>
      </c>
      <c r="Z162" s="12">
        <v>30141</v>
      </c>
      <c r="AA162" s="164">
        <f t="shared" ref="AA162:AA189" si="38">IF(Z162="","",YEAR(Z162))</f>
        <v>1982</v>
      </c>
      <c r="AB162" s="164">
        <f t="shared" ref="AB162:AB189" si="39">IF(Z162="","",MONTH(Z162))</f>
        <v>7</v>
      </c>
      <c r="AC162" s="164">
        <f t="shared" ref="AC162:AC189" si="40">IF(Z162="","",DAY(Z162))</f>
        <v>9</v>
      </c>
      <c r="AD162" s="10" t="s">
        <v>1401</v>
      </c>
      <c r="AE162" s="17">
        <v>39022</v>
      </c>
      <c r="AF162" s="17"/>
      <c r="AG162" s="17"/>
      <c r="AH162" s="17"/>
      <c r="AI162" s="17"/>
      <c r="AJ162" s="17"/>
      <c r="AK162" s="17">
        <v>39022</v>
      </c>
      <c r="AL162" s="17"/>
      <c r="AM162" s="17"/>
      <c r="AN162" s="17"/>
      <c r="AO162" s="17"/>
      <c r="AP162" s="17"/>
      <c r="AQ162" s="17"/>
      <c r="AR162" s="26" t="s">
        <v>1687</v>
      </c>
      <c r="AS162" s="17">
        <v>40209</v>
      </c>
    </row>
    <row r="163" spans="1:45" x14ac:dyDescent="0.2">
      <c r="A163" s="10">
        <v>300</v>
      </c>
      <c r="B163" s="10" t="s">
        <v>720</v>
      </c>
      <c r="C163" s="10" t="s">
        <v>1041</v>
      </c>
      <c r="D163" s="16" t="str">
        <f t="shared" si="30"/>
        <v>Nein</v>
      </c>
      <c r="E163" s="16" t="str">
        <f t="shared" si="27"/>
        <v>-</v>
      </c>
      <c r="F163" s="16" t="str">
        <f t="shared" si="36"/>
        <v>Nein</v>
      </c>
      <c r="G163" s="16"/>
      <c r="H163" s="10" t="s">
        <v>35</v>
      </c>
      <c r="I163" s="16" t="str">
        <f t="shared" si="37"/>
        <v>Nein</v>
      </c>
      <c r="J163" s="10" t="s">
        <v>1370</v>
      </c>
      <c r="K163" s="10" t="s">
        <v>1573</v>
      </c>
      <c r="L163" s="10" t="s">
        <v>1042</v>
      </c>
      <c r="M163" s="10" t="s">
        <v>37</v>
      </c>
      <c r="N163" s="10" t="s">
        <v>1043</v>
      </c>
      <c r="O163" s="10" t="s">
        <v>1044</v>
      </c>
      <c r="P163" s="11"/>
      <c r="Q163" s="11"/>
      <c r="R163" s="11"/>
      <c r="S163" s="11"/>
      <c r="T163" s="11"/>
      <c r="U163" s="10" t="s">
        <v>1046</v>
      </c>
      <c r="V163" s="10"/>
      <c r="W163" s="11" t="s">
        <v>1045</v>
      </c>
      <c r="X163" s="10" t="s">
        <v>1688</v>
      </c>
      <c r="Y163" s="10" t="s">
        <v>1544</v>
      </c>
      <c r="Z163" s="12">
        <v>31692</v>
      </c>
      <c r="AA163" s="16">
        <f t="shared" si="38"/>
        <v>1986</v>
      </c>
      <c r="AB163" s="16">
        <f t="shared" si="39"/>
        <v>10</v>
      </c>
      <c r="AC163" s="16">
        <f t="shared" si="40"/>
        <v>7</v>
      </c>
      <c r="AD163" s="10" t="s">
        <v>1401</v>
      </c>
      <c r="AE163" s="17">
        <v>39035</v>
      </c>
      <c r="AF163" s="17">
        <v>39447</v>
      </c>
      <c r="AG163" s="17"/>
      <c r="AH163" s="17"/>
      <c r="AI163" s="17"/>
      <c r="AJ163" s="17"/>
      <c r="AK163" s="17">
        <v>39035</v>
      </c>
      <c r="AL163" s="17">
        <v>39447</v>
      </c>
      <c r="AM163" s="17"/>
      <c r="AN163" s="17"/>
      <c r="AO163" s="17"/>
      <c r="AP163" s="17"/>
      <c r="AQ163" s="17"/>
      <c r="AR163" s="26"/>
      <c r="AS163" s="17"/>
    </row>
    <row r="164" spans="1:45" x14ac:dyDescent="0.2">
      <c r="A164" s="10">
        <v>301</v>
      </c>
      <c r="B164" s="10" t="s">
        <v>473</v>
      </c>
      <c r="C164" s="10" t="s">
        <v>1047</v>
      </c>
      <c r="D164" s="16" t="str">
        <f t="shared" si="30"/>
        <v>Ja</v>
      </c>
      <c r="E164" s="16" t="str">
        <f t="shared" si="27"/>
        <v>aktiv</v>
      </c>
      <c r="F164" s="16" t="str">
        <f t="shared" si="36"/>
        <v>Ja</v>
      </c>
      <c r="G164" s="19" t="s">
        <v>45</v>
      </c>
      <c r="H164" s="10" t="s">
        <v>35</v>
      </c>
      <c r="I164" s="16" t="str">
        <f t="shared" si="37"/>
        <v>Nein</v>
      </c>
      <c r="J164" s="10" t="s">
        <v>1689</v>
      </c>
      <c r="K164" s="10" t="s">
        <v>1690</v>
      </c>
      <c r="L164" s="10" t="s">
        <v>1048</v>
      </c>
      <c r="M164" s="10" t="s">
        <v>37</v>
      </c>
      <c r="N164" s="10" t="s">
        <v>155</v>
      </c>
      <c r="O164" s="10" t="s">
        <v>156</v>
      </c>
      <c r="P164" s="11" t="s">
        <v>1049</v>
      </c>
      <c r="Q164" s="11"/>
      <c r="R164" s="11" t="s">
        <v>1691</v>
      </c>
      <c r="S164" s="11"/>
      <c r="T164" s="11"/>
      <c r="U164" s="25" t="s">
        <v>1051</v>
      </c>
      <c r="V164" s="10"/>
      <c r="W164" s="11" t="s">
        <v>1050</v>
      </c>
      <c r="X164" s="10" t="s">
        <v>1048</v>
      </c>
      <c r="Y164" s="10" t="s">
        <v>1436</v>
      </c>
      <c r="Z164" s="12">
        <v>31930</v>
      </c>
      <c r="AA164" s="16">
        <f t="shared" si="38"/>
        <v>1987</v>
      </c>
      <c r="AB164" s="16">
        <f t="shared" si="39"/>
        <v>6</v>
      </c>
      <c r="AC164" s="16">
        <f t="shared" si="40"/>
        <v>2</v>
      </c>
      <c r="AD164" s="10" t="s">
        <v>1401</v>
      </c>
      <c r="AE164" s="17">
        <v>39242</v>
      </c>
      <c r="AF164" s="17"/>
      <c r="AG164" s="17"/>
      <c r="AH164" s="17"/>
      <c r="AI164" s="17">
        <v>39266</v>
      </c>
      <c r="AJ164" s="17"/>
      <c r="AK164" s="17">
        <v>39242</v>
      </c>
      <c r="AL164" s="17">
        <v>39266</v>
      </c>
      <c r="AM164" s="17"/>
      <c r="AN164" s="17"/>
      <c r="AO164" s="30">
        <v>39264</v>
      </c>
      <c r="AP164" s="17"/>
      <c r="AQ164" s="17"/>
      <c r="AR164" s="26"/>
      <c r="AS164" s="17"/>
    </row>
    <row r="165" spans="1:45" x14ac:dyDescent="0.2">
      <c r="A165" s="10">
        <v>302</v>
      </c>
      <c r="B165" s="10" t="s">
        <v>257</v>
      </c>
      <c r="C165" s="10" t="s">
        <v>1052</v>
      </c>
      <c r="D165" s="16" t="str">
        <f t="shared" si="30"/>
        <v>Ja</v>
      </c>
      <c r="E165" s="16" t="str">
        <f t="shared" si="27"/>
        <v>vorläufig</v>
      </c>
      <c r="F165" s="16" t="str">
        <f t="shared" si="36"/>
        <v>Nein</v>
      </c>
      <c r="G165" s="19" t="s">
        <v>45</v>
      </c>
      <c r="H165" s="10" t="s">
        <v>35</v>
      </c>
      <c r="I165" s="16" t="str">
        <f t="shared" si="37"/>
        <v>Nein</v>
      </c>
      <c r="J165" s="10" t="s">
        <v>1370</v>
      </c>
      <c r="K165" s="10" t="s">
        <v>1611</v>
      </c>
      <c r="L165" s="10" t="s">
        <v>1053</v>
      </c>
      <c r="M165" s="10" t="s">
        <v>37</v>
      </c>
      <c r="N165" s="10" t="s">
        <v>985</v>
      </c>
      <c r="O165" s="10" t="s">
        <v>102</v>
      </c>
      <c r="P165" s="11" t="s">
        <v>1054</v>
      </c>
      <c r="Q165" s="11"/>
      <c r="R165" s="11"/>
      <c r="S165" s="11"/>
      <c r="T165" s="11"/>
      <c r="U165" s="10" t="s">
        <v>1056</v>
      </c>
      <c r="V165" s="10"/>
      <c r="W165" s="11" t="s">
        <v>1055</v>
      </c>
      <c r="X165" s="10" t="s">
        <v>1053</v>
      </c>
      <c r="Y165" s="10" t="s">
        <v>1670</v>
      </c>
      <c r="Z165" s="12">
        <v>31100</v>
      </c>
      <c r="AA165" s="16">
        <f t="shared" si="38"/>
        <v>1985</v>
      </c>
      <c r="AB165" s="16">
        <f t="shared" si="39"/>
        <v>2</v>
      </c>
      <c r="AC165" s="16">
        <f t="shared" si="40"/>
        <v>22</v>
      </c>
      <c r="AD165" s="10" t="s">
        <v>1401</v>
      </c>
      <c r="AE165" s="17">
        <v>39295</v>
      </c>
      <c r="AF165" s="17"/>
      <c r="AG165" s="17"/>
      <c r="AH165" s="17"/>
      <c r="AI165" s="17"/>
      <c r="AJ165" s="17"/>
      <c r="AK165" s="17">
        <v>39295</v>
      </c>
      <c r="AL165" s="17"/>
      <c r="AM165" s="17"/>
      <c r="AN165" s="17"/>
      <c r="AO165" s="17"/>
      <c r="AP165" s="17"/>
      <c r="AQ165" s="17"/>
      <c r="AR165" s="26"/>
      <c r="AS165" s="17"/>
    </row>
    <row r="166" spans="1:45" x14ac:dyDescent="0.2">
      <c r="A166" s="10">
        <v>303</v>
      </c>
      <c r="B166" s="10" t="s">
        <v>789</v>
      </c>
      <c r="C166" s="10" t="s">
        <v>1058</v>
      </c>
      <c r="D166" s="16" t="str">
        <f t="shared" si="30"/>
        <v>Ja</v>
      </c>
      <c r="E166" s="16" t="str">
        <f t="shared" si="27"/>
        <v>aktiv</v>
      </c>
      <c r="F166" s="16" t="str">
        <f t="shared" si="36"/>
        <v>Nein</v>
      </c>
      <c r="G166" s="19" t="s">
        <v>45</v>
      </c>
      <c r="H166" s="10" t="s">
        <v>35</v>
      </c>
      <c r="I166" s="16" t="str">
        <f t="shared" si="37"/>
        <v>Nein</v>
      </c>
      <c r="J166" s="10" t="s">
        <v>1370</v>
      </c>
      <c r="K166" s="10" t="s">
        <v>1692</v>
      </c>
      <c r="L166" s="10" t="s">
        <v>1059</v>
      </c>
      <c r="M166" s="10" t="s">
        <v>37</v>
      </c>
      <c r="N166" s="10">
        <v>70794</v>
      </c>
      <c r="O166" s="10" t="s">
        <v>1060</v>
      </c>
      <c r="P166" s="11"/>
      <c r="Q166" s="11"/>
      <c r="R166" s="11"/>
      <c r="S166" s="11"/>
      <c r="T166" s="11"/>
      <c r="U166" s="10" t="s">
        <v>1062</v>
      </c>
      <c r="V166" s="10"/>
      <c r="W166" s="11" t="s">
        <v>1061</v>
      </c>
      <c r="X166" s="10" t="s">
        <v>1693</v>
      </c>
      <c r="Y166" s="10" t="s">
        <v>1694</v>
      </c>
      <c r="Z166" s="12">
        <v>28832</v>
      </c>
      <c r="AA166" s="16">
        <f t="shared" si="38"/>
        <v>1978</v>
      </c>
      <c r="AB166" s="16">
        <f t="shared" si="39"/>
        <v>12</v>
      </c>
      <c r="AC166" s="16">
        <f t="shared" si="40"/>
        <v>8</v>
      </c>
      <c r="AD166" s="10" t="s">
        <v>1401</v>
      </c>
      <c r="AE166" s="17">
        <v>39468</v>
      </c>
      <c r="AF166" s="17"/>
      <c r="AG166" s="17"/>
      <c r="AH166" s="17"/>
      <c r="AI166" s="17">
        <v>39535</v>
      </c>
      <c r="AJ166" s="17"/>
      <c r="AK166" s="17">
        <v>39468</v>
      </c>
      <c r="AL166" s="17">
        <v>39534</v>
      </c>
      <c r="AM166" s="17"/>
      <c r="AN166" s="17"/>
      <c r="AO166" s="17"/>
      <c r="AP166" s="17"/>
      <c r="AQ166" s="17"/>
      <c r="AR166" s="26"/>
      <c r="AS166" s="17"/>
    </row>
    <row r="167" spans="1:45" x14ac:dyDescent="0.2">
      <c r="A167" s="10">
        <v>304</v>
      </c>
      <c r="B167" s="10" t="s">
        <v>730</v>
      </c>
      <c r="C167" s="10" t="s">
        <v>1063</v>
      </c>
      <c r="D167" s="16" t="str">
        <f t="shared" si="30"/>
        <v>Ja</v>
      </c>
      <c r="E167" s="16" t="str">
        <f t="shared" si="27"/>
        <v>aktiv</v>
      </c>
      <c r="F167" s="16" t="str">
        <f t="shared" si="36"/>
        <v>Nein</v>
      </c>
      <c r="G167" s="19" t="s">
        <v>45</v>
      </c>
      <c r="H167" s="10" t="s">
        <v>35</v>
      </c>
      <c r="I167" s="16" t="str">
        <f t="shared" si="37"/>
        <v>Nein</v>
      </c>
      <c r="J167" s="10" t="s">
        <v>1695</v>
      </c>
      <c r="K167" s="10"/>
      <c r="L167" s="10" t="s">
        <v>1064</v>
      </c>
      <c r="M167" s="10" t="s">
        <v>37</v>
      </c>
      <c r="N167" s="10">
        <v>70794</v>
      </c>
      <c r="O167" s="10" t="s">
        <v>1060</v>
      </c>
      <c r="P167" s="11"/>
      <c r="Q167" s="11"/>
      <c r="R167" s="11"/>
      <c r="S167" s="11"/>
      <c r="T167" s="11"/>
      <c r="U167" s="31" t="s">
        <v>1066</v>
      </c>
      <c r="V167" s="10"/>
      <c r="W167" s="11" t="s">
        <v>1065</v>
      </c>
      <c r="X167" s="10"/>
      <c r="Y167" s="10"/>
      <c r="Z167" s="12">
        <v>29179</v>
      </c>
      <c r="AA167" s="16">
        <f t="shared" si="38"/>
        <v>1979</v>
      </c>
      <c r="AB167" s="16">
        <f t="shared" si="39"/>
        <v>11</v>
      </c>
      <c r="AC167" s="16">
        <f t="shared" si="40"/>
        <v>20</v>
      </c>
      <c r="AD167" s="10" t="s">
        <v>1401</v>
      </c>
      <c r="AE167" s="17">
        <v>39574</v>
      </c>
      <c r="AF167" s="17"/>
      <c r="AG167" s="17"/>
      <c r="AH167" s="17"/>
      <c r="AI167" s="17">
        <v>39885</v>
      </c>
      <c r="AJ167" s="17"/>
      <c r="AK167" s="17">
        <v>39574</v>
      </c>
      <c r="AL167" s="17">
        <v>39885</v>
      </c>
      <c r="AM167" s="17"/>
      <c r="AN167" s="17"/>
      <c r="AO167" s="17"/>
      <c r="AP167" s="17"/>
      <c r="AQ167" s="17"/>
      <c r="AR167" s="23" t="s">
        <v>1067</v>
      </c>
      <c r="AS167" s="17">
        <v>39966</v>
      </c>
    </row>
    <row r="168" spans="1:45" x14ac:dyDescent="0.2">
      <c r="A168" s="10">
        <v>305</v>
      </c>
      <c r="B168" s="10" t="s">
        <v>1068</v>
      </c>
      <c r="C168" s="10" t="s">
        <v>1069</v>
      </c>
      <c r="D168" s="16" t="str">
        <f t="shared" si="30"/>
        <v>Ja</v>
      </c>
      <c r="E168" s="16" t="str">
        <f t="shared" ref="E168:E231" si="41">IF(A168="","",IF(AND(AK168&lt;&gt;"",AL168=""),"vorläufig",IF(AND(AI168&lt;&gt;"",AJ168=""),"aktiv",IF(AND(AG168&lt;&gt;"",AH168=""),"alter Herr",IF(AND(AM168&lt;&gt;"",AN168=""),"Ehrenmitglied","-")))))</f>
        <v>aktiv</v>
      </c>
      <c r="F168" s="16" t="str">
        <f t="shared" si="36"/>
        <v>Nein</v>
      </c>
      <c r="G168" s="19" t="s">
        <v>45</v>
      </c>
      <c r="H168" s="10" t="s">
        <v>35</v>
      </c>
      <c r="I168" s="16" t="str">
        <f t="shared" si="37"/>
        <v>Nein</v>
      </c>
      <c r="J168" s="10" t="s">
        <v>1584</v>
      </c>
      <c r="K168" s="10" t="s">
        <v>1696</v>
      </c>
      <c r="L168" s="10" t="s">
        <v>1070</v>
      </c>
      <c r="M168" s="10" t="s">
        <v>37</v>
      </c>
      <c r="N168" s="10">
        <v>70499</v>
      </c>
      <c r="O168" s="10" t="s">
        <v>102</v>
      </c>
      <c r="P168" s="11"/>
      <c r="Q168" s="11"/>
      <c r="R168" s="11"/>
      <c r="S168" s="11"/>
      <c r="T168" s="11"/>
      <c r="U168" s="27" t="s">
        <v>1072</v>
      </c>
      <c r="V168" s="10"/>
      <c r="W168" s="11" t="s">
        <v>1071</v>
      </c>
      <c r="X168" s="10"/>
      <c r="Y168" s="10"/>
      <c r="Z168" s="12">
        <v>28898</v>
      </c>
      <c r="AA168" s="16">
        <f t="shared" si="38"/>
        <v>1979</v>
      </c>
      <c r="AB168" s="16">
        <f t="shared" si="39"/>
        <v>2</v>
      </c>
      <c r="AC168" s="16">
        <f t="shared" si="40"/>
        <v>12</v>
      </c>
      <c r="AD168" s="10" t="s">
        <v>1401</v>
      </c>
      <c r="AE168" s="17">
        <v>39753</v>
      </c>
      <c r="AF168" s="17"/>
      <c r="AG168" s="17"/>
      <c r="AH168" s="17"/>
      <c r="AI168" s="17">
        <v>39885</v>
      </c>
      <c r="AJ168" s="17"/>
      <c r="AK168" s="17">
        <v>39753</v>
      </c>
      <c r="AL168" s="17">
        <v>39884</v>
      </c>
      <c r="AM168" s="17"/>
      <c r="AN168" s="17"/>
      <c r="AO168" s="17"/>
      <c r="AP168" s="17"/>
      <c r="AQ168" s="17"/>
      <c r="AR168" s="23" t="s">
        <v>1067</v>
      </c>
      <c r="AS168" s="17">
        <v>39814</v>
      </c>
    </row>
    <row r="169" spans="1:45" x14ac:dyDescent="0.2">
      <c r="A169" s="50">
        <v>306</v>
      </c>
      <c r="B169" s="10" t="s">
        <v>1073</v>
      </c>
      <c r="C169" s="10" t="s">
        <v>1074</v>
      </c>
      <c r="D169" s="16" t="str">
        <f t="shared" si="30"/>
        <v>Nein</v>
      </c>
      <c r="E169" s="16" t="str">
        <f t="shared" si="41"/>
        <v>-</v>
      </c>
      <c r="F169" s="16" t="str">
        <f t="shared" si="36"/>
        <v>Nein</v>
      </c>
      <c r="G169" s="19" t="s">
        <v>79</v>
      </c>
      <c r="H169" s="10" t="s">
        <v>35</v>
      </c>
      <c r="I169" s="16" t="str">
        <f t="shared" si="37"/>
        <v>Nein</v>
      </c>
      <c r="J169" s="10"/>
      <c r="K169" s="10" t="s">
        <v>1573</v>
      </c>
      <c r="L169" s="73" t="s">
        <v>1075</v>
      </c>
      <c r="M169" s="10" t="s">
        <v>37</v>
      </c>
      <c r="N169" s="10">
        <v>70565</v>
      </c>
      <c r="O169" s="10" t="s">
        <v>102</v>
      </c>
      <c r="P169" s="11"/>
      <c r="Q169" s="11"/>
      <c r="R169" s="11"/>
      <c r="S169" s="11"/>
      <c r="T169" s="11"/>
      <c r="U169" s="31" t="s">
        <v>1077</v>
      </c>
      <c r="V169" s="10"/>
      <c r="W169" s="11" t="s">
        <v>1076</v>
      </c>
      <c r="X169" s="10"/>
      <c r="Y169" s="10"/>
      <c r="Z169" s="12">
        <v>30800</v>
      </c>
      <c r="AA169" s="16">
        <f t="shared" si="38"/>
        <v>1984</v>
      </c>
      <c r="AB169" s="16">
        <f t="shared" si="39"/>
        <v>4</v>
      </c>
      <c r="AC169" s="16">
        <f t="shared" si="40"/>
        <v>28</v>
      </c>
      <c r="AD169" s="10" t="s">
        <v>1401</v>
      </c>
      <c r="AE169" s="17">
        <v>39853</v>
      </c>
      <c r="AF169" s="17">
        <v>41484</v>
      </c>
      <c r="AG169" s="17"/>
      <c r="AH169" s="17"/>
      <c r="AI169" s="17">
        <v>39885</v>
      </c>
      <c r="AJ169" s="17">
        <v>41484</v>
      </c>
      <c r="AK169" s="17">
        <v>39853</v>
      </c>
      <c r="AL169" s="17">
        <v>39884</v>
      </c>
      <c r="AM169" s="17"/>
      <c r="AN169" s="17"/>
      <c r="AO169" s="43">
        <v>40179</v>
      </c>
      <c r="AP169" s="43">
        <v>40908</v>
      </c>
      <c r="AQ169" s="17"/>
      <c r="AR169" s="23" t="s">
        <v>42</v>
      </c>
      <c r="AS169" s="17">
        <v>41484</v>
      </c>
    </row>
    <row r="170" spans="1:45" x14ac:dyDescent="0.2">
      <c r="A170" s="10">
        <v>307</v>
      </c>
      <c r="B170" s="10" t="s">
        <v>1078</v>
      </c>
      <c r="C170" s="10" t="s">
        <v>1079</v>
      </c>
      <c r="D170" s="16" t="str">
        <f t="shared" si="30"/>
        <v>Ja</v>
      </c>
      <c r="E170" s="16" t="str">
        <f t="shared" si="41"/>
        <v>aktiv</v>
      </c>
      <c r="F170" s="16" t="str">
        <f t="shared" si="36"/>
        <v>Nein</v>
      </c>
      <c r="G170" s="19" t="s">
        <v>45</v>
      </c>
      <c r="H170" s="10" t="s">
        <v>35</v>
      </c>
      <c r="I170" s="16" t="str">
        <f t="shared" si="37"/>
        <v>Nein</v>
      </c>
      <c r="J170" s="10" t="s">
        <v>1370</v>
      </c>
      <c r="K170" s="10"/>
      <c r="L170" s="10" t="s">
        <v>1080</v>
      </c>
      <c r="M170" s="10" t="s">
        <v>37</v>
      </c>
      <c r="N170" s="10">
        <v>72172</v>
      </c>
      <c r="O170" s="10" t="s">
        <v>1081</v>
      </c>
      <c r="P170" s="11"/>
      <c r="Q170" s="11"/>
      <c r="R170" s="11"/>
      <c r="S170" s="11"/>
      <c r="T170" s="11"/>
      <c r="U170" s="27" t="s">
        <v>1083</v>
      </c>
      <c r="V170" s="10"/>
      <c r="W170" s="11" t="s">
        <v>1082</v>
      </c>
      <c r="X170" s="10"/>
      <c r="Y170" s="10"/>
      <c r="Z170" s="12">
        <v>31071</v>
      </c>
      <c r="AA170" s="16">
        <f t="shared" si="38"/>
        <v>1985</v>
      </c>
      <c r="AB170" s="16">
        <f t="shared" si="39"/>
        <v>1</v>
      </c>
      <c r="AC170" s="16">
        <f t="shared" si="40"/>
        <v>24</v>
      </c>
      <c r="AD170" s="10" t="s">
        <v>1401</v>
      </c>
      <c r="AE170" s="17">
        <v>39901</v>
      </c>
      <c r="AF170" s="17"/>
      <c r="AG170" s="17"/>
      <c r="AH170" s="17"/>
      <c r="AI170" s="17">
        <v>40624</v>
      </c>
      <c r="AJ170" s="17"/>
      <c r="AK170" s="17">
        <v>39901</v>
      </c>
      <c r="AL170" s="17">
        <v>40624</v>
      </c>
      <c r="AM170" s="17"/>
      <c r="AN170" s="17"/>
      <c r="AO170" s="17"/>
      <c r="AP170" s="17"/>
      <c r="AQ170" s="17"/>
      <c r="AR170" s="26" t="s">
        <v>1084</v>
      </c>
      <c r="AS170" s="17">
        <v>39946</v>
      </c>
    </row>
    <row r="171" spans="1:45" x14ac:dyDescent="0.2">
      <c r="A171" s="10">
        <v>308</v>
      </c>
      <c r="B171" s="10" t="s">
        <v>1085</v>
      </c>
      <c r="C171" s="10" t="s">
        <v>1086</v>
      </c>
      <c r="D171" s="16" t="str">
        <f t="shared" si="30"/>
        <v>Ja</v>
      </c>
      <c r="E171" s="16" t="str">
        <f t="shared" si="41"/>
        <v>vorläufig</v>
      </c>
      <c r="F171" s="16" t="str">
        <f t="shared" si="36"/>
        <v>Nein</v>
      </c>
      <c r="G171" s="19" t="s">
        <v>45</v>
      </c>
      <c r="H171" s="10" t="s">
        <v>35</v>
      </c>
      <c r="I171" s="16" t="str">
        <f t="shared" si="37"/>
        <v>Nein</v>
      </c>
      <c r="J171" s="10"/>
      <c r="K171" s="10"/>
      <c r="L171" s="10" t="s">
        <v>1087</v>
      </c>
      <c r="M171" s="10" t="s">
        <v>37</v>
      </c>
      <c r="N171" s="10">
        <v>72160</v>
      </c>
      <c r="O171" s="10" t="s">
        <v>1088</v>
      </c>
      <c r="P171" s="11" t="s">
        <v>1089</v>
      </c>
      <c r="Q171" s="11"/>
      <c r="R171" s="11"/>
      <c r="S171" s="11"/>
      <c r="T171" s="11"/>
      <c r="U171" s="27" t="s">
        <v>1091</v>
      </c>
      <c r="V171" s="10"/>
      <c r="W171" s="11" t="s">
        <v>1090</v>
      </c>
      <c r="X171" s="10"/>
      <c r="Y171" s="10"/>
      <c r="Z171" s="12">
        <v>32716</v>
      </c>
      <c r="AA171" s="16">
        <f t="shared" si="38"/>
        <v>1989</v>
      </c>
      <c r="AB171" s="16">
        <f t="shared" si="39"/>
        <v>7</v>
      </c>
      <c r="AC171" s="16">
        <f t="shared" si="40"/>
        <v>27</v>
      </c>
      <c r="AD171" s="10" t="s">
        <v>1401</v>
      </c>
      <c r="AE171" s="17">
        <v>39609</v>
      </c>
      <c r="AF171" s="17"/>
      <c r="AG171" s="17"/>
      <c r="AH171" s="17"/>
      <c r="AI171" s="17"/>
      <c r="AJ171" s="17"/>
      <c r="AK171" s="17">
        <v>39609</v>
      </c>
      <c r="AL171" s="17"/>
      <c r="AM171" s="17"/>
      <c r="AN171" s="17"/>
      <c r="AO171" s="17"/>
      <c r="AP171" s="17"/>
      <c r="AQ171" s="17"/>
      <c r="AR171" s="26" t="s">
        <v>1084</v>
      </c>
      <c r="AS171" s="17">
        <v>39946</v>
      </c>
    </row>
    <row r="172" spans="1:45" x14ac:dyDescent="0.2">
      <c r="A172" s="10">
        <v>309</v>
      </c>
      <c r="B172" s="10" t="s">
        <v>1092</v>
      </c>
      <c r="C172" s="10" t="s">
        <v>1093</v>
      </c>
      <c r="D172" s="16" t="str">
        <f t="shared" si="30"/>
        <v>Ja</v>
      </c>
      <c r="E172" s="16" t="str">
        <f t="shared" si="41"/>
        <v>aktiv</v>
      </c>
      <c r="F172" s="16" t="str">
        <f t="shared" si="36"/>
        <v>Nein</v>
      </c>
      <c r="G172" s="19" t="s">
        <v>45</v>
      </c>
      <c r="H172" s="10" t="s">
        <v>35</v>
      </c>
      <c r="I172" s="16" t="str">
        <f t="shared" si="37"/>
        <v>Nein</v>
      </c>
      <c r="J172" s="10" t="s">
        <v>1370</v>
      </c>
      <c r="K172" s="10"/>
      <c r="L172" s="10" t="s">
        <v>1697</v>
      </c>
      <c r="M172" s="10" t="s">
        <v>37</v>
      </c>
      <c r="N172" s="10">
        <v>71088</v>
      </c>
      <c r="O172" s="10" t="s">
        <v>1698</v>
      </c>
      <c r="P172" s="11"/>
      <c r="Q172" s="11"/>
      <c r="R172" s="11"/>
      <c r="S172" s="11"/>
      <c r="T172" s="11"/>
      <c r="U172" s="74" t="s">
        <v>1096</v>
      </c>
      <c r="V172" s="10"/>
      <c r="W172" s="11" t="s">
        <v>1095</v>
      </c>
      <c r="X172" s="10"/>
      <c r="Y172" s="10"/>
      <c r="Z172" s="12">
        <v>32754</v>
      </c>
      <c r="AA172" s="16">
        <f t="shared" si="38"/>
        <v>1989</v>
      </c>
      <c r="AB172" s="16">
        <f t="shared" si="39"/>
        <v>9</v>
      </c>
      <c r="AC172" s="16">
        <f t="shared" si="40"/>
        <v>3</v>
      </c>
      <c r="AD172" s="10" t="s">
        <v>1401</v>
      </c>
      <c r="AE172" s="17">
        <v>39636</v>
      </c>
      <c r="AF172" s="17"/>
      <c r="AG172" s="17"/>
      <c r="AH172" s="17"/>
      <c r="AI172" s="17">
        <v>40624</v>
      </c>
      <c r="AJ172" s="17"/>
      <c r="AK172" s="17">
        <v>39636</v>
      </c>
      <c r="AL172" s="17">
        <v>40624</v>
      </c>
      <c r="AM172" s="17"/>
      <c r="AN172" s="17"/>
      <c r="AO172" s="17"/>
      <c r="AP172" s="17"/>
      <c r="AQ172" s="17"/>
      <c r="AR172" s="23" t="s">
        <v>1067</v>
      </c>
      <c r="AS172" s="17">
        <v>40624</v>
      </c>
    </row>
    <row r="173" spans="1:45" x14ac:dyDescent="0.2">
      <c r="A173" s="10">
        <v>310</v>
      </c>
      <c r="B173" s="10" t="s">
        <v>55</v>
      </c>
      <c r="C173" s="10" t="s">
        <v>1097</v>
      </c>
      <c r="D173" s="16" t="str">
        <f t="shared" si="30"/>
        <v>Ja</v>
      </c>
      <c r="E173" s="16" t="str">
        <f t="shared" si="41"/>
        <v>aktiv</v>
      </c>
      <c r="F173" s="16" t="str">
        <f t="shared" si="36"/>
        <v>Nein</v>
      </c>
      <c r="G173" s="19" t="s">
        <v>79</v>
      </c>
      <c r="H173" s="10" t="s">
        <v>35</v>
      </c>
      <c r="I173" s="16" t="str">
        <f t="shared" si="37"/>
        <v>Nein</v>
      </c>
      <c r="J173" s="10"/>
      <c r="K173" s="10" t="s">
        <v>1699</v>
      </c>
      <c r="L173" s="10" t="s">
        <v>1098</v>
      </c>
      <c r="M173" s="10" t="s">
        <v>37</v>
      </c>
      <c r="N173" s="10">
        <v>70191</v>
      </c>
      <c r="O173" s="10" t="s">
        <v>102</v>
      </c>
      <c r="P173" s="11"/>
      <c r="Q173" s="11"/>
      <c r="R173" s="11"/>
      <c r="S173" s="11"/>
      <c r="T173" s="11"/>
      <c r="U173" s="27" t="s">
        <v>1101</v>
      </c>
      <c r="V173" s="31" t="s">
        <v>1102</v>
      </c>
      <c r="W173" s="11" t="s">
        <v>1700</v>
      </c>
      <c r="X173" s="10"/>
      <c r="Y173" s="10"/>
      <c r="Z173" s="12">
        <v>30718</v>
      </c>
      <c r="AA173" s="16">
        <f t="shared" si="38"/>
        <v>1984</v>
      </c>
      <c r="AB173" s="16">
        <f t="shared" si="39"/>
        <v>2</v>
      </c>
      <c r="AC173" s="16">
        <f t="shared" si="40"/>
        <v>6</v>
      </c>
      <c r="AD173" s="10" t="s">
        <v>1401</v>
      </c>
      <c r="AE173" s="17">
        <v>39848</v>
      </c>
      <c r="AF173" s="17"/>
      <c r="AG173" s="17"/>
      <c r="AH173" s="17"/>
      <c r="AI173" s="17">
        <v>40624</v>
      </c>
      <c r="AJ173" s="17"/>
      <c r="AK173" s="17">
        <v>39848</v>
      </c>
      <c r="AL173" s="17">
        <v>40624</v>
      </c>
      <c r="AM173" s="17"/>
      <c r="AN173" s="17"/>
      <c r="AO173" s="17"/>
      <c r="AP173" s="17"/>
      <c r="AQ173" s="17"/>
      <c r="AR173" s="23" t="s">
        <v>667</v>
      </c>
      <c r="AS173" s="24">
        <v>40847</v>
      </c>
    </row>
    <row r="174" spans="1:45" x14ac:dyDescent="0.2">
      <c r="A174" s="10">
        <v>311</v>
      </c>
      <c r="B174" s="10" t="s">
        <v>456</v>
      </c>
      <c r="C174" s="10" t="s">
        <v>1103</v>
      </c>
      <c r="D174" s="16" t="str">
        <f t="shared" si="30"/>
        <v>Ja</v>
      </c>
      <c r="E174" s="16" t="str">
        <f t="shared" si="41"/>
        <v>aktiv</v>
      </c>
      <c r="F174" s="16" t="str">
        <f t="shared" si="36"/>
        <v>Nein</v>
      </c>
      <c r="G174" s="19" t="s">
        <v>45</v>
      </c>
      <c r="H174" s="10" t="s">
        <v>35</v>
      </c>
      <c r="I174" s="16" t="str">
        <f t="shared" si="37"/>
        <v>Nein</v>
      </c>
      <c r="J174" s="10" t="s">
        <v>1370</v>
      </c>
      <c r="K174" s="10" t="s">
        <v>1701</v>
      </c>
      <c r="L174" s="10" t="s">
        <v>1104</v>
      </c>
      <c r="M174" s="10" t="s">
        <v>37</v>
      </c>
      <c r="N174" s="10">
        <v>70191</v>
      </c>
      <c r="O174" s="10" t="s">
        <v>102</v>
      </c>
      <c r="P174" s="11"/>
      <c r="Q174" s="11"/>
      <c r="R174" s="11"/>
      <c r="S174" s="11"/>
      <c r="T174" s="11"/>
      <c r="U174" s="75" t="s">
        <v>1106</v>
      </c>
      <c r="V174" s="10"/>
      <c r="W174" s="11" t="s">
        <v>1105</v>
      </c>
      <c r="X174" s="10"/>
      <c r="Y174" s="10"/>
      <c r="Z174" s="12">
        <v>32756</v>
      </c>
      <c r="AA174" s="16">
        <f t="shared" si="38"/>
        <v>1989</v>
      </c>
      <c r="AB174" s="16">
        <f t="shared" si="39"/>
        <v>9</v>
      </c>
      <c r="AC174" s="16">
        <f t="shared" si="40"/>
        <v>5</v>
      </c>
      <c r="AD174" s="10" t="s">
        <v>1401</v>
      </c>
      <c r="AE174" s="17">
        <v>40097</v>
      </c>
      <c r="AF174" s="17"/>
      <c r="AG174" s="17"/>
      <c r="AH174" s="17"/>
      <c r="AI174" s="17">
        <v>40624</v>
      </c>
      <c r="AJ174" s="17"/>
      <c r="AK174" s="17">
        <v>40097</v>
      </c>
      <c r="AL174" s="17">
        <v>40624</v>
      </c>
      <c r="AM174" s="17"/>
      <c r="AN174" s="17"/>
      <c r="AO174" s="17"/>
      <c r="AP174" s="17"/>
      <c r="AQ174" s="17"/>
      <c r="AR174" s="23" t="s">
        <v>1067</v>
      </c>
      <c r="AS174" s="17">
        <v>40624</v>
      </c>
    </row>
    <row r="175" spans="1:45" x14ac:dyDescent="0.2">
      <c r="A175" s="10">
        <v>312</v>
      </c>
      <c r="B175" s="10" t="s">
        <v>519</v>
      </c>
      <c r="C175" s="10" t="s">
        <v>1107</v>
      </c>
      <c r="D175" s="16" t="str">
        <f t="shared" si="30"/>
        <v>Ja</v>
      </c>
      <c r="E175" s="16" t="str">
        <f t="shared" si="41"/>
        <v>aktiv</v>
      </c>
      <c r="F175" s="16" t="str">
        <f t="shared" si="36"/>
        <v>Nein</v>
      </c>
      <c r="G175" s="19" t="s">
        <v>45</v>
      </c>
      <c r="H175" s="10" t="s">
        <v>35</v>
      </c>
      <c r="I175" s="16" t="str">
        <f t="shared" si="37"/>
        <v>Nein</v>
      </c>
      <c r="J175" s="10" t="s">
        <v>1370</v>
      </c>
      <c r="K175" s="10" t="s">
        <v>1573</v>
      </c>
      <c r="L175" s="27" t="s">
        <v>1108</v>
      </c>
      <c r="M175" s="10" t="s">
        <v>37</v>
      </c>
      <c r="N175" s="27">
        <v>70794</v>
      </c>
      <c r="O175" s="27" t="s">
        <v>156</v>
      </c>
      <c r="P175" s="48" t="s">
        <v>1109</v>
      </c>
      <c r="Q175" s="11"/>
      <c r="R175" s="11"/>
      <c r="S175" s="11"/>
      <c r="T175" s="11"/>
      <c r="U175" s="41" t="s">
        <v>1111</v>
      </c>
      <c r="V175" s="10"/>
      <c r="W175" s="48" t="s">
        <v>1110</v>
      </c>
      <c r="X175" s="10"/>
      <c r="Y175" s="10"/>
      <c r="Z175" s="12">
        <v>32987</v>
      </c>
      <c r="AA175" s="16">
        <f t="shared" si="38"/>
        <v>1990</v>
      </c>
      <c r="AB175" s="16">
        <f t="shared" si="39"/>
        <v>4</v>
      </c>
      <c r="AC175" s="16">
        <f t="shared" si="40"/>
        <v>24</v>
      </c>
      <c r="AD175" s="10" t="s">
        <v>1401</v>
      </c>
      <c r="AE175" s="17">
        <v>40115</v>
      </c>
      <c r="AF175" s="17"/>
      <c r="AG175" s="17"/>
      <c r="AH175" s="17"/>
      <c r="AI175" s="17">
        <v>40624</v>
      </c>
      <c r="AJ175" s="17"/>
      <c r="AK175" s="17">
        <v>40115</v>
      </c>
      <c r="AL175" s="17">
        <v>40624</v>
      </c>
      <c r="AM175" s="17"/>
      <c r="AN175" s="17"/>
      <c r="AO175" s="17"/>
      <c r="AP175" s="17"/>
      <c r="AQ175" s="17"/>
      <c r="AR175" s="23" t="s">
        <v>1067</v>
      </c>
      <c r="AS175" s="17">
        <v>40624</v>
      </c>
    </row>
    <row r="176" spans="1:45" x14ac:dyDescent="0.2">
      <c r="A176" s="10">
        <v>313</v>
      </c>
      <c r="B176" s="10" t="s">
        <v>1112</v>
      </c>
      <c r="C176" s="10" t="s">
        <v>1113</v>
      </c>
      <c r="D176" s="16" t="str">
        <f t="shared" si="30"/>
        <v>Ja</v>
      </c>
      <c r="E176" s="16" t="str">
        <f t="shared" si="41"/>
        <v>vorläufig</v>
      </c>
      <c r="F176" s="16" t="str">
        <f t="shared" si="36"/>
        <v>Nein</v>
      </c>
      <c r="G176" s="19" t="s">
        <v>45</v>
      </c>
      <c r="H176" s="10" t="s">
        <v>35</v>
      </c>
      <c r="I176" s="16" t="str">
        <f t="shared" si="37"/>
        <v>Nein</v>
      </c>
      <c r="J176" s="10" t="s">
        <v>1370</v>
      </c>
      <c r="K176" s="10" t="s">
        <v>1608</v>
      </c>
      <c r="L176" s="27" t="s">
        <v>1114</v>
      </c>
      <c r="M176" s="10" t="s">
        <v>37</v>
      </c>
      <c r="N176" s="10">
        <v>70197</v>
      </c>
      <c r="O176" s="10" t="s">
        <v>102</v>
      </c>
      <c r="P176" s="48" t="s">
        <v>1115</v>
      </c>
      <c r="Q176" s="48"/>
      <c r="R176" s="11"/>
      <c r="S176" s="11"/>
      <c r="T176" s="11"/>
      <c r="U176" s="27" t="s">
        <v>1117</v>
      </c>
      <c r="V176" s="10"/>
      <c r="W176" s="48" t="s">
        <v>1116</v>
      </c>
      <c r="X176" s="10"/>
      <c r="Y176" s="10"/>
      <c r="Z176" s="12">
        <v>33012</v>
      </c>
      <c r="AA176" s="16">
        <f t="shared" si="38"/>
        <v>1990</v>
      </c>
      <c r="AB176" s="16">
        <f t="shared" si="39"/>
        <v>5</v>
      </c>
      <c r="AC176" s="16">
        <f t="shared" si="40"/>
        <v>19</v>
      </c>
      <c r="AD176" s="10" t="s">
        <v>1401</v>
      </c>
      <c r="AE176" s="17">
        <v>40143</v>
      </c>
      <c r="AF176" s="17"/>
      <c r="AG176" s="17"/>
      <c r="AH176" s="17"/>
      <c r="AI176" s="17"/>
      <c r="AJ176" s="17"/>
      <c r="AK176" s="17">
        <v>40143</v>
      </c>
      <c r="AL176" s="17"/>
      <c r="AM176" s="17"/>
      <c r="AN176" s="17"/>
      <c r="AO176" s="17"/>
      <c r="AP176" s="17"/>
      <c r="AQ176" s="17"/>
      <c r="AR176" s="78" t="s">
        <v>1084</v>
      </c>
      <c r="AS176" s="17">
        <v>40148</v>
      </c>
    </row>
    <row r="177" spans="1:45" x14ac:dyDescent="0.2">
      <c r="A177" s="10">
        <v>314</v>
      </c>
      <c r="B177" s="10" t="s">
        <v>1118</v>
      </c>
      <c r="C177" s="10" t="s">
        <v>1119</v>
      </c>
      <c r="D177" s="16" t="str">
        <f t="shared" si="30"/>
        <v>Ja</v>
      </c>
      <c r="E177" s="16" t="str">
        <f t="shared" si="41"/>
        <v>vorläufig</v>
      </c>
      <c r="F177" s="16" t="str">
        <f t="shared" si="36"/>
        <v>Nein</v>
      </c>
      <c r="G177" s="19" t="s">
        <v>45</v>
      </c>
      <c r="H177" s="10" t="s">
        <v>35</v>
      </c>
      <c r="I177" s="16" t="str">
        <f t="shared" si="37"/>
        <v>Nein</v>
      </c>
      <c r="J177" s="10" t="s">
        <v>1370</v>
      </c>
      <c r="K177" s="10" t="s">
        <v>1611</v>
      </c>
      <c r="L177" s="10" t="s">
        <v>1120</v>
      </c>
      <c r="M177" s="10" t="s">
        <v>37</v>
      </c>
      <c r="N177" s="10">
        <v>70178</v>
      </c>
      <c r="O177" s="10" t="s">
        <v>102</v>
      </c>
      <c r="P177" s="11"/>
      <c r="Q177" s="11"/>
      <c r="R177" s="11"/>
      <c r="S177" s="11"/>
      <c r="T177" s="11"/>
      <c r="U177" s="31" t="s">
        <v>1122</v>
      </c>
      <c r="V177" s="10"/>
      <c r="W177" s="11" t="s">
        <v>1121</v>
      </c>
      <c r="X177" s="10"/>
      <c r="Y177" s="10"/>
      <c r="Z177" s="12">
        <v>30682</v>
      </c>
      <c r="AA177" s="16">
        <f t="shared" si="38"/>
        <v>1984</v>
      </c>
      <c r="AB177" s="16">
        <f t="shared" si="39"/>
        <v>1</v>
      </c>
      <c r="AC177" s="16">
        <f t="shared" si="40"/>
        <v>1</v>
      </c>
      <c r="AD177" s="10" t="s">
        <v>1401</v>
      </c>
      <c r="AE177" s="17">
        <v>40228</v>
      </c>
      <c r="AF177" s="17"/>
      <c r="AG177" s="17"/>
      <c r="AH177" s="17"/>
      <c r="AI177" s="17"/>
      <c r="AJ177" s="17"/>
      <c r="AK177" s="17">
        <v>40228</v>
      </c>
      <c r="AL177" s="17"/>
      <c r="AM177" s="17"/>
      <c r="AN177" s="17"/>
      <c r="AO177" s="17"/>
      <c r="AP177" s="17"/>
      <c r="AQ177" s="17"/>
      <c r="AR177" s="78" t="s">
        <v>1084</v>
      </c>
      <c r="AS177" s="17">
        <v>39869</v>
      </c>
    </row>
    <row r="178" spans="1:45" x14ac:dyDescent="0.2">
      <c r="A178" s="10">
        <v>315</v>
      </c>
      <c r="B178" s="10" t="s">
        <v>1123</v>
      </c>
      <c r="C178" s="10" t="s">
        <v>1124</v>
      </c>
      <c r="D178" s="16" t="str">
        <f t="shared" si="30"/>
        <v>Ja</v>
      </c>
      <c r="E178" s="16" t="str">
        <f t="shared" si="41"/>
        <v>vorläufig</v>
      </c>
      <c r="F178" s="16" t="str">
        <f t="shared" si="36"/>
        <v>Nein</v>
      </c>
      <c r="G178" s="19" t="s">
        <v>45</v>
      </c>
      <c r="H178" s="10" t="s">
        <v>35</v>
      </c>
      <c r="I178" s="16" t="str">
        <f t="shared" si="37"/>
        <v>Nein</v>
      </c>
      <c r="J178" s="10" t="s">
        <v>1370</v>
      </c>
      <c r="K178" s="10" t="s">
        <v>1573</v>
      </c>
      <c r="L178" s="10" t="s">
        <v>1125</v>
      </c>
      <c r="M178" s="10" t="s">
        <v>37</v>
      </c>
      <c r="N178" s="10">
        <v>70806</v>
      </c>
      <c r="O178" s="10" t="s">
        <v>102</v>
      </c>
      <c r="P178" s="11" t="s">
        <v>1126</v>
      </c>
      <c r="Q178" s="11"/>
      <c r="R178" s="11"/>
      <c r="S178" s="11"/>
      <c r="T178" s="11"/>
      <c r="U178" s="41" t="s">
        <v>1128</v>
      </c>
      <c r="V178" s="10"/>
      <c r="W178" s="11" t="s">
        <v>1127</v>
      </c>
      <c r="X178" s="10"/>
      <c r="Y178" s="10"/>
      <c r="Z178" s="12">
        <v>28847</v>
      </c>
      <c r="AA178" s="16">
        <f t="shared" si="38"/>
        <v>1978</v>
      </c>
      <c r="AB178" s="16">
        <f t="shared" si="39"/>
        <v>12</v>
      </c>
      <c r="AC178" s="16">
        <f t="shared" si="40"/>
        <v>23</v>
      </c>
      <c r="AD178" s="10" t="s">
        <v>1401</v>
      </c>
      <c r="AE178" s="17">
        <v>40244</v>
      </c>
      <c r="AF178" s="17"/>
      <c r="AG178" s="17"/>
      <c r="AH178" s="17"/>
      <c r="AI178" s="17"/>
      <c r="AJ178" s="17"/>
      <c r="AK178" s="17">
        <v>40244</v>
      </c>
      <c r="AL178" s="17"/>
      <c r="AM178" s="17"/>
      <c r="AN178" s="17"/>
      <c r="AO178" s="17"/>
      <c r="AP178" s="17"/>
      <c r="AQ178" s="17"/>
      <c r="AR178" s="78" t="s">
        <v>1084</v>
      </c>
      <c r="AS178" s="17">
        <v>40257</v>
      </c>
    </row>
    <row r="179" spans="1:45" x14ac:dyDescent="0.2">
      <c r="A179" s="10">
        <v>316</v>
      </c>
      <c r="B179" s="10" t="s">
        <v>1129</v>
      </c>
      <c r="C179" s="10" t="s">
        <v>1130</v>
      </c>
      <c r="D179" s="16" t="str">
        <f t="shared" si="30"/>
        <v>Ja</v>
      </c>
      <c r="E179" s="16" t="str">
        <f t="shared" si="41"/>
        <v>aktiv</v>
      </c>
      <c r="F179" s="16" t="str">
        <f t="shared" si="36"/>
        <v>Nein</v>
      </c>
      <c r="G179" s="19" t="s">
        <v>45</v>
      </c>
      <c r="H179" s="10" t="s">
        <v>35</v>
      </c>
      <c r="I179" s="16" t="str">
        <f t="shared" si="37"/>
        <v>Nein</v>
      </c>
      <c r="J179" s="10" t="s">
        <v>1702</v>
      </c>
      <c r="K179" s="10"/>
      <c r="L179" s="10" t="s">
        <v>1131</v>
      </c>
      <c r="M179" s="10" t="s">
        <v>37</v>
      </c>
      <c r="N179" s="10">
        <v>71032</v>
      </c>
      <c r="O179" s="10" t="s">
        <v>434</v>
      </c>
      <c r="P179" s="11"/>
      <c r="Q179" s="11"/>
      <c r="R179" s="11"/>
      <c r="S179" s="11"/>
      <c r="T179" s="11"/>
      <c r="U179" s="31" t="s">
        <v>1133</v>
      </c>
      <c r="V179" s="11"/>
      <c r="W179" s="11" t="s">
        <v>1132</v>
      </c>
      <c r="X179" s="10"/>
      <c r="Y179" s="10"/>
      <c r="Z179" s="12">
        <v>30554</v>
      </c>
      <c r="AA179" s="16">
        <f t="shared" si="38"/>
        <v>1983</v>
      </c>
      <c r="AB179" s="16">
        <f t="shared" si="39"/>
        <v>8</v>
      </c>
      <c r="AC179" s="16">
        <f t="shared" si="40"/>
        <v>26</v>
      </c>
      <c r="AD179" s="10" t="s">
        <v>1401</v>
      </c>
      <c r="AE179" s="17">
        <v>40296</v>
      </c>
      <c r="AF179" s="17"/>
      <c r="AG179" s="17"/>
      <c r="AH179" s="17"/>
      <c r="AI179" s="17">
        <v>40624</v>
      </c>
      <c r="AJ179" s="17"/>
      <c r="AK179" s="17">
        <v>40296</v>
      </c>
      <c r="AL179" s="17">
        <v>40624</v>
      </c>
      <c r="AM179" s="17"/>
      <c r="AN179" s="17"/>
      <c r="AO179" s="17"/>
      <c r="AP179" s="17"/>
      <c r="AQ179" s="17"/>
      <c r="AR179" s="23" t="s">
        <v>1067</v>
      </c>
      <c r="AS179" s="17">
        <v>40624</v>
      </c>
    </row>
    <row r="180" spans="1:45" x14ac:dyDescent="0.2">
      <c r="A180" s="10">
        <v>317</v>
      </c>
      <c r="B180" s="10" t="s">
        <v>1134</v>
      </c>
      <c r="C180" s="10" t="s">
        <v>1135</v>
      </c>
      <c r="D180" s="16" t="str">
        <f t="shared" si="30"/>
        <v>Ja</v>
      </c>
      <c r="E180" s="16" t="str">
        <f t="shared" si="41"/>
        <v>vorläufig</v>
      </c>
      <c r="F180" s="16" t="str">
        <f t="shared" si="36"/>
        <v>Nein</v>
      </c>
      <c r="G180" s="16"/>
      <c r="H180" s="10" t="s">
        <v>35</v>
      </c>
      <c r="I180" s="16" t="str">
        <f t="shared" si="37"/>
        <v>Nein</v>
      </c>
      <c r="J180" s="10" t="s">
        <v>1703</v>
      </c>
      <c r="K180" s="10" t="s">
        <v>1704</v>
      </c>
      <c r="L180" s="10" t="s">
        <v>1136</v>
      </c>
      <c r="M180" s="10" t="s">
        <v>37</v>
      </c>
      <c r="N180" s="10">
        <v>70176</v>
      </c>
      <c r="O180" s="10" t="s">
        <v>102</v>
      </c>
      <c r="P180" s="11" t="s">
        <v>1137</v>
      </c>
      <c r="Q180" s="11"/>
      <c r="R180" s="11"/>
      <c r="S180" s="11"/>
      <c r="T180" s="11"/>
      <c r="U180" s="31" t="s">
        <v>1139</v>
      </c>
      <c r="V180" s="10"/>
      <c r="W180" s="11" t="s">
        <v>1138</v>
      </c>
      <c r="X180" s="10"/>
      <c r="Y180" s="10"/>
      <c r="Z180" s="12">
        <v>28595</v>
      </c>
      <c r="AA180" s="16">
        <f t="shared" si="38"/>
        <v>1978</v>
      </c>
      <c r="AB180" s="16">
        <f t="shared" si="39"/>
        <v>4</v>
      </c>
      <c r="AC180" s="16">
        <f t="shared" si="40"/>
        <v>15</v>
      </c>
      <c r="AD180" s="10" t="s">
        <v>1401</v>
      </c>
      <c r="AE180" s="17">
        <v>40346</v>
      </c>
      <c r="AF180" s="17"/>
      <c r="AG180" s="17"/>
      <c r="AH180" s="17"/>
      <c r="AI180" s="17"/>
      <c r="AJ180" s="17"/>
      <c r="AK180" s="17">
        <v>40346</v>
      </c>
      <c r="AL180" s="17"/>
      <c r="AM180" s="17"/>
      <c r="AN180" s="17"/>
      <c r="AO180" s="17"/>
      <c r="AP180" s="17"/>
      <c r="AQ180" s="17"/>
      <c r="AR180" s="78" t="s">
        <v>1084</v>
      </c>
      <c r="AS180" s="17">
        <v>40379</v>
      </c>
    </row>
    <row r="181" spans="1:45" x14ac:dyDescent="0.2">
      <c r="A181" s="10">
        <v>318</v>
      </c>
      <c r="B181" s="27" t="s">
        <v>1140</v>
      </c>
      <c r="C181" s="27" t="s">
        <v>1141</v>
      </c>
      <c r="D181" s="16" t="str">
        <f t="shared" si="30"/>
        <v>Nein</v>
      </c>
      <c r="E181" s="16" t="str">
        <f t="shared" si="41"/>
        <v>-</v>
      </c>
      <c r="F181" s="16" t="str">
        <f t="shared" si="36"/>
        <v>Nein</v>
      </c>
      <c r="G181" s="16"/>
      <c r="H181" s="10" t="s">
        <v>35</v>
      </c>
      <c r="I181" s="16" t="str">
        <f t="shared" si="37"/>
        <v>Nein</v>
      </c>
      <c r="J181" s="10" t="s">
        <v>1370</v>
      </c>
      <c r="K181" s="10" t="s">
        <v>1573</v>
      </c>
      <c r="L181" s="27" t="s">
        <v>1142</v>
      </c>
      <c r="M181" s="10" t="s">
        <v>37</v>
      </c>
      <c r="N181" s="27">
        <v>70569</v>
      </c>
      <c r="O181" s="10" t="s">
        <v>102</v>
      </c>
      <c r="P181" s="48" t="s">
        <v>1143</v>
      </c>
      <c r="Q181" s="11"/>
      <c r="R181" s="11"/>
      <c r="S181" s="11"/>
      <c r="T181" s="11"/>
      <c r="U181" s="76" t="s">
        <v>1145</v>
      </c>
      <c r="V181" s="10"/>
      <c r="W181" s="48" t="s">
        <v>1144</v>
      </c>
      <c r="X181" s="10"/>
      <c r="Y181" s="10"/>
      <c r="Z181" s="77">
        <v>32014</v>
      </c>
      <c r="AA181" s="16">
        <f t="shared" si="38"/>
        <v>1987</v>
      </c>
      <c r="AB181" s="16">
        <f t="shared" si="39"/>
        <v>8</v>
      </c>
      <c r="AC181" s="16">
        <f t="shared" si="40"/>
        <v>25</v>
      </c>
      <c r="AD181" s="10" t="s">
        <v>1401</v>
      </c>
      <c r="AE181" s="17">
        <v>40379</v>
      </c>
      <c r="AF181" s="17">
        <v>41254</v>
      </c>
      <c r="AG181" s="17"/>
      <c r="AH181" s="17"/>
      <c r="AI181" s="17">
        <v>40624</v>
      </c>
      <c r="AJ181" s="17">
        <v>41254</v>
      </c>
      <c r="AK181" s="17">
        <v>40374</v>
      </c>
      <c r="AL181" s="17">
        <v>40624</v>
      </c>
      <c r="AM181" s="17"/>
      <c r="AN181" s="17"/>
      <c r="AO181" s="17"/>
      <c r="AP181" s="17"/>
      <c r="AQ181" s="17"/>
      <c r="AR181" s="23" t="s">
        <v>42</v>
      </c>
      <c r="AS181" s="17">
        <v>41630</v>
      </c>
    </row>
    <row r="182" spans="1:45" x14ac:dyDescent="0.2">
      <c r="A182" s="10">
        <v>319</v>
      </c>
      <c r="B182" s="10" t="s">
        <v>1146</v>
      </c>
      <c r="C182" s="10" t="s">
        <v>1147</v>
      </c>
      <c r="D182" s="16" t="str">
        <f t="shared" si="30"/>
        <v>Ja</v>
      </c>
      <c r="E182" s="16" t="str">
        <f t="shared" si="41"/>
        <v>aktiv</v>
      </c>
      <c r="F182" s="16" t="str">
        <f t="shared" si="36"/>
        <v>Nein</v>
      </c>
      <c r="G182" s="16"/>
      <c r="H182" s="10" t="s">
        <v>35</v>
      </c>
      <c r="I182" s="16" t="str">
        <f t="shared" si="37"/>
        <v>Nein</v>
      </c>
      <c r="J182" s="10" t="s">
        <v>1370</v>
      </c>
      <c r="K182" s="10" t="s">
        <v>1179</v>
      </c>
      <c r="L182" s="10" t="s">
        <v>1148</v>
      </c>
      <c r="M182" s="10" t="s">
        <v>37</v>
      </c>
      <c r="N182" s="10">
        <v>70374</v>
      </c>
      <c r="O182" s="10" t="s">
        <v>102</v>
      </c>
      <c r="P182" s="11"/>
      <c r="Q182" s="11"/>
      <c r="R182" s="11"/>
      <c r="S182" s="11"/>
      <c r="T182" s="11"/>
      <c r="U182" s="41" t="s">
        <v>1385</v>
      </c>
      <c r="V182" s="10"/>
      <c r="W182" s="11" t="s">
        <v>1149</v>
      </c>
      <c r="X182" s="10"/>
      <c r="Y182" s="10"/>
      <c r="Z182" s="12">
        <v>32893</v>
      </c>
      <c r="AA182" s="16">
        <f t="shared" si="38"/>
        <v>1990</v>
      </c>
      <c r="AB182" s="16">
        <f t="shared" si="39"/>
        <v>1</v>
      </c>
      <c r="AC182" s="16">
        <f t="shared" si="40"/>
        <v>20</v>
      </c>
      <c r="AD182" s="10" t="s">
        <v>1401</v>
      </c>
      <c r="AE182" s="17">
        <v>40404</v>
      </c>
      <c r="AF182" s="17"/>
      <c r="AG182" s="17"/>
      <c r="AH182" s="17"/>
      <c r="AI182" s="17">
        <v>40624</v>
      </c>
      <c r="AJ182" s="17"/>
      <c r="AK182" s="17">
        <v>40404</v>
      </c>
      <c r="AL182" s="17">
        <v>40624</v>
      </c>
      <c r="AM182" s="17"/>
      <c r="AN182" s="17"/>
      <c r="AO182" s="17"/>
      <c r="AP182" s="17"/>
      <c r="AQ182" s="17"/>
      <c r="AR182" s="23" t="s">
        <v>1067</v>
      </c>
      <c r="AS182" s="17">
        <v>40624</v>
      </c>
    </row>
    <row r="183" spans="1:45" x14ac:dyDescent="0.2">
      <c r="A183" s="10">
        <v>320</v>
      </c>
      <c r="B183" s="10" t="s">
        <v>1152</v>
      </c>
      <c r="C183" s="10" t="s">
        <v>1153</v>
      </c>
      <c r="D183" s="16" t="str">
        <f t="shared" si="30"/>
        <v>Ja</v>
      </c>
      <c r="E183" s="16" t="str">
        <f t="shared" si="41"/>
        <v>vorläufig</v>
      </c>
      <c r="F183" s="16" t="str">
        <f t="shared" si="36"/>
        <v>Nein</v>
      </c>
      <c r="G183" s="16"/>
      <c r="H183" s="10" t="s">
        <v>35</v>
      </c>
      <c r="I183" s="16" t="str">
        <f t="shared" si="37"/>
        <v>Nein</v>
      </c>
      <c r="J183" s="10" t="s">
        <v>1705</v>
      </c>
      <c r="K183" s="10"/>
      <c r="L183" s="10" t="s">
        <v>1154</v>
      </c>
      <c r="M183" s="10" t="s">
        <v>37</v>
      </c>
      <c r="N183" s="10">
        <v>70567</v>
      </c>
      <c r="O183" s="10" t="s">
        <v>102</v>
      </c>
      <c r="P183" s="48" t="s">
        <v>1155</v>
      </c>
      <c r="Q183" s="11"/>
      <c r="R183" s="11"/>
      <c r="S183" s="11"/>
      <c r="T183" s="11"/>
      <c r="U183" s="41" t="s">
        <v>1157</v>
      </c>
      <c r="V183" s="10"/>
      <c r="W183" s="48" t="s">
        <v>1156</v>
      </c>
      <c r="X183" s="10"/>
      <c r="Y183" s="10"/>
      <c r="Z183" s="12">
        <v>29703</v>
      </c>
      <c r="AA183" s="16">
        <f t="shared" si="38"/>
        <v>1981</v>
      </c>
      <c r="AB183" s="16">
        <f t="shared" si="39"/>
        <v>4</v>
      </c>
      <c r="AC183" s="16">
        <f t="shared" si="40"/>
        <v>27</v>
      </c>
      <c r="AD183" s="10" t="s">
        <v>1401</v>
      </c>
      <c r="AE183" s="17">
        <v>40399</v>
      </c>
      <c r="AF183" s="17"/>
      <c r="AG183" s="17"/>
      <c r="AH183" s="17"/>
      <c r="AI183" s="17"/>
      <c r="AJ183" s="17"/>
      <c r="AK183" s="17">
        <v>40399</v>
      </c>
      <c r="AL183" s="17"/>
      <c r="AM183" s="17"/>
      <c r="AN183" s="17"/>
      <c r="AO183" s="17"/>
      <c r="AP183" s="17"/>
      <c r="AQ183" s="17"/>
      <c r="AR183" s="78" t="s">
        <v>1084</v>
      </c>
      <c r="AS183" s="17">
        <v>40399</v>
      </c>
    </row>
    <row r="184" spans="1:45" x14ac:dyDescent="0.2">
      <c r="A184" s="10">
        <v>323</v>
      </c>
      <c r="B184" s="10" t="s">
        <v>1158</v>
      </c>
      <c r="C184" s="10" t="s">
        <v>1159</v>
      </c>
      <c r="D184" s="16" t="str">
        <f t="shared" si="30"/>
        <v>Ja</v>
      </c>
      <c r="E184" s="16" t="str">
        <f t="shared" si="41"/>
        <v>vorläufig</v>
      </c>
      <c r="F184" s="16" t="str">
        <f t="shared" si="36"/>
        <v>Nein</v>
      </c>
      <c r="G184" s="16"/>
      <c r="H184" s="10" t="s">
        <v>35</v>
      </c>
      <c r="I184" s="16" t="str">
        <f t="shared" si="37"/>
        <v>Nein</v>
      </c>
      <c r="J184" s="27" t="s">
        <v>1706</v>
      </c>
      <c r="K184" s="10" t="s">
        <v>1707</v>
      </c>
      <c r="L184" s="27" t="s">
        <v>1160</v>
      </c>
      <c r="M184" s="10" t="s">
        <v>37</v>
      </c>
      <c r="N184" s="27">
        <v>55131</v>
      </c>
      <c r="O184" s="10" t="s">
        <v>1161</v>
      </c>
      <c r="P184" s="48" t="s">
        <v>1162</v>
      </c>
      <c r="Q184" s="48"/>
      <c r="R184" s="11"/>
      <c r="S184" s="11"/>
      <c r="T184" s="11"/>
      <c r="U184" s="41" t="s">
        <v>1164</v>
      </c>
      <c r="V184" s="10"/>
      <c r="W184" s="48" t="s">
        <v>1163</v>
      </c>
      <c r="X184" s="10"/>
      <c r="Y184" s="10"/>
      <c r="Z184" s="12">
        <v>21282</v>
      </c>
      <c r="AA184" s="16">
        <f t="shared" si="38"/>
        <v>1958</v>
      </c>
      <c r="AB184" s="16">
        <f t="shared" si="39"/>
        <v>4</v>
      </c>
      <c r="AC184" s="16">
        <f t="shared" si="40"/>
        <v>7</v>
      </c>
      <c r="AD184" s="10" t="s">
        <v>1401</v>
      </c>
      <c r="AE184" s="17">
        <v>40455</v>
      </c>
      <c r="AF184" s="17"/>
      <c r="AG184" s="17"/>
      <c r="AH184" s="17"/>
      <c r="AI184" s="17"/>
      <c r="AJ184" s="17"/>
      <c r="AK184" s="17">
        <v>40455</v>
      </c>
      <c r="AL184" s="17"/>
      <c r="AM184" s="17"/>
      <c r="AN184" s="17"/>
      <c r="AO184" s="17"/>
      <c r="AP184" s="17"/>
      <c r="AQ184" s="17"/>
      <c r="AR184" s="78" t="s">
        <v>1084</v>
      </c>
      <c r="AS184" s="17">
        <v>40470</v>
      </c>
    </row>
    <row r="185" spans="1:45" x14ac:dyDescent="0.2">
      <c r="A185" s="10">
        <v>324</v>
      </c>
      <c r="B185" s="10" t="s">
        <v>1165</v>
      </c>
      <c r="C185" s="10" t="s">
        <v>1166</v>
      </c>
      <c r="D185" s="16" t="str">
        <f t="shared" si="30"/>
        <v>Ja</v>
      </c>
      <c r="E185" s="16" t="str">
        <f t="shared" si="41"/>
        <v>aktiv</v>
      </c>
      <c r="F185" s="16" t="str">
        <f t="shared" si="36"/>
        <v>Ja</v>
      </c>
      <c r="G185" s="16" t="s">
        <v>45</v>
      </c>
      <c r="H185" s="10" t="s">
        <v>35</v>
      </c>
      <c r="I185" s="16" t="str">
        <f t="shared" si="37"/>
        <v>Nein</v>
      </c>
      <c r="J185" s="10" t="s">
        <v>1370</v>
      </c>
      <c r="K185" s="10" t="s">
        <v>1573</v>
      </c>
      <c r="L185" s="10" t="s">
        <v>1167</v>
      </c>
      <c r="M185" s="10" t="s">
        <v>37</v>
      </c>
      <c r="N185" s="10">
        <v>70794</v>
      </c>
      <c r="O185" s="10" t="s">
        <v>156</v>
      </c>
      <c r="P185" s="48"/>
      <c r="Q185" s="11"/>
      <c r="R185" s="11"/>
      <c r="S185" s="11"/>
      <c r="T185" s="11"/>
      <c r="U185" s="41" t="s">
        <v>1708</v>
      </c>
      <c r="V185" s="10"/>
      <c r="W185" s="48" t="s">
        <v>1168</v>
      </c>
      <c r="X185" s="10"/>
      <c r="Y185" s="10"/>
      <c r="Z185" s="12">
        <v>32738</v>
      </c>
      <c r="AA185" s="16">
        <f t="shared" si="38"/>
        <v>1989</v>
      </c>
      <c r="AB185" s="16">
        <f t="shared" si="39"/>
        <v>8</v>
      </c>
      <c r="AC185" s="16">
        <f t="shared" si="40"/>
        <v>18</v>
      </c>
      <c r="AD185" s="10" t="s">
        <v>1401</v>
      </c>
      <c r="AE185" s="17">
        <v>40545</v>
      </c>
      <c r="AF185" s="17"/>
      <c r="AG185" s="17"/>
      <c r="AH185" s="17"/>
      <c r="AI185" s="17">
        <v>40624</v>
      </c>
      <c r="AJ185" s="17"/>
      <c r="AK185" s="17">
        <v>40545</v>
      </c>
      <c r="AL185" s="17">
        <v>40624</v>
      </c>
      <c r="AM185" s="17"/>
      <c r="AN185" s="17"/>
      <c r="AO185" s="30">
        <v>40909</v>
      </c>
      <c r="AP185" s="17"/>
      <c r="AQ185" s="17"/>
      <c r="AR185" s="23" t="s">
        <v>1709</v>
      </c>
      <c r="AS185" s="24">
        <v>40624</v>
      </c>
    </row>
    <row r="186" spans="1:45" x14ac:dyDescent="0.2">
      <c r="A186" s="10">
        <v>325</v>
      </c>
      <c r="B186" s="10" t="s">
        <v>1171</v>
      </c>
      <c r="C186" s="10" t="s">
        <v>1172</v>
      </c>
      <c r="D186" s="16" t="str">
        <f t="shared" si="30"/>
        <v>Ja</v>
      </c>
      <c r="E186" s="16" t="str">
        <f t="shared" si="41"/>
        <v>aktiv</v>
      </c>
      <c r="F186" s="16" t="str">
        <f t="shared" si="36"/>
        <v>Nein</v>
      </c>
      <c r="G186" s="16"/>
      <c r="H186" s="10" t="s">
        <v>35</v>
      </c>
      <c r="I186" s="16" t="str">
        <f t="shared" si="37"/>
        <v>Nein</v>
      </c>
      <c r="J186" s="10" t="s">
        <v>1370</v>
      </c>
      <c r="K186" s="10" t="s">
        <v>1608</v>
      </c>
      <c r="L186" s="10" t="s">
        <v>1710</v>
      </c>
      <c r="M186" s="10" t="s">
        <v>37</v>
      </c>
      <c r="N186" s="10">
        <v>71034</v>
      </c>
      <c r="O186" s="10" t="s">
        <v>434</v>
      </c>
      <c r="P186" s="11"/>
      <c r="Q186" s="11"/>
      <c r="R186" s="11"/>
      <c r="S186" s="11"/>
      <c r="T186" s="11"/>
      <c r="U186" s="31" t="s">
        <v>1175</v>
      </c>
      <c r="V186" s="10"/>
      <c r="W186" s="11" t="s">
        <v>1174</v>
      </c>
      <c r="X186" s="10"/>
      <c r="Y186" s="10"/>
      <c r="Z186" s="12">
        <v>32419</v>
      </c>
      <c r="AA186" s="16">
        <f t="shared" si="38"/>
        <v>1988</v>
      </c>
      <c r="AB186" s="16">
        <f t="shared" si="39"/>
        <v>10</v>
      </c>
      <c r="AC186" s="16">
        <f t="shared" si="40"/>
        <v>3</v>
      </c>
      <c r="AD186" s="10" t="s">
        <v>1401</v>
      </c>
      <c r="AE186" s="17">
        <v>40608</v>
      </c>
      <c r="AF186" s="17"/>
      <c r="AG186" s="17"/>
      <c r="AH186" s="17"/>
      <c r="AI186" s="17">
        <v>40977</v>
      </c>
      <c r="AJ186" s="17"/>
      <c r="AK186" s="17">
        <v>40608</v>
      </c>
      <c r="AL186" s="17">
        <v>40977</v>
      </c>
      <c r="AM186" s="17"/>
      <c r="AN186" s="17"/>
      <c r="AO186" s="17"/>
      <c r="AP186" s="17"/>
      <c r="AQ186" s="17"/>
      <c r="AR186" s="23" t="s">
        <v>1711</v>
      </c>
      <c r="AS186" s="17">
        <v>40977</v>
      </c>
    </row>
    <row r="187" spans="1:45" x14ac:dyDescent="0.2">
      <c r="A187" s="10">
        <v>326</v>
      </c>
      <c r="B187" s="10" t="s">
        <v>1177</v>
      </c>
      <c r="C187" s="10" t="s">
        <v>1178</v>
      </c>
      <c r="D187" s="16" t="str">
        <f t="shared" si="30"/>
        <v>Ja</v>
      </c>
      <c r="E187" s="16" t="str">
        <f t="shared" si="41"/>
        <v>vorläufig</v>
      </c>
      <c r="F187" s="16" t="str">
        <f t="shared" si="36"/>
        <v>Nein</v>
      </c>
      <c r="G187" s="16"/>
      <c r="H187" s="10" t="s">
        <v>35</v>
      </c>
      <c r="I187" s="16" t="str">
        <f t="shared" si="37"/>
        <v>Nein</v>
      </c>
      <c r="J187" s="10" t="s">
        <v>1370</v>
      </c>
      <c r="K187" s="10" t="s">
        <v>1712</v>
      </c>
      <c r="L187" s="10" t="s">
        <v>1180</v>
      </c>
      <c r="M187" s="10" t="s">
        <v>37</v>
      </c>
      <c r="N187" s="10">
        <v>70174</v>
      </c>
      <c r="O187" s="10" t="s">
        <v>102</v>
      </c>
      <c r="P187" s="11"/>
      <c r="Q187" s="11"/>
      <c r="R187" s="11"/>
      <c r="S187" s="11"/>
      <c r="T187" s="11"/>
      <c r="U187" s="41" t="s">
        <v>1182</v>
      </c>
      <c r="V187" s="10"/>
      <c r="W187" s="11" t="s">
        <v>1181</v>
      </c>
      <c r="X187" s="10"/>
      <c r="Y187" s="10"/>
      <c r="Z187" s="12">
        <v>31613</v>
      </c>
      <c r="AA187" s="16">
        <f t="shared" si="38"/>
        <v>1986</v>
      </c>
      <c r="AB187" s="16">
        <f t="shared" si="39"/>
        <v>7</v>
      </c>
      <c r="AC187" s="16">
        <f t="shared" si="40"/>
        <v>20</v>
      </c>
      <c r="AD187" s="10" t="s">
        <v>1713</v>
      </c>
      <c r="AE187" s="17">
        <v>40688</v>
      </c>
      <c r="AF187" s="17"/>
      <c r="AG187" s="17"/>
      <c r="AH187" s="17"/>
      <c r="AI187" s="17"/>
      <c r="AJ187" s="17"/>
      <c r="AK187" s="17">
        <v>40688</v>
      </c>
      <c r="AL187" s="17"/>
      <c r="AM187" s="17"/>
      <c r="AN187" s="17"/>
      <c r="AO187" s="17"/>
      <c r="AP187" s="17"/>
      <c r="AQ187" s="17"/>
      <c r="AR187" s="78" t="s">
        <v>1084</v>
      </c>
      <c r="AS187" s="24">
        <v>40764</v>
      </c>
    </row>
    <row r="188" spans="1:45" x14ac:dyDescent="0.2">
      <c r="A188" s="10">
        <v>327</v>
      </c>
      <c r="B188" s="10" t="s">
        <v>152</v>
      </c>
      <c r="C188" s="10" t="s">
        <v>1183</v>
      </c>
      <c r="D188" s="16" t="str">
        <f t="shared" si="30"/>
        <v>Ja</v>
      </c>
      <c r="E188" s="16" t="str">
        <f t="shared" si="41"/>
        <v>vorläufig</v>
      </c>
      <c r="F188" s="16" t="str">
        <f t="shared" si="36"/>
        <v>Nein</v>
      </c>
      <c r="G188" s="16"/>
      <c r="H188" s="10" t="s">
        <v>35</v>
      </c>
      <c r="I188" s="16" t="str">
        <f t="shared" si="37"/>
        <v>Nein</v>
      </c>
      <c r="J188" s="10" t="s">
        <v>1714</v>
      </c>
      <c r="K188" s="10" t="s">
        <v>1715</v>
      </c>
      <c r="L188" s="10" t="s">
        <v>1184</v>
      </c>
      <c r="M188" s="10" t="s">
        <v>37</v>
      </c>
      <c r="N188" s="10">
        <v>89257</v>
      </c>
      <c r="O188" s="10" t="s">
        <v>1185</v>
      </c>
      <c r="P188" s="11" t="s">
        <v>1186</v>
      </c>
      <c r="Q188" s="11"/>
      <c r="R188" s="11" t="s">
        <v>1716</v>
      </c>
      <c r="S188" s="11"/>
      <c r="T188" s="11"/>
      <c r="U188" s="79" t="s">
        <v>1188</v>
      </c>
      <c r="V188" s="11"/>
      <c r="W188" s="11" t="s">
        <v>1187</v>
      </c>
      <c r="X188" s="10"/>
      <c r="Y188" s="10"/>
      <c r="Z188" s="12">
        <v>20797</v>
      </c>
      <c r="AA188" s="16">
        <f t="shared" si="38"/>
        <v>1956</v>
      </c>
      <c r="AB188" s="16">
        <f t="shared" si="39"/>
        <v>12</v>
      </c>
      <c r="AC188" s="16">
        <f t="shared" si="40"/>
        <v>8</v>
      </c>
      <c r="AD188" s="10" t="s">
        <v>1401</v>
      </c>
      <c r="AE188" s="17">
        <v>40761</v>
      </c>
      <c r="AF188" s="17"/>
      <c r="AG188" s="17"/>
      <c r="AH188" s="17"/>
      <c r="AI188" s="17"/>
      <c r="AJ188" s="17"/>
      <c r="AK188" s="17">
        <v>40761</v>
      </c>
      <c r="AL188" s="17"/>
      <c r="AM188" s="17"/>
      <c r="AN188" s="17"/>
      <c r="AO188" s="17"/>
      <c r="AP188" s="17"/>
      <c r="AQ188" s="17"/>
      <c r="AR188" s="78" t="s">
        <v>1084</v>
      </c>
      <c r="AS188" s="24">
        <v>40764</v>
      </c>
    </row>
    <row r="189" spans="1:45" x14ac:dyDescent="0.2">
      <c r="A189" s="10">
        <v>328</v>
      </c>
      <c r="B189" s="10" t="s">
        <v>821</v>
      </c>
      <c r="C189" s="10" t="s">
        <v>1190</v>
      </c>
      <c r="D189" s="16" t="str">
        <f t="shared" si="30"/>
        <v>Ja</v>
      </c>
      <c r="E189" s="16" t="str">
        <f t="shared" si="41"/>
        <v>aktiv</v>
      </c>
      <c r="F189" s="16" t="str">
        <f t="shared" si="36"/>
        <v>Nein</v>
      </c>
      <c r="G189" s="16"/>
      <c r="H189" s="10" t="s">
        <v>35</v>
      </c>
      <c r="I189" s="16" t="str">
        <f t="shared" si="37"/>
        <v>Nein</v>
      </c>
      <c r="J189" s="10" t="s">
        <v>1370</v>
      </c>
      <c r="K189" s="10" t="s">
        <v>1669</v>
      </c>
      <c r="L189" s="10" t="s">
        <v>1717</v>
      </c>
      <c r="M189" s="10" t="s">
        <v>37</v>
      </c>
      <c r="N189" s="10">
        <v>70563</v>
      </c>
      <c r="O189" s="10" t="s">
        <v>102</v>
      </c>
      <c r="P189" s="11"/>
      <c r="Q189" s="11"/>
      <c r="R189" s="11"/>
      <c r="S189" s="11"/>
      <c r="T189" s="11"/>
      <c r="U189" s="79" t="s">
        <v>1194</v>
      </c>
      <c r="V189" s="11"/>
      <c r="W189" s="11" t="s">
        <v>1193</v>
      </c>
      <c r="X189" s="10"/>
      <c r="Y189" s="10"/>
      <c r="Z189" s="12">
        <v>30483</v>
      </c>
      <c r="AA189" s="16">
        <f t="shared" si="38"/>
        <v>1983</v>
      </c>
      <c r="AB189" s="16">
        <f t="shared" si="39"/>
        <v>6</v>
      </c>
      <c r="AC189" s="16">
        <f t="shared" si="40"/>
        <v>16</v>
      </c>
      <c r="AD189" s="10" t="s">
        <v>1401</v>
      </c>
      <c r="AE189" s="17">
        <v>40760</v>
      </c>
      <c r="AF189" s="17"/>
      <c r="AG189" s="17"/>
      <c r="AH189" s="17"/>
      <c r="AI189" s="17">
        <v>40977</v>
      </c>
      <c r="AJ189" s="17"/>
      <c r="AK189" s="17">
        <v>40760</v>
      </c>
      <c r="AL189" s="17">
        <v>40977</v>
      </c>
      <c r="AM189" s="17"/>
      <c r="AN189" s="17"/>
      <c r="AO189" s="17"/>
      <c r="AP189" s="17"/>
      <c r="AQ189" s="17"/>
      <c r="AR189" s="23" t="s">
        <v>1067</v>
      </c>
      <c r="AS189" s="17">
        <v>40977</v>
      </c>
    </row>
    <row r="190" spans="1:45" x14ac:dyDescent="0.2">
      <c r="A190" s="10">
        <v>329</v>
      </c>
      <c r="B190" s="10" t="s">
        <v>1195</v>
      </c>
      <c r="C190" s="10" t="s">
        <v>1196</v>
      </c>
      <c r="D190" s="16" t="str">
        <f t="shared" si="30"/>
        <v>Ja</v>
      </c>
      <c r="E190" s="16" t="str">
        <f t="shared" si="41"/>
        <v>vorläufig</v>
      </c>
      <c r="F190" s="16" t="str">
        <f t="shared" si="36"/>
        <v>Nein</v>
      </c>
      <c r="G190" s="16"/>
      <c r="H190" s="10" t="s">
        <v>35</v>
      </c>
      <c r="I190" s="16" t="str">
        <f t="shared" si="37"/>
        <v>Nein</v>
      </c>
      <c r="J190" s="10" t="s">
        <v>1718</v>
      </c>
      <c r="K190" s="10" t="s">
        <v>1608</v>
      </c>
      <c r="L190" s="10" t="s">
        <v>1197</v>
      </c>
      <c r="M190" s="10" t="s">
        <v>37</v>
      </c>
      <c r="N190" s="10">
        <v>71034</v>
      </c>
      <c r="O190" s="10" t="s">
        <v>434</v>
      </c>
      <c r="P190" s="11" t="s">
        <v>1198</v>
      </c>
      <c r="Q190" s="11"/>
      <c r="R190" s="11"/>
      <c r="S190" s="11"/>
      <c r="T190" s="11"/>
      <c r="U190" s="41" t="s">
        <v>1200</v>
      </c>
      <c r="V190" s="41" t="s">
        <v>1201</v>
      </c>
      <c r="W190" s="11" t="s">
        <v>1199</v>
      </c>
      <c r="X190" s="10"/>
      <c r="Y190" s="10"/>
      <c r="Z190" s="12">
        <v>29014</v>
      </c>
      <c r="AA190" s="16">
        <v>1979</v>
      </c>
      <c r="AB190" s="16">
        <v>6</v>
      </c>
      <c r="AC190" s="16">
        <v>8</v>
      </c>
      <c r="AD190" s="10" t="s">
        <v>1401</v>
      </c>
      <c r="AE190" s="17">
        <v>40796</v>
      </c>
      <c r="AF190" s="17"/>
      <c r="AG190" s="17"/>
      <c r="AH190" s="17"/>
      <c r="AI190" s="17"/>
      <c r="AJ190" s="17"/>
      <c r="AK190" s="17">
        <v>40796</v>
      </c>
      <c r="AL190" s="17"/>
      <c r="AM190" s="17"/>
      <c r="AN190" s="17"/>
      <c r="AO190" s="17"/>
      <c r="AP190" s="17"/>
      <c r="AQ190" s="17"/>
      <c r="AR190" s="78" t="s">
        <v>1084</v>
      </c>
      <c r="AS190" s="24">
        <v>40796</v>
      </c>
    </row>
    <row r="191" spans="1:45" x14ac:dyDescent="0.2">
      <c r="A191" s="10">
        <v>330</v>
      </c>
      <c r="B191" s="10" t="s">
        <v>1202</v>
      </c>
      <c r="C191" s="10" t="s">
        <v>1203</v>
      </c>
      <c r="D191" s="16" t="str">
        <f t="shared" si="30"/>
        <v>Nein</v>
      </c>
      <c r="E191" s="16" t="str">
        <f t="shared" si="41"/>
        <v>-</v>
      </c>
      <c r="F191" s="16" t="str">
        <f t="shared" si="36"/>
        <v>Nein</v>
      </c>
      <c r="G191" s="16"/>
      <c r="H191" s="10" t="s">
        <v>35</v>
      </c>
      <c r="I191" s="16" t="str">
        <f t="shared" si="37"/>
        <v>Nein</v>
      </c>
      <c r="J191" s="10" t="s">
        <v>1370</v>
      </c>
      <c r="K191" s="10" t="s">
        <v>1573</v>
      </c>
      <c r="L191" s="10" t="s">
        <v>1204</v>
      </c>
      <c r="M191" s="10" t="s">
        <v>37</v>
      </c>
      <c r="N191" s="10">
        <v>70186</v>
      </c>
      <c r="O191" s="10" t="s">
        <v>102</v>
      </c>
      <c r="P191" s="11"/>
      <c r="Q191" s="11"/>
      <c r="R191" s="11"/>
      <c r="S191" s="11"/>
      <c r="T191" s="11"/>
      <c r="U191" s="41" t="s">
        <v>1206</v>
      </c>
      <c r="V191" s="10"/>
      <c r="W191" s="11" t="s">
        <v>1205</v>
      </c>
      <c r="X191" s="10"/>
      <c r="Y191" s="10"/>
      <c r="Z191" s="12">
        <v>32005</v>
      </c>
      <c r="AA191" s="16">
        <f t="shared" ref="AA191:AA254" si="42">IF(Z191="","",YEAR(Z191))</f>
        <v>1987</v>
      </c>
      <c r="AB191" s="16">
        <f t="shared" ref="AB191:AB254" si="43">IF(Z191="","",MONTH(Z191))</f>
        <v>8</v>
      </c>
      <c r="AC191" s="16">
        <f t="shared" ref="AC191:AC254" si="44">IF(Z191="","",DAY(Z191))</f>
        <v>16</v>
      </c>
      <c r="AD191" s="10" t="s">
        <v>1401</v>
      </c>
      <c r="AE191" s="17">
        <v>40805</v>
      </c>
      <c r="AF191" s="17">
        <v>40987</v>
      </c>
      <c r="AG191" s="17"/>
      <c r="AH191" s="17"/>
      <c r="AI191" s="17"/>
      <c r="AJ191" s="17"/>
      <c r="AK191" s="17">
        <v>40805</v>
      </c>
      <c r="AL191" s="17">
        <v>40987</v>
      </c>
      <c r="AM191" s="17"/>
      <c r="AN191" s="17"/>
      <c r="AO191" s="17"/>
      <c r="AP191" s="17"/>
      <c r="AQ191" s="17"/>
      <c r="AR191" s="78" t="s">
        <v>42</v>
      </c>
      <c r="AS191" s="24">
        <v>40987</v>
      </c>
    </row>
    <row r="192" spans="1:45" x14ac:dyDescent="0.2">
      <c r="A192" s="10">
        <v>331</v>
      </c>
      <c r="B192" s="10" t="s">
        <v>821</v>
      </c>
      <c r="C192" s="10" t="s">
        <v>1207</v>
      </c>
      <c r="D192" s="16" t="str">
        <f t="shared" si="30"/>
        <v>Ja</v>
      </c>
      <c r="E192" s="16" t="str">
        <f t="shared" si="41"/>
        <v>vorläufig</v>
      </c>
      <c r="F192" s="16" t="str">
        <f t="shared" si="36"/>
        <v>Nein</v>
      </c>
      <c r="G192" s="16"/>
      <c r="H192" s="10" t="s">
        <v>35</v>
      </c>
      <c r="I192" s="16" t="str">
        <f t="shared" si="37"/>
        <v>Nein</v>
      </c>
      <c r="J192" s="10" t="s">
        <v>1370</v>
      </c>
      <c r="K192" s="10" t="s">
        <v>1573</v>
      </c>
      <c r="L192" s="27" t="s">
        <v>1208</v>
      </c>
      <c r="M192" s="10" t="s">
        <v>37</v>
      </c>
      <c r="N192" s="27">
        <v>73642</v>
      </c>
      <c r="O192" s="27" t="s">
        <v>1209</v>
      </c>
      <c r="P192" s="48" t="s">
        <v>1210</v>
      </c>
      <c r="Q192" s="11"/>
      <c r="R192" s="11"/>
      <c r="S192" s="11"/>
      <c r="T192" s="11"/>
      <c r="U192" s="41" t="s">
        <v>1211</v>
      </c>
      <c r="V192" s="10"/>
      <c r="W192" s="48"/>
      <c r="X192" s="10"/>
      <c r="Y192" s="10"/>
      <c r="Z192" s="12">
        <v>33446</v>
      </c>
      <c r="AA192" s="16">
        <f t="shared" si="42"/>
        <v>1991</v>
      </c>
      <c r="AB192" s="16">
        <f t="shared" si="43"/>
        <v>7</v>
      </c>
      <c r="AC192" s="16">
        <f t="shared" si="44"/>
        <v>27</v>
      </c>
      <c r="AD192" s="10" t="s">
        <v>1401</v>
      </c>
      <c r="AE192" s="17">
        <v>40842</v>
      </c>
      <c r="AF192" s="17"/>
      <c r="AG192" s="17"/>
      <c r="AH192" s="17"/>
      <c r="AI192" s="17"/>
      <c r="AJ192" s="17"/>
      <c r="AK192" s="17">
        <v>40842</v>
      </c>
      <c r="AL192" s="17"/>
      <c r="AM192" s="17"/>
      <c r="AN192" s="17"/>
      <c r="AO192" s="17"/>
      <c r="AP192" s="17"/>
      <c r="AQ192" s="17"/>
      <c r="AR192" s="78" t="s">
        <v>1084</v>
      </c>
      <c r="AS192" s="24">
        <v>40842</v>
      </c>
    </row>
    <row r="193" spans="1:45" x14ac:dyDescent="0.2">
      <c r="A193" s="10">
        <v>332</v>
      </c>
      <c r="B193" s="10" t="s">
        <v>1212</v>
      </c>
      <c r="C193" s="10" t="s">
        <v>1213</v>
      </c>
      <c r="D193" s="16" t="str">
        <f t="shared" si="30"/>
        <v>Ja</v>
      </c>
      <c r="E193" s="16" t="str">
        <f t="shared" si="41"/>
        <v>aktiv</v>
      </c>
      <c r="F193" s="16" t="str">
        <f t="shared" si="36"/>
        <v>Nein</v>
      </c>
      <c r="G193" s="16"/>
      <c r="H193" s="10" t="s">
        <v>35</v>
      </c>
      <c r="I193" s="16" t="str">
        <f t="shared" si="37"/>
        <v>Nein</v>
      </c>
      <c r="J193" s="10" t="s">
        <v>1370</v>
      </c>
      <c r="K193" s="10" t="s">
        <v>1573</v>
      </c>
      <c r="L193" s="27" t="s">
        <v>1330</v>
      </c>
      <c r="M193" s="10" t="s">
        <v>37</v>
      </c>
      <c r="N193" s="27">
        <v>70565</v>
      </c>
      <c r="O193" s="27" t="s">
        <v>1253</v>
      </c>
      <c r="P193" s="11"/>
      <c r="Q193" s="11"/>
      <c r="R193" s="11"/>
      <c r="S193" s="11"/>
      <c r="T193" s="11"/>
      <c r="U193" s="41" t="s">
        <v>1216</v>
      </c>
      <c r="V193" s="10"/>
      <c r="W193" s="48" t="s">
        <v>1215</v>
      </c>
      <c r="X193" s="10"/>
      <c r="Y193" s="10"/>
      <c r="Z193" s="12">
        <v>33106</v>
      </c>
      <c r="AA193" s="16">
        <f t="shared" si="42"/>
        <v>1990</v>
      </c>
      <c r="AB193" s="16">
        <f t="shared" si="43"/>
        <v>8</v>
      </c>
      <c r="AC193" s="16">
        <f t="shared" si="44"/>
        <v>21</v>
      </c>
      <c r="AD193" s="10" t="s">
        <v>1401</v>
      </c>
      <c r="AE193" s="17">
        <v>40842</v>
      </c>
      <c r="AF193" s="17"/>
      <c r="AG193" s="17"/>
      <c r="AH193" s="17"/>
      <c r="AI193" s="17">
        <v>40977</v>
      </c>
      <c r="AJ193" s="17"/>
      <c r="AK193" s="17">
        <v>40842</v>
      </c>
      <c r="AL193" s="17">
        <v>40977</v>
      </c>
      <c r="AM193" s="17"/>
      <c r="AN193" s="17"/>
      <c r="AO193" s="17"/>
      <c r="AP193" s="17"/>
      <c r="AQ193" s="17"/>
      <c r="AR193" s="23" t="s">
        <v>1067</v>
      </c>
      <c r="AS193" s="17">
        <v>40977</v>
      </c>
    </row>
    <row r="194" spans="1:45" x14ac:dyDescent="0.2">
      <c r="A194" s="10">
        <v>333</v>
      </c>
      <c r="B194" s="49" t="s">
        <v>1218</v>
      </c>
      <c r="C194" s="49" t="s">
        <v>369</v>
      </c>
      <c r="D194" s="16" t="str">
        <f t="shared" ref="D194:D257" si="45">IF(A194="","",IF(AF194="","Ja","Nein"))</f>
        <v>Ja</v>
      </c>
      <c r="E194" s="16" t="str">
        <f t="shared" si="41"/>
        <v>aktiv</v>
      </c>
      <c r="F194" s="16" t="str">
        <f t="shared" si="36"/>
        <v>Nein</v>
      </c>
      <c r="G194" s="80"/>
      <c r="H194" s="49" t="s">
        <v>35</v>
      </c>
      <c r="I194" s="80" t="str">
        <f t="shared" si="37"/>
        <v>Nein</v>
      </c>
      <c r="J194" s="49" t="s">
        <v>1370</v>
      </c>
      <c r="K194" s="49" t="s">
        <v>1573</v>
      </c>
      <c r="L194" s="49" t="s">
        <v>1219</v>
      </c>
      <c r="M194" s="49" t="s">
        <v>37</v>
      </c>
      <c r="N194" s="10">
        <v>72768</v>
      </c>
      <c r="O194" s="49" t="s">
        <v>1220</v>
      </c>
      <c r="P194" s="81" t="s">
        <v>1221</v>
      </c>
      <c r="Q194" s="82"/>
      <c r="R194" s="82"/>
      <c r="S194" s="82"/>
      <c r="T194" s="82"/>
      <c r="U194" s="42" t="s">
        <v>1223</v>
      </c>
      <c r="V194" s="49"/>
      <c r="W194" s="82" t="s">
        <v>1222</v>
      </c>
      <c r="X194" s="49"/>
      <c r="Y194" s="49"/>
      <c r="Z194" s="12">
        <v>33164</v>
      </c>
      <c r="AA194" s="16">
        <f t="shared" si="42"/>
        <v>1990</v>
      </c>
      <c r="AB194" s="16">
        <f t="shared" si="43"/>
        <v>10</v>
      </c>
      <c r="AC194" s="16">
        <f t="shared" si="44"/>
        <v>18</v>
      </c>
      <c r="AD194" s="49" t="s">
        <v>1401</v>
      </c>
      <c r="AE194" s="17">
        <v>40846</v>
      </c>
      <c r="AF194" s="17"/>
      <c r="AG194" s="17"/>
      <c r="AH194" s="17"/>
      <c r="AI194" s="17">
        <v>40977</v>
      </c>
      <c r="AJ194" s="17"/>
      <c r="AK194" s="17">
        <v>40846</v>
      </c>
      <c r="AL194" s="17">
        <v>40977</v>
      </c>
      <c r="AM194" s="17"/>
      <c r="AN194" s="17"/>
      <c r="AO194" s="17"/>
      <c r="AP194" s="17"/>
      <c r="AQ194" s="17"/>
      <c r="AR194" s="23" t="s">
        <v>1067</v>
      </c>
      <c r="AS194" s="17">
        <v>40977</v>
      </c>
    </row>
    <row r="195" spans="1:45" x14ac:dyDescent="0.2">
      <c r="A195" s="19">
        <f t="shared" ref="A195:A258" si="46">IF(B195="","",A194+1)</f>
        <v>334</v>
      </c>
      <c r="B195" s="49" t="s">
        <v>1224</v>
      </c>
      <c r="C195" s="49" t="s">
        <v>1225</v>
      </c>
      <c r="D195" s="16" t="str">
        <f t="shared" si="45"/>
        <v>Ja</v>
      </c>
      <c r="E195" s="16" t="str">
        <f t="shared" si="41"/>
        <v>aktiv</v>
      </c>
      <c r="F195" s="16" t="str">
        <f t="shared" si="36"/>
        <v>Nein</v>
      </c>
      <c r="G195" s="80"/>
      <c r="H195" s="49" t="s">
        <v>35</v>
      </c>
      <c r="I195" s="80" t="s">
        <v>35</v>
      </c>
      <c r="J195" s="49" t="s">
        <v>1370</v>
      </c>
      <c r="K195" s="49" t="s">
        <v>1608</v>
      </c>
      <c r="L195" s="49" t="s">
        <v>1226</v>
      </c>
      <c r="M195" s="49" t="s">
        <v>37</v>
      </c>
      <c r="N195" s="10">
        <v>70186</v>
      </c>
      <c r="O195" s="49" t="s">
        <v>102</v>
      </c>
      <c r="P195" s="81"/>
      <c r="Q195" s="82"/>
      <c r="R195" s="82"/>
      <c r="S195" s="82"/>
      <c r="T195" s="82"/>
      <c r="U195" s="42" t="s">
        <v>1228</v>
      </c>
      <c r="V195" s="49"/>
      <c r="W195" s="82" t="s">
        <v>1227</v>
      </c>
      <c r="X195" s="49"/>
      <c r="Y195" s="49"/>
      <c r="Z195" s="12">
        <v>32593</v>
      </c>
      <c r="AA195" s="16">
        <f t="shared" si="42"/>
        <v>1989</v>
      </c>
      <c r="AB195" s="16">
        <f t="shared" si="43"/>
        <v>3</v>
      </c>
      <c r="AC195" s="16">
        <f t="shared" si="44"/>
        <v>26</v>
      </c>
      <c r="AD195" s="49" t="s">
        <v>1401</v>
      </c>
      <c r="AE195" s="17">
        <v>40931</v>
      </c>
      <c r="AF195" s="17"/>
      <c r="AG195" s="17"/>
      <c r="AH195" s="17"/>
      <c r="AI195" s="17">
        <v>40973</v>
      </c>
      <c r="AJ195" s="17"/>
      <c r="AK195" s="17">
        <v>40931</v>
      </c>
      <c r="AL195" s="17">
        <v>41338</v>
      </c>
      <c r="AM195" s="17"/>
      <c r="AN195" s="17"/>
      <c r="AO195" s="17"/>
      <c r="AP195" s="17"/>
      <c r="AQ195" s="17"/>
      <c r="AR195" s="78" t="s">
        <v>1067</v>
      </c>
      <c r="AS195" s="24">
        <v>40973</v>
      </c>
    </row>
    <row r="196" spans="1:45" x14ac:dyDescent="0.2">
      <c r="A196" s="19">
        <f t="shared" si="46"/>
        <v>335</v>
      </c>
      <c r="B196" s="49" t="s">
        <v>1229</v>
      </c>
      <c r="C196" s="49" t="s">
        <v>1230</v>
      </c>
      <c r="D196" s="16" t="str">
        <f t="shared" si="45"/>
        <v>Ja</v>
      </c>
      <c r="E196" s="16" t="str">
        <f t="shared" si="41"/>
        <v>vorläufig</v>
      </c>
      <c r="F196" s="80" t="str">
        <f t="shared" si="36"/>
        <v>Nein</v>
      </c>
      <c r="G196" s="80"/>
      <c r="H196" s="49" t="s">
        <v>35</v>
      </c>
      <c r="I196" s="80" t="str">
        <f>IF(A196="","",IF(AQ196="","Nein","Ja"))</f>
        <v>Nein</v>
      </c>
      <c r="J196" s="49" t="s">
        <v>1370</v>
      </c>
      <c r="K196" s="49" t="s">
        <v>1573</v>
      </c>
      <c r="L196" s="49" t="s">
        <v>1231</v>
      </c>
      <c r="M196" s="49" t="s">
        <v>37</v>
      </c>
      <c r="N196" s="10">
        <v>70374</v>
      </c>
      <c r="O196" s="49" t="s">
        <v>102</v>
      </c>
      <c r="P196" s="82" t="s">
        <v>1232</v>
      </c>
      <c r="Q196" s="82"/>
      <c r="R196" s="82"/>
      <c r="S196" s="82"/>
      <c r="T196" s="82"/>
      <c r="U196" s="58" t="s">
        <v>1234</v>
      </c>
      <c r="V196" s="49"/>
      <c r="W196" s="82" t="s">
        <v>1233</v>
      </c>
      <c r="X196" s="49"/>
      <c r="Y196" s="49"/>
      <c r="Z196" s="12">
        <v>28861</v>
      </c>
      <c r="AA196" s="16">
        <f t="shared" si="42"/>
        <v>1979</v>
      </c>
      <c r="AB196" s="16">
        <f t="shared" si="43"/>
        <v>1</v>
      </c>
      <c r="AC196" s="16">
        <f t="shared" si="44"/>
        <v>6</v>
      </c>
      <c r="AD196" s="49" t="s">
        <v>1401</v>
      </c>
      <c r="AE196" s="17">
        <v>41125</v>
      </c>
      <c r="AF196" s="17"/>
      <c r="AG196" s="17"/>
      <c r="AH196" s="17"/>
      <c r="AI196" s="17"/>
      <c r="AJ196" s="17"/>
      <c r="AK196" s="17">
        <v>41125</v>
      </c>
      <c r="AL196" s="17"/>
      <c r="AM196" s="17"/>
      <c r="AN196" s="17"/>
      <c r="AO196" s="17"/>
      <c r="AP196" s="17"/>
      <c r="AQ196" s="17"/>
      <c r="AR196" s="78" t="s">
        <v>1084</v>
      </c>
      <c r="AS196" s="17">
        <v>41161</v>
      </c>
    </row>
    <row r="197" spans="1:45" x14ac:dyDescent="0.2">
      <c r="A197" s="19">
        <f t="shared" si="46"/>
        <v>336</v>
      </c>
      <c r="B197" s="49" t="s">
        <v>1235</v>
      </c>
      <c r="C197" s="49" t="s">
        <v>1236</v>
      </c>
      <c r="D197" s="16" t="str">
        <f t="shared" si="45"/>
        <v>Ja</v>
      </c>
      <c r="E197" s="16" t="str">
        <f t="shared" si="41"/>
        <v>vorläufig</v>
      </c>
      <c r="F197" s="80" t="str">
        <f t="shared" si="36"/>
        <v>Nein</v>
      </c>
      <c r="G197" s="80"/>
      <c r="H197" s="49" t="s">
        <v>35</v>
      </c>
      <c r="I197" s="80" t="str">
        <f>IF(A197="","",IF(AQ197="","Nein","Ja"))</f>
        <v>Nein</v>
      </c>
      <c r="J197" s="49" t="s">
        <v>1370</v>
      </c>
      <c r="K197" s="49" t="s">
        <v>1608</v>
      </c>
      <c r="L197" s="49" t="s">
        <v>1237</v>
      </c>
      <c r="M197" s="49" t="s">
        <v>37</v>
      </c>
      <c r="N197" s="10">
        <v>70184</v>
      </c>
      <c r="O197" s="49" t="s">
        <v>102</v>
      </c>
      <c r="P197" s="82" t="s">
        <v>1238</v>
      </c>
      <c r="Q197" s="82"/>
      <c r="R197" s="82"/>
      <c r="S197" s="82"/>
      <c r="T197" s="82"/>
      <c r="U197" s="58" t="s">
        <v>1719</v>
      </c>
      <c r="V197" s="49"/>
      <c r="W197" s="82" t="s">
        <v>1239</v>
      </c>
      <c r="X197" s="49"/>
      <c r="Y197" s="49"/>
      <c r="Z197" s="12">
        <v>32681</v>
      </c>
      <c r="AA197" s="16">
        <f t="shared" si="42"/>
        <v>1989</v>
      </c>
      <c r="AB197" s="16">
        <f t="shared" si="43"/>
        <v>6</v>
      </c>
      <c r="AC197" s="16">
        <f t="shared" si="44"/>
        <v>22</v>
      </c>
      <c r="AD197" s="49" t="s">
        <v>1401</v>
      </c>
      <c r="AE197" s="17">
        <v>41127</v>
      </c>
      <c r="AF197" s="17"/>
      <c r="AG197" s="17"/>
      <c r="AH197" s="17"/>
      <c r="AI197" s="17"/>
      <c r="AJ197" s="17"/>
      <c r="AK197" s="17">
        <v>41127</v>
      </c>
      <c r="AL197" s="17"/>
      <c r="AM197" s="17"/>
      <c r="AN197" s="17"/>
      <c r="AO197" s="17"/>
      <c r="AP197" s="17"/>
      <c r="AQ197" s="17"/>
      <c r="AR197" s="78" t="s">
        <v>1084</v>
      </c>
      <c r="AS197" s="17">
        <v>41161</v>
      </c>
    </row>
    <row r="198" spans="1:45" x14ac:dyDescent="0.2">
      <c r="A198" s="19">
        <f t="shared" si="46"/>
        <v>337</v>
      </c>
      <c r="B198" s="49" t="s">
        <v>257</v>
      </c>
      <c r="C198" s="49" t="s">
        <v>1241</v>
      </c>
      <c r="D198" s="16" t="str">
        <f t="shared" si="45"/>
        <v>Ja</v>
      </c>
      <c r="E198" s="16" t="str">
        <f t="shared" si="41"/>
        <v>aktiv</v>
      </c>
      <c r="F198" s="80" t="str">
        <f t="shared" si="36"/>
        <v>Nein</v>
      </c>
      <c r="G198" s="80"/>
      <c r="H198" s="49" t="s">
        <v>35</v>
      </c>
      <c r="I198" s="80" t="str">
        <f>IF(A198="","",IF(AQ198="","Nein","Ja"))</f>
        <v>Nein</v>
      </c>
      <c r="J198" s="49" t="s">
        <v>1370</v>
      </c>
      <c r="K198" s="49" t="s">
        <v>1608</v>
      </c>
      <c r="L198" s="49" t="s">
        <v>1242</v>
      </c>
      <c r="M198" s="49" t="s">
        <v>404</v>
      </c>
      <c r="N198" s="10">
        <v>71032</v>
      </c>
      <c r="O198" s="49" t="s">
        <v>434</v>
      </c>
      <c r="P198" s="82"/>
      <c r="Q198" s="82"/>
      <c r="R198" s="82"/>
      <c r="S198" s="82"/>
      <c r="T198" s="82"/>
      <c r="U198" s="49" t="s">
        <v>1720</v>
      </c>
      <c r="V198" s="49"/>
      <c r="W198" s="82" t="s">
        <v>1243</v>
      </c>
      <c r="X198" s="49"/>
      <c r="Y198" s="49"/>
      <c r="Z198" s="12">
        <v>32261</v>
      </c>
      <c r="AA198" s="16">
        <f t="shared" si="42"/>
        <v>1988</v>
      </c>
      <c r="AB198" s="16">
        <f t="shared" si="43"/>
        <v>4</v>
      </c>
      <c r="AC198" s="16">
        <f t="shared" si="44"/>
        <v>28</v>
      </c>
      <c r="AD198" s="49" t="s">
        <v>1401</v>
      </c>
      <c r="AE198" s="17"/>
      <c r="AF198" s="17"/>
      <c r="AG198" s="17"/>
      <c r="AH198" s="17"/>
      <c r="AI198" s="17">
        <v>40977</v>
      </c>
      <c r="AJ198" s="17"/>
      <c r="AK198" s="17"/>
      <c r="AL198" s="17">
        <v>40977</v>
      </c>
      <c r="AM198" s="17"/>
      <c r="AN198" s="17"/>
      <c r="AO198" s="17"/>
      <c r="AP198" s="17"/>
      <c r="AQ198" s="17"/>
      <c r="AR198" s="23" t="s">
        <v>1067</v>
      </c>
      <c r="AS198" s="17">
        <v>40977</v>
      </c>
    </row>
    <row r="199" spans="1:45" x14ac:dyDescent="0.2">
      <c r="A199" s="19">
        <f t="shared" si="46"/>
        <v>338</v>
      </c>
      <c r="B199" s="49" t="s">
        <v>1246</v>
      </c>
      <c r="C199" s="49" t="s">
        <v>1247</v>
      </c>
      <c r="D199" s="16" t="str">
        <f t="shared" si="45"/>
        <v>Ja</v>
      </c>
      <c r="E199" s="16" t="str">
        <f t="shared" si="41"/>
        <v>vorläufig</v>
      </c>
      <c r="F199" s="80" t="str">
        <f t="shared" si="36"/>
        <v>Nein</v>
      </c>
      <c r="G199" s="80"/>
      <c r="H199" s="49" t="s">
        <v>35</v>
      </c>
      <c r="I199" s="80" t="str">
        <f>IF(A199="","",IF(AQ199="","Nein","Ja"))</f>
        <v>Nein</v>
      </c>
      <c r="J199" s="49" t="s">
        <v>1721</v>
      </c>
      <c r="K199" s="49"/>
      <c r="L199" s="49" t="s">
        <v>1248</v>
      </c>
      <c r="M199" s="49" t="s">
        <v>37</v>
      </c>
      <c r="N199" s="10">
        <v>72555</v>
      </c>
      <c r="O199" s="49" t="s">
        <v>285</v>
      </c>
      <c r="P199" s="82"/>
      <c r="Q199" s="82"/>
      <c r="R199" s="82"/>
      <c r="S199" s="82"/>
      <c r="T199" s="82"/>
      <c r="U199" s="58" t="s">
        <v>1250</v>
      </c>
      <c r="V199" s="49"/>
      <c r="W199" s="82" t="s">
        <v>1249</v>
      </c>
      <c r="X199" s="49"/>
      <c r="Y199" s="49"/>
      <c r="Z199" s="12">
        <v>30361</v>
      </c>
      <c r="AA199" s="16">
        <f t="shared" si="42"/>
        <v>1983</v>
      </c>
      <c r="AB199" s="16">
        <f t="shared" si="43"/>
        <v>2</v>
      </c>
      <c r="AC199" s="16">
        <f t="shared" si="44"/>
        <v>14</v>
      </c>
      <c r="AD199" s="49" t="s">
        <v>1401</v>
      </c>
      <c r="AE199" s="17">
        <v>41218</v>
      </c>
      <c r="AF199" s="17"/>
      <c r="AG199" s="17"/>
      <c r="AH199" s="17"/>
      <c r="AI199" s="17"/>
      <c r="AJ199" s="17"/>
      <c r="AK199" s="17">
        <v>41218</v>
      </c>
      <c r="AL199" s="17"/>
      <c r="AM199" s="17"/>
      <c r="AN199" s="17"/>
      <c r="AO199" s="17"/>
      <c r="AP199" s="17"/>
      <c r="AQ199" s="17"/>
      <c r="AR199" s="78" t="s">
        <v>1084</v>
      </c>
      <c r="AS199" s="17">
        <v>41221</v>
      </c>
    </row>
    <row r="200" spans="1:45" x14ac:dyDescent="0.2">
      <c r="A200" s="19">
        <f t="shared" si="46"/>
        <v>339</v>
      </c>
      <c r="B200" s="49" t="s">
        <v>408</v>
      </c>
      <c r="C200" s="49" t="s">
        <v>1251</v>
      </c>
      <c r="D200" s="16" t="str">
        <f t="shared" si="45"/>
        <v>Ja</v>
      </c>
      <c r="E200" s="16" t="str">
        <f t="shared" si="41"/>
        <v>aktiv</v>
      </c>
      <c r="F200" s="80" t="str">
        <f t="shared" si="36"/>
        <v>Nein</v>
      </c>
      <c r="G200" s="80"/>
      <c r="H200" s="49" t="s">
        <v>35</v>
      </c>
      <c r="I200" s="80" t="str">
        <f>IF(A200="","",IF(AQ200="","Nein","Ja"))</f>
        <v>Nein</v>
      </c>
      <c r="J200" s="49" t="s">
        <v>1370</v>
      </c>
      <c r="K200" s="49" t="s">
        <v>1573</v>
      </c>
      <c r="L200" s="49" t="s">
        <v>1252</v>
      </c>
      <c r="M200" s="49" t="s">
        <v>37</v>
      </c>
      <c r="N200" s="10">
        <v>70565</v>
      </c>
      <c r="O200" s="49" t="s">
        <v>1253</v>
      </c>
      <c r="P200" s="82"/>
      <c r="Q200" s="82"/>
      <c r="R200" s="82"/>
      <c r="S200" s="82"/>
      <c r="T200" s="82"/>
      <c r="U200" s="58" t="s">
        <v>1255</v>
      </c>
      <c r="V200" s="49"/>
      <c r="W200" s="82" t="s">
        <v>1254</v>
      </c>
      <c r="X200" s="49"/>
      <c r="Y200" s="49"/>
      <c r="Z200" s="12">
        <v>33563</v>
      </c>
      <c r="AA200" s="16">
        <f t="shared" si="42"/>
        <v>1991</v>
      </c>
      <c r="AB200" s="16">
        <f t="shared" si="43"/>
        <v>11</v>
      </c>
      <c r="AC200" s="16">
        <f t="shared" si="44"/>
        <v>21</v>
      </c>
      <c r="AD200" s="49" t="s">
        <v>1401</v>
      </c>
      <c r="AE200" s="17">
        <v>40973</v>
      </c>
      <c r="AF200" s="17"/>
      <c r="AG200" s="17"/>
      <c r="AH200" s="17"/>
      <c r="AI200" s="17">
        <v>40973</v>
      </c>
      <c r="AJ200" s="17"/>
      <c r="AK200" s="17"/>
      <c r="AL200" s="17">
        <v>40973</v>
      </c>
      <c r="AM200" s="17"/>
      <c r="AN200" s="17"/>
      <c r="AO200" s="17"/>
      <c r="AP200" s="17"/>
      <c r="AQ200" s="17"/>
      <c r="AR200" s="26" t="s">
        <v>1067</v>
      </c>
      <c r="AS200" s="17">
        <v>40973</v>
      </c>
    </row>
    <row r="201" spans="1:45" x14ac:dyDescent="0.2">
      <c r="A201" s="19">
        <f t="shared" si="46"/>
        <v>340</v>
      </c>
      <c r="B201" s="49" t="s">
        <v>1256</v>
      </c>
      <c r="C201" s="49" t="s">
        <v>1257</v>
      </c>
      <c r="D201" s="16" t="str">
        <f t="shared" si="45"/>
        <v>Ja</v>
      </c>
      <c r="E201" s="16" t="str">
        <f t="shared" si="41"/>
        <v>aktiv</v>
      </c>
      <c r="F201" s="80" t="s">
        <v>35</v>
      </c>
      <c r="G201" s="80"/>
      <c r="H201" s="49" t="s">
        <v>35</v>
      </c>
      <c r="I201" s="80" t="s">
        <v>35</v>
      </c>
      <c r="J201" s="49" t="s">
        <v>1370</v>
      </c>
      <c r="K201" s="49" t="s">
        <v>1573</v>
      </c>
      <c r="L201" s="49" t="s">
        <v>1722</v>
      </c>
      <c r="M201" s="49" t="s">
        <v>37</v>
      </c>
      <c r="N201" s="10">
        <v>72639</v>
      </c>
      <c r="O201" s="49" t="s">
        <v>1723</v>
      </c>
      <c r="P201" s="82" t="s">
        <v>1724</v>
      </c>
      <c r="Q201" s="82"/>
      <c r="R201" s="82"/>
      <c r="S201" s="82"/>
      <c r="T201" s="82"/>
      <c r="U201" s="58" t="s">
        <v>1260</v>
      </c>
      <c r="V201" s="49"/>
      <c r="W201" s="82" t="s">
        <v>1725</v>
      </c>
      <c r="X201" s="49"/>
      <c r="Y201" s="49"/>
      <c r="Z201" s="12">
        <v>33033</v>
      </c>
      <c r="AA201" s="16">
        <f t="shared" si="42"/>
        <v>1990</v>
      </c>
      <c r="AB201" s="16">
        <f t="shared" si="43"/>
        <v>6</v>
      </c>
      <c r="AC201" s="16">
        <f t="shared" si="44"/>
        <v>9</v>
      </c>
      <c r="AD201" s="49" t="s">
        <v>1401</v>
      </c>
      <c r="AE201" s="17">
        <v>41226</v>
      </c>
      <c r="AF201" s="17"/>
      <c r="AG201" s="17"/>
      <c r="AH201" s="17"/>
      <c r="AI201" s="17">
        <v>40973</v>
      </c>
      <c r="AJ201" s="17"/>
      <c r="AK201" s="17">
        <v>41226</v>
      </c>
      <c r="AL201" s="17">
        <v>40973</v>
      </c>
      <c r="AM201" s="17"/>
      <c r="AN201" s="17"/>
      <c r="AO201" s="17"/>
      <c r="AP201" s="17"/>
      <c r="AQ201" s="17"/>
      <c r="AR201" s="26" t="s">
        <v>1067</v>
      </c>
      <c r="AS201" s="17">
        <v>40973</v>
      </c>
    </row>
    <row r="202" spans="1:45" x14ac:dyDescent="0.2">
      <c r="A202" s="19">
        <f t="shared" si="46"/>
        <v>341</v>
      </c>
      <c r="B202" s="49" t="s">
        <v>1262</v>
      </c>
      <c r="C202" s="49" t="s">
        <v>1263</v>
      </c>
      <c r="D202" s="16" t="str">
        <f t="shared" si="45"/>
        <v>Ja</v>
      </c>
      <c r="E202" s="16" t="str">
        <f t="shared" si="41"/>
        <v>vorläufig</v>
      </c>
      <c r="F202" s="80" t="str">
        <f t="shared" ref="F202:F265" si="47">IF(A202="","",IF(AND(AO202&lt;&gt;"",AP202=""),"Ja","Nein"))</f>
        <v>Nein</v>
      </c>
      <c r="G202" s="80"/>
      <c r="H202" s="49" t="s">
        <v>35</v>
      </c>
      <c r="I202" s="80" t="str">
        <f t="shared" ref="I202:I265" si="48">IF(A202="","",IF(AQ202="","Nein","Ja"))</f>
        <v>Nein</v>
      </c>
      <c r="J202" s="49" t="s">
        <v>1370</v>
      </c>
      <c r="K202" s="49" t="s">
        <v>1608</v>
      </c>
      <c r="L202" s="49" t="s">
        <v>1264</v>
      </c>
      <c r="M202" s="49" t="s">
        <v>37</v>
      </c>
      <c r="N202" s="10">
        <v>70469</v>
      </c>
      <c r="O202" s="49" t="s">
        <v>102</v>
      </c>
      <c r="P202" s="82"/>
      <c r="Q202" s="82"/>
      <c r="R202" s="82"/>
      <c r="S202" s="82"/>
      <c r="T202" s="82"/>
      <c r="U202" s="58" t="s">
        <v>1266</v>
      </c>
      <c r="V202"/>
      <c r="W202" s="82" t="s">
        <v>1265</v>
      </c>
      <c r="X202"/>
      <c r="Y202"/>
      <c r="Z202" s="12">
        <v>33777</v>
      </c>
      <c r="AA202" s="16">
        <f t="shared" si="42"/>
        <v>1992</v>
      </c>
      <c r="AB202" s="16">
        <f t="shared" si="43"/>
        <v>6</v>
      </c>
      <c r="AC202" s="16">
        <f t="shared" si="44"/>
        <v>22</v>
      </c>
      <c r="AD202" s="49" t="s">
        <v>1401</v>
      </c>
      <c r="AE202" s="17">
        <v>41373</v>
      </c>
      <c r="AF202" s="17"/>
      <c r="AG202" s="17"/>
      <c r="AH202" s="17"/>
      <c r="AI202" s="17"/>
      <c r="AJ202" s="17"/>
      <c r="AK202" s="17">
        <v>41373</v>
      </c>
      <c r="AL202" s="17"/>
      <c r="AM202" s="17"/>
      <c r="AN202" s="17"/>
      <c r="AO202" s="17"/>
      <c r="AP202" s="17"/>
      <c r="AQ202" s="17"/>
      <c r="AR202" s="26" t="s">
        <v>1084</v>
      </c>
      <c r="AS202" s="17">
        <v>41373</v>
      </c>
    </row>
    <row r="203" spans="1:45" x14ac:dyDescent="0.2">
      <c r="A203" s="19">
        <f t="shared" si="46"/>
        <v>342</v>
      </c>
      <c r="B203" s="49" t="s">
        <v>1078</v>
      </c>
      <c r="C203" s="49" t="s">
        <v>1267</v>
      </c>
      <c r="D203" s="80" t="str">
        <f t="shared" si="45"/>
        <v>Ja</v>
      </c>
      <c r="E203" s="16" t="str">
        <f t="shared" si="41"/>
        <v>vorläufig</v>
      </c>
      <c r="F203" s="80" t="str">
        <f t="shared" si="47"/>
        <v>Nein</v>
      </c>
      <c r="G203" s="80"/>
      <c r="H203" s="49" t="s">
        <v>35</v>
      </c>
      <c r="I203" s="80" t="str">
        <f t="shared" si="48"/>
        <v>Nein</v>
      </c>
      <c r="J203" s="49" t="s">
        <v>1370</v>
      </c>
      <c r="K203" s="49" t="s">
        <v>1726</v>
      </c>
      <c r="L203" s="49" t="s">
        <v>1268</v>
      </c>
      <c r="M203" s="49" t="s">
        <v>37</v>
      </c>
      <c r="N203" s="10">
        <v>70569</v>
      </c>
      <c r="O203" s="49" t="s">
        <v>102</v>
      </c>
      <c r="P203" s="82" t="s">
        <v>1269</v>
      </c>
      <c r="Q203" s="82"/>
      <c r="R203" s="82"/>
      <c r="S203" s="82"/>
      <c r="T203" s="82"/>
      <c r="U203" s="58" t="s">
        <v>1271</v>
      </c>
      <c r="V203" s="49"/>
      <c r="W203" s="82" t="s">
        <v>1270</v>
      </c>
      <c r="X203" s="49"/>
      <c r="Y203" s="49"/>
      <c r="Z203" s="12">
        <v>33267</v>
      </c>
      <c r="AA203" s="16">
        <f t="shared" si="42"/>
        <v>1991</v>
      </c>
      <c r="AB203" s="16">
        <f t="shared" si="43"/>
        <v>1</v>
      </c>
      <c r="AC203" s="16">
        <f t="shared" si="44"/>
        <v>29</v>
      </c>
      <c r="AD203" s="49" t="s">
        <v>1727</v>
      </c>
      <c r="AE203" s="17">
        <v>41497</v>
      </c>
      <c r="AF203" s="17"/>
      <c r="AG203" s="17"/>
      <c r="AH203" s="17"/>
      <c r="AI203" s="17"/>
      <c r="AJ203" s="17"/>
      <c r="AK203" s="17">
        <v>41497</v>
      </c>
      <c r="AL203" s="17"/>
      <c r="AM203" s="17"/>
      <c r="AN203" s="17"/>
      <c r="AO203" s="17"/>
      <c r="AP203" s="17"/>
      <c r="AQ203" s="17"/>
      <c r="AR203" s="26" t="s">
        <v>1084</v>
      </c>
      <c r="AS203" s="17">
        <v>41520</v>
      </c>
    </row>
    <row r="204" spans="1:45" x14ac:dyDescent="0.2">
      <c r="A204" s="19">
        <f t="shared" si="46"/>
        <v>343</v>
      </c>
      <c r="B204" s="49" t="s">
        <v>1202</v>
      </c>
      <c r="C204" s="49" t="s">
        <v>1203</v>
      </c>
      <c r="D204" s="80" t="str">
        <f t="shared" si="45"/>
        <v>Ja</v>
      </c>
      <c r="E204" s="16" t="str">
        <f t="shared" si="41"/>
        <v>vorläufig</v>
      </c>
      <c r="F204" s="80" t="str">
        <f t="shared" si="47"/>
        <v>Nein</v>
      </c>
      <c r="G204" s="80"/>
      <c r="H204" s="49" t="s">
        <v>35</v>
      </c>
      <c r="I204" s="80" t="str">
        <f t="shared" si="48"/>
        <v>Nein</v>
      </c>
      <c r="J204" s="49" t="s">
        <v>1370</v>
      </c>
      <c r="K204" s="49" t="s">
        <v>1573</v>
      </c>
      <c r="L204" s="49" t="s">
        <v>1272</v>
      </c>
      <c r="M204" s="49" t="s">
        <v>37</v>
      </c>
      <c r="N204" s="10">
        <v>70186</v>
      </c>
      <c r="O204" s="49" t="s">
        <v>102</v>
      </c>
      <c r="P204" s="82" t="s">
        <v>1273</v>
      </c>
      <c r="Q204" s="82"/>
      <c r="R204" s="82"/>
      <c r="S204" s="82"/>
      <c r="T204" s="82"/>
      <c r="U204" s="58" t="s">
        <v>1206</v>
      </c>
      <c r="V204" s="49"/>
      <c r="W204" s="82" t="s">
        <v>1273</v>
      </c>
      <c r="X204" s="49"/>
      <c r="Y204" s="49"/>
      <c r="Z204" s="12">
        <v>32005</v>
      </c>
      <c r="AA204" s="16">
        <f t="shared" si="42"/>
        <v>1987</v>
      </c>
      <c r="AB204" s="16">
        <f t="shared" si="43"/>
        <v>8</v>
      </c>
      <c r="AC204" s="16">
        <f t="shared" si="44"/>
        <v>16</v>
      </c>
      <c r="AD204" s="49" t="s">
        <v>1727</v>
      </c>
      <c r="AE204" s="17">
        <v>41584</v>
      </c>
      <c r="AF204" s="17"/>
      <c r="AG204" s="17"/>
      <c r="AH204" s="17"/>
      <c r="AI204" s="17"/>
      <c r="AJ204" s="17"/>
      <c r="AK204" s="17">
        <v>41584</v>
      </c>
      <c r="AL204" s="17"/>
      <c r="AM204" s="17"/>
      <c r="AN204" s="17"/>
      <c r="AO204" s="17"/>
      <c r="AP204" s="17"/>
      <c r="AQ204" s="17"/>
      <c r="AR204" s="26" t="s">
        <v>1084</v>
      </c>
      <c r="AS204" s="17">
        <v>41584</v>
      </c>
    </row>
    <row r="205" spans="1:45" x14ac:dyDescent="0.2">
      <c r="A205" s="19">
        <f t="shared" si="46"/>
        <v>344</v>
      </c>
      <c r="B205" s="49" t="s">
        <v>1274</v>
      </c>
      <c r="C205" s="49" t="s">
        <v>1275</v>
      </c>
      <c r="D205" s="80" t="str">
        <f t="shared" si="45"/>
        <v>Ja</v>
      </c>
      <c r="E205" s="16" t="str">
        <f t="shared" si="41"/>
        <v>vorläufig</v>
      </c>
      <c r="F205" s="80" t="str">
        <f t="shared" si="47"/>
        <v>Nein</v>
      </c>
      <c r="G205" s="80"/>
      <c r="H205" s="49" t="s">
        <v>35</v>
      </c>
      <c r="I205" s="80" t="str">
        <f t="shared" si="48"/>
        <v>Nein</v>
      </c>
      <c r="J205" s="49" t="s">
        <v>1728</v>
      </c>
      <c r="K205" s="49" t="s">
        <v>1611</v>
      </c>
      <c r="L205" s="49" t="s">
        <v>1276</v>
      </c>
      <c r="M205" s="49" t="s">
        <v>37</v>
      </c>
      <c r="N205" s="10">
        <v>70191</v>
      </c>
      <c r="O205" s="49" t="s">
        <v>102</v>
      </c>
      <c r="P205" s="82"/>
      <c r="Q205" s="82"/>
      <c r="R205" s="82"/>
      <c r="S205" s="82"/>
      <c r="T205" s="82"/>
      <c r="U205" s="34" t="s">
        <v>1278</v>
      </c>
      <c r="V205" s="49"/>
      <c r="W205" s="82" t="s">
        <v>1277</v>
      </c>
      <c r="X205" s="49"/>
      <c r="Y205" s="49"/>
      <c r="Z205" s="12">
        <v>32407</v>
      </c>
      <c r="AA205" s="16">
        <f t="shared" si="42"/>
        <v>1988</v>
      </c>
      <c r="AB205" s="16">
        <f t="shared" si="43"/>
        <v>9</v>
      </c>
      <c r="AC205" s="16">
        <f t="shared" si="44"/>
        <v>21</v>
      </c>
      <c r="AD205" s="49" t="s">
        <v>1727</v>
      </c>
      <c r="AE205" s="17">
        <v>41590</v>
      </c>
      <c r="AF205" s="17"/>
      <c r="AG205" s="17"/>
      <c r="AH205" s="17"/>
      <c r="AI205" s="17"/>
      <c r="AJ205" s="17"/>
      <c r="AK205" s="17">
        <v>41590</v>
      </c>
      <c r="AL205" s="17"/>
      <c r="AM205" s="17"/>
      <c r="AN205" s="17"/>
      <c r="AO205" s="17"/>
      <c r="AP205" s="17"/>
      <c r="AQ205" s="17"/>
      <c r="AR205" s="26" t="s">
        <v>1084</v>
      </c>
      <c r="AS205" s="17">
        <v>41590</v>
      </c>
    </row>
    <row r="206" spans="1:45" x14ac:dyDescent="0.2">
      <c r="A206" s="19">
        <f t="shared" si="46"/>
        <v>345</v>
      </c>
      <c r="B206" s="49" t="str">
        <f>IF('AMS-Daten'!B206="","",'AMS-Daten'!B206)</f>
        <v>Wenlong</v>
      </c>
      <c r="C206" s="49" t="str">
        <f>IF('AMS-Daten'!C206="","",'AMS-Daten'!C206)</f>
        <v>K an</v>
      </c>
      <c r="D206" s="80" t="str">
        <f t="shared" si="45"/>
        <v>Ja</v>
      </c>
      <c r="E206" s="16" t="str">
        <f t="shared" si="41"/>
        <v>-</v>
      </c>
      <c r="F206" s="80" t="str">
        <f t="shared" si="47"/>
        <v>Nein</v>
      </c>
      <c r="G206" s="80"/>
      <c r="H206" s="49" t="str">
        <f>IF('AMS-Daten'!H206="","",'AMS-Daten'!H206)</f>
        <v>Ja</v>
      </c>
      <c r="I206" s="80" t="str">
        <f t="shared" si="48"/>
        <v>Nein</v>
      </c>
      <c r="J206" s="49" t="s">
        <v>1370</v>
      </c>
      <c r="K206" s="49"/>
      <c r="L206" s="49"/>
      <c r="M206" s="49"/>
      <c r="N206" s="10"/>
      <c r="O206" s="49"/>
      <c r="P206" s="82"/>
      <c r="Q206" s="82"/>
      <c r="R206" s="82"/>
      <c r="S206" s="82"/>
      <c r="T206" s="82"/>
      <c r="U206" s="49"/>
      <c r="V206" s="49"/>
      <c r="W206" s="82"/>
      <c r="X206" s="49"/>
      <c r="Y206" s="49"/>
      <c r="Z206" s="12"/>
      <c r="AA206" s="16" t="str">
        <f t="shared" si="42"/>
        <v/>
      </c>
      <c r="AB206" s="16" t="str">
        <f t="shared" si="43"/>
        <v/>
      </c>
      <c r="AC206" s="16" t="str">
        <f t="shared" si="44"/>
        <v/>
      </c>
      <c r="AD206" s="49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26"/>
    </row>
    <row r="207" spans="1:45" x14ac:dyDescent="0.2">
      <c r="A207" s="19">
        <f t="shared" si="46"/>
        <v>346</v>
      </c>
      <c r="B207" s="49" t="str">
        <f>IF('AMS-Daten'!B207="","",'AMS-Daten'!B207)</f>
        <v>Moritz</v>
      </c>
      <c r="C207" s="49" t="str">
        <f>IF('AMS-Daten'!C207="","",'AMS-Daten'!C207)</f>
        <v>Beck</v>
      </c>
      <c r="D207" s="80" t="str">
        <f t="shared" si="45"/>
        <v>Ja</v>
      </c>
      <c r="E207" s="16" t="str">
        <f t="shared" si="41"/>
        <v>-</v>
      </c>
      <c r="F207" s="80" t="str">
        <f t="shared" si="47"/>
        <v>Nein</v>
      </c>
      <c r="G207" s="80"/>
      <c r="H207" s="49" t="str">
        <f>IF('AMS-Daten'!H207="","",'AMS-Daten'!H207)</f>
        <v>Nein</v>
      </c>
      <c r="I207" s="80" t="str">
        <f t="shared" si="48"/>
        <v>Nein</v>
      </c>
      <c r="J207" s="49" t="s">
        <v>1370</v>
      </c>
      <c r="K207" s="49"/>
      <c r="L207" s="49"/>
      <c r="M207" s="49"/>
      <c r="N207" s="10"/>
      <c r="O207" s="49"/>
      <c r="P207" s="82"/>
      <c r="Q207" s="82"/>
      <c r="R207" s="82"/>
      <c r="S207" s="82"/>
      <c r="T207" s="82"/>
      <c r="U207" s="49"/>
      <c r="V207" s="49"/>
      <c r="W207" s="82"/>
      <c r="X207" s="49"/>
      <c r="Y207" s="49"/>
      <c r="Z207" s="12"/>
      <c r="AA207" s="16" t="str">
        <f t="shared" si="42"/>
        <v/>
      </c>
      <c r="AB207" s="16" t="str">
        <f t="shared" si="43"/>
        <v/>
      </c>
      <c r="AC207" s="16" t="str">
        <f t="shared" si="44"/>
        <v/>
      </c>
      <c r="AD207" s="49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26"/>
    </row>
    <row r="208" spans="1:45" x14ac:dyDescent="0.2">
      <c r="A208" s="19">
        <f t="shared" si="46"/>
        <v>347</v>
      </c>
      <c r="B208" s="49" t="str">
        <f>IF('AMS-Daten'!B208="","",'AMS-Daten'!B208)</f>
        <v>Alexander</v>
      </c>
      <c r="C208" s="49" t="str">
        <f>IF('AMS-Daten'!C208="","",'AMS-Daten'!C208)</f>
        <v>Marr</v>
      </c>
      <c r="D208" s="80" t="str">
        <f t="shared" si="45"/>
        <v>Ja</v>
      </c>
      <c r="E208" s="16" t="str">
        <f t="shared" si="41"/>
        <v>-</v>
      </c>
      <c r="F208" s="80" t="str">
        <f t="shared" si="47"/>
        <v>Nein</v>
      </c>
      <c r="G208" s="80"/>
      <c r="H208" s="49" t="str">
        <f>IF('AMS-Daten'!H208="","",'AMS-Daten'!H208)</f>
        <v>Ja</v>
      </c>
      <c r="I208" s="80" t="str">
        <f t="shared" si="48"/>
        <v>Nein</v>
      </c>
      <c r="J208" s="49" t="s">
        <v>1370</v>
      </c>
      <c r="K208" s="49"/>
      <c r="L208" s="49"/>
      <c r="M208" s="49"/>
      <c r="N208" s="10"/>
      <c r="O208" s="49"/>
      <c r="P208" s="82"/>
      <c r="Q208" s="82"/>
      <c r="R208" s="82"/>
      <c r="S208" s="82"/>
      <c r="T208" s="82"/>
      <c r="U208" s="49"/>
      <c r="V208" s="49"/>
      <c r="W208" s="82"/>
      <c r="X208" s="49"/>
      <c r="Y208" s="49"/>
      <c r="Z208" s="12"/>
      <c r="AA208" s="16" t="str">
        <f t="shared" si="42"/>
        <v/>
      </c>
      <c r="AB208" s="16" t="str">
        <f t="shared" si="43"/>
        <v/>
      </c>
      <c r="AC208" s="16" t="str">
        <f t="shared" si="44"/>
        <v/>
      </c>
      <c r="AD208" s="49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26"/>
    </row>
    <row r="209" spans="1:44" x14ac:dyDescent="0.2">
      <c r="A209" s="19">
        <f t="shared" si="46"/>
        <v>348</v>
      </c>
      <c r="B209" s="49" t="str">
        <f>IF('AMS-Daten'!B209="","",'AMS-Daten'!B209)</f>
        <v>Chandramouli</v>
      </c>
      <c r="C209" s="49" t="str">
        <f>IF('AMS-Daten'!C209="","",'AMS-Daten'!C209)</f>
        <v>Gnanasambandham</v>
      </c>
      <c r="D209" s="80" t="str">
        <f t="shared" si="45"/>
        <v>Ja</v>
      </c>
      <c r="E209" s="16" t="str">
        <f t="shared" si="41"/>
        <v>-</v>
      </c>
      <c r="F209" s="80" t="str">
        <f t="shared" si="47"/>
        <v>Nein</v>
      </c>
      <c r="G209" s="80"/>
      <c r="H209" s="49" t="str">
        <f>IF('AMS-Daten'!H209="","",'AMS-Daten'!H209)</f>
        <v/>
      </c>
      <c r="I209" s="80" t="str">
        <f t="shared" si="48"/>
        <v>Nein</v>
      </c>
      <c r="J209" s="49"/>
      <c r="K209" s="49"/>
      <c r="L209" s="49"/>
      <c r="M209" s="49"/>
      <c r="N209" s="10"/>
      <c r="O209" s="49"/>
      <c r="P209" s="82"/>
      <c r="Q209" s="82"/>
      <c r="R209" s="82"/>
      <c r="S209" s="82"/>
      <c r="T209" s="82"/>
      <c r="U209" s="49"/>
      <c r="V209" s="49"/>
      <c r="W209" s="82"/>
      <c r="X209" s="49"/>
      <c r="Y209" s="49"/>
      <c r="Z209" s="12"/>
      <c r="AA209" s="16" t="str">
        <f t="shared" si="42"/>
        <v/>
      </c>
      <c r="AB209" s="16" t="str">
        <f t="shared" si="43"/>
        <v/>
      </c>
      <c r="AC209" s="16" t="str">
        <f t="shared" si="44"/>
        <v/>
      </c>
      <c r="AD209" s="49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26"/>
    </row>
    <row r="210" spans="1:44" x14ac:dyDescent="0.2">
      <c r="A210" s="19">
        <f t="shared" si="46"/>
        <v>349</v>
      </c>
      <c r="B210" s="49" t="str">
        <f>IF('AMS-Daten'!B210="","",'AMS-Daten'!B210)</f>
        <v>Julian</v>
      </c>
      <c r="C210" s="49" t="str">
        <f>IF('AMS-Daten'!C210="","",'AMS-Daten'!C210)</f>
        <v>Maier</v>
      </c>
      <c r="D210" s="80" t="str">
        <f t="shared" si="45"/>
        <v>Ja</v>
      </c>
      <c r="E210" s="16" t="str">
        <f t="shared" si="41"/>
        <v>-</v>
      </c>
      <c r="F210" s="80" t="str">
        <f t="shared" si="47"/>
        <v>Nein</v>
      </c>
      <c r="G210" s="80"/>
      <c r="H210" s="49" t="str">
        <f>IF('AMS-Daten'!H210="","",'AMS-Daten'!H210)</f>
        <v/>
      </c>
      <c r="I210" s="80" t="str">
        <f t="shared" si="48"/>
        <v>Nein</v>
      </c>
      <c r="J210" s="49"/>
      <c r="K210" s="49"/>
      <c r="L210" s="49"/>
      <c r="M210" s="49"/>
      <c r="N210" s="10"/>
      <c r="O210" s="49"/>
      <c r="P210" s="82"/>
      <c r="Q210" s="82"/>
      <c r="R210" s="82"/>
      <c r="S210" s="82"/>
      <c r="T210" s="82"/>
      <c r="U210" s="49"/>
      <c r="V210" s="49"/>
      <c r="W210" s="82"/>
      <c r="X210" s="49"/>
      <c r="Y210" s="49"/>
      <c r="Z210" s="12"/>
      <c r="AA210" s="16" t="str">
        <f t="shared" si="42"/>
        <v/>
      </c>
      <c r="AB210" s="16" t="str">
        <f t="shared" si="43"/>
        <v/>
      </c>
      <c r="AC210" s="16" t="str">
        <f t="shared" si="44"/>
        <v/>
      </c>
      <c r="AD210" s="49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26"/>
    </row>
    <row r="211" spans="1:44" x14ac:dyDescent="0.2">
      <c r="A211" s="19">
        <f t="shared" si="46"/>
        <v>350</v>
      </c>
      <c r="B211" s="49" t="str">
        <f>IF('AMS-Daten'!B211="","",'AMS-Daten'!B211)</f>
        <v>Lukas</v>
      </c>
      <c r="C211" s="49" t="str">
        <f>IF('AMS-Daten'!C211="","",'AMS-Daten'!C211)</f>
        <v>Schulte</v>
      </c>
      <c r="D211" s="80" t="str">
        <f t="shared" si="45"/>
        <v>Ja</v>
      </c>
      <c r="E211" s="16" t="str">
        <f t="shared" si="41"/>
        <v>-</v>
      </c>
      <c r="F211" s="80" t="str">
        <f t="shared" si="47"/>
        <v>Nein</v>
      </c>
      <c r="G211" s="80"/>
      <c r="H211" s="49" t="str">
        <f>IF('AMS-Daten'!H211="","",'AMS-Daten'!H211)</f>
        <v/>
      </c>
      <c r="I211" s="80" t="str">
        <f t="shared" si="48"/>
        <v>Nein</v>
      </c>
      <c r="J211" s="49"/>
      <c r="K211" s="49"/>
      <c r="L211" s="49"/>
      <c r="M211" s="49"/>
      <c r="N211" s="10"/>
      <c r="O211" s="49"/>
      <c r="P211" s="82"/>
      <c r="Q211" s="82"/>
      <c r="R211" s="82"/>
      <c r="S211" s="82"/>
      <c r="T211" s="82"/>
      <c r="U211" s="49"/>
      <c r="V211" s="49"/>
      <c r="W211" s="82"/>
      <c r="X211" s="49"/>
      <c r="Y211" s="49"/>
      <c r="Z211" s="12"/>
      <c r="AA211" s="16" t="str">
        <f t="shared" si="42"/>
        <v/>
      </c>
      <c r="AB211" s="16" t="str">
        <f t="shared" si="43"/>
        <v/>
      </c>
      <c r="AC211" s="16" t="str">
        <f t="shared" si="44"/>
        <v/>
      </c>
      <c r="AD211" s="49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26"/>
    </row>
    <row r="212" spans="1:44" x14ac:dyDescent="0.2">
      <c r="A212" s="19">
        <f t="shared" si="46"/>
        <v>351</v>
      </c>
      <c r="B212" s="49" t="str">
        <f>IF('AMS-Daten'!B212="","",'AMS-Daten'!B212)</f>
        <v>Christopher</v>
      </c>
      <c r="C212" s="49" t="str">
        <f>IF('AMS-Daten'!C212="","",'AMS-Daten'!C212)</f>
        <v>Schönberg</v>
      </c>
      <c r="D212" s="80" t="str">
        <f t="shared" si="45"/>
        <v>Ja</v>
      </c>
      <c r="E212" s="16" t="str">
        <f t="shared" si="41"/>
        <v>-</v>
      </c>
      <c r="F212" s="80" t="str">
        <f t="shared" si="47"/>
        <v>Nein</v>
      </c>
      <c r="G212" s="80"/>
      <c r="H212" s="49" t="str">
        <f>IF('AMS-Daten'!H212="","",'AMS-Daten'!H212)</f>
        <v/>
      </c>
      <c r="I212" s="80" t="str">
        <f t="shared" si="48"/>
        <v>Nein</v>
      </c>
      <c r="J212" s="49"/>
      <c r="K212" s="49"/>
      <c r="L212" s="49"/>
      <c r="M212" s="49"/>
      <c r="N212" s="10"/>
      <c r="O212" s="49"/>
      <c r="P212" s="82"/>
      <c r="Q212" s="82"/>
      <c r="R212" s="82"/>
      <c r="S212" s="82"/>
      <c r="T212" s="82"/>
      <c r="U212" s="49"/>
      <c r="V212" s="49"/>
      <c r="W212" s="82"/>
      <c r="X212" s="49"/>
      <c r="Y212" s="49"/>
      <c r="Z212" s="12"/>
      <c r="AA212" s="16" t="str">
        <f t="shared" si="42"/>
        <v/>
      </c>
      <c r="AB212" s="16" t="str">
        <f t="shared" si="43"/>
        <v/>
      </c>
      <c r="AC212" s="16" t="str">
        <f t="shared" si="44"/>
        <v/>
      </c>
      <c r="AD212" s="49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26"/>
    </row>
    <row r="213" spans="1:44" x14ac:dyDescent="0.2">
      <c r="A213" s="19">
        <f t="shared" si="46"/>
        <v>352</v>
      </c>
      <c r="B213" s="49" t="str">
        <f>IF('AMS-Daten'!B213="","",'AMS-Daten'!B213)</f>
        <v>Philipp</v>
      </c>
      <c r="C213" s="49" t="str">
        <f>IF('AMS-Daten'!C213="","",'AMS-Daten'!C213)</f>
        <v>Becker</v>
      </c>
      <c r="D213" s="80" t="str">
        <f t="shared" si="45"/>
        <v>Ja</v>
      </c>
      <c r="E213" s="16" t="str">
        <f t="shared" si="41"/>
        <v>-</v>
      </c>
      <c r="F213" s="80" t="str">
        <f t="shared" si="47"/>
        <v>Nein</v>
      </c>
      <c r="G213" s="80"/>
      <c r="H213" s="49" t="str">
        <f>IF('AMS-Daten'!H213="","",'AMS-Daten'!H213)</f>
        <v/>
      </c>
      <c r="I213" s="80" t="str">
        <f t="shared" si="48"/>
        <v>Nein</v>
      </c>
      <c r="J213" s="49"/>
      <c r="K213" s="49"/>
      <c r="L213" s="49"/>
      <c r="M213" s="49"/>
      <c r="N213" s="10"/>
      <c r="O213" s="49"/>
      <c r="P213" s="82"/>
      <c r="Q213" s="82"/>
      <c r="R213" s="82"/>
      <c r="S213" s="82"/>
      <c r="T213" s="82"/>
      <c r="U213" s="49"/>
      <c r="V213" s="49"/>
      <c r="W213" s="82"/>
      <c r="X213" s="49"/>
      <c r="Y213" s="49"/>
      <c r="Z213" s="12"/>
      <c r="AA213" s="16" t="str">
        <f t="shared" si="42"/>
        <v/>
      </c>
      <c r="AB213" s="16" t="str">
        <f t="shared" si="43"/>
        <v/>
      </c>
      <c r="AC213" s="16" t="str">
        <f t="shared" si="44"/>
        <v/>
      </c>
      <c r="AD213" s="49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26"/>
    </row>
    <row r="214" spans="1:44" x14ac:dyDescent="0.2">
      <c r="A214" s="19" t="e">
        <f t="shared" si="46"/>
        <v>#REF!</v>
      </c>
      <c r="B214" s="49" t="e">
        <f>IF('AMS-Daten'!#REF!="","",'AMS-Daten'!#REF!)</f>
        <v>#REF!</v>
      </c>
      <c r="C214" s="49" t="e">
        <f>IF('AMS-Daten'!#REF!="","",'AMS-Daten'!#REF!)</f>
        <v>#REF!</v>
      </c>
      <c r="D214" s="80" t="e">
        <f t="shared" si="45"/>
        <v>#REF!</v>
      </c>
      <c r="E214" s="16" t="e">
        <f t="shared" si="41"/>
        <v>#REF!</v>
      </c>
      <c r="F214" s="80" t="e">
        <f t="shared" si="47"/>
        <v>#REF!</v>
      </c>
      <c r="G214" s="80"/>
      <c r="H214" s="49" t="e">
        <f>IF('AMS-Daten'!#REF!="","",'AMS-Daten'!#REF!)</f>
        <v>#REF!</v>
      </c>
      <c r="I214" s="80" t="e">
        <f t="shared" si="48"/>
        <v>#REF!</v>
      </c>
      <c r="J214" s="49"/>
      <c r="K214" s="49"/>
      <c r="L214" s="49"/>
      <c r="M214" s="49"/>
      <c r="N214" s="10"/>
      <c r="O214" s="49"/>
      <c r="P214" s="82"/>
      <c r="Q214" s="82"/>
      <c r="R214" s="82"/>
      <c r="S214" s="82"/>
      <c r="T214" s="82"/>
      <c r="U214" s="49"/>
      <c r="V214" s="49"/>
      <c r="W214" s="82"/>
      <c r="X214" s="49"/>
      <c r="Y214" s="49"/>
      <c r="Z214" s="12"/>
      <c r="AA214" s="16" t="str">
        <f t="shared" si="42"/>
        <v/>
      </c>
      <c r="AB214" s="16" t="str">
        <f t="shared" si="43"/>
        <v/>
      </c>
      <c r="AC214" s="16" t="str">
        <f t="shared" si="44"/>
        <v/>
      </c>
      <c r="AD214" s="49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26"/>
    </row>
    <row r="215" spans="1:44" x14ac:dyDescent="0.2">
      <c r="A215" s="19" t="e">
        <f t="shared" si="46"/>
        <v>#REF!</v>
      </c>
      <c r="B215" s="49" t="e">
        <f>IF('AMS-Daten'!#REF!="","",'AMS-Daten'!#REF!)</f>
        <v>#REF!</v>
      </c>
      <c r="C215" s="49" t="e">
        <f>IF('AMS-Daten'!#REF!="","",'AMS-Daten'!#REF!)</f>
        <v>#REF!</v>
      </c>
      <c r="D215" s="80" t="e">
        <f t="shared" si="45"/>
        <v>#REF!</v>
      </c>
      <c r="E215" s="16" t="e">
        <f t="shared" si="41"/>
        <v>#REF!</v>
      </c>
      <c r="F215" s="80" t="e">
        <f t="shared" si="47"/>
        <v>#REF!</v>
      </c>
      <c r="G215" s="80"/>
      <c r="H215" s="49" t="e">
        <f>IF('AMS-Daten'!#REF!="","",'AMS-Daten'!#REF!)</f>
        <v>#REF!</v>
      </c>
      <c r="I215" s="80" t="e">
        <f t="shared" si="48"/>
        <v>#REF!</v>
      </c>
      <c r="J215" s="49"/>
      <c r="K215" s="49"/>
      <c r="L215" s="49"/>
      <c r="M215" s="49"/>
      <c r="N215" s="10"/>
      <c r="O215" s="49"/>
      <c r="P215" s="82"/>
      <c r="Q215" s="82"/>
      <c r="R215" s="82"/>
      <c r="S215" s="82"/>
      <c r="T215" s="82"/>
      <c r="U215" s="49"/>
      <c r="V215" s="49"/>
      <c r="W215" s="82"/>
      <c r="X215" s="49"/>
      <c r="Y215" s="49"/>
      <c r="Z215" s="12"/>
      <c r="AA215" s="16" t="str">
        <f t="shared" si="42"/>
        <v/>
      </c>
      <c r="AB215" s="16" t="str">
        <f t="shared" si="43"/>
        <v/>
      </c>
      <c r="AC215" s="16" t="str">
        <f t="shared" si="44"/>
        <v/>
      </c>
      <c r="AD215" s="49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26"/>
    </row>
    <row r="216" spans="1:44" x14ac:dyDescent="0.2">
      <c r="A216" s="19" t="e">
        <f t="shared" si="46"/>
        <v>#REF!</v>
      </c>
      <c r="B216" s="49" t="e">
        <f>IF('AMS-Daten'!#REF!="","",'AMS-Daten'!#REF!)</f>
        <v>#REF!</v>
      </c>
      <c r="C216" s="49" t="e">
        <f>IF('AMS-Daten'!#REF!="","",'AMS-Daten'!#REF!)</f>
        <v>#REF!</v>
      </c>
      <c r="D216" s="80" t="e">
        <f t="shared" si="45"/>
        <v>#REF!</v>
      </c>
      <c r="E216" s="16" t="e">
        <f t="shared" si="41"/>
        <v>#REF!</v>
      </c>
      <c r="F216" s="80" t="e">
        <f t="shared" si="47"/>
        <v>#REF!</v>
      </c>
      <c r="G216" s="80"/>
      <c r="H216" s="49" t="e">
        <f>IF('AMS-Daten'!#REF!="","",'AMS-Daten'!#REF!)</f>
        <v>#REF!</v>
      </c>
      <c r="I216" s="80" t="e">
        <f t="shared" si="48"/>
        <v>#REF!</v>
      </c>
      <c r="J216" s="49"/>
      <c r="K216" s="49"/>
      <c r="L216" s="49"/>
      <c r="M216" s="49"/>
      <c r="N216" s="10"/>
      <c r="O216" s="49"/>
      <c r="P216" s="82"/>
      <c r="Q216" s="82"/>
      <c r="R216" s="82"/>
      <c r="S216" s="82"/>
      <c r="T216" s="82"/>
      <c r="U216" s="49"/>
      <c r="V216" s="49"/>
      <c r="W216" s="82"/>
      <c r="X216" s="49"/>
      <c r="Y216" s="49"/>
      <c r="Z216" s="12"/>
      <c r="AA216" s="16" t="str">
        <f t="shared" si="42"/>
        <v/>
      </c>
      <c r="AB216" s="16" t="str">
        <f t="shared" si="43"/>
        <v/>
      </c>
      <c r="AC216" s="16" t="str">
        <f t="shared" si="44"/>
        <v/>
      </c>
      <c r="AD216" s="49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26"/>
    </row>
    <row r="217" spans="1:44" x14ac:dyDescent="0.2">
      <c r="A217" s="19" t="e">
        <f t="shared" si="46"/>
        <v>#REF!</v>
      </c>
      <c r="B217" s="49" t="str">
        <f>IF('AMS-Daten'!B217="","",'AMS-Daten'!B217)</f>
        <v>Aysegül</v>
      </c>
      <c r="C217" s="49" t="str">
        <f>IF('AMS-Daten'!C217="","",'AMS-Daten'!C217)</f>
        <v>Walser</v>
      </c>
      <c r="D217" s="80" t="e">
        <f t="shared" si="45"/>
        <v>#REF!</v>
      </c>
      <c r="E217" s="16" t="e">
        <f t="shared" si="41"/>
        <v>#REF!</v>
      </c>
      <c r="F217" s="80" t="e">
        <f t="shared" si="47"/>
        <v>#REF!</v>
      </c>
      <c r="G217" s="80"/>
      <c r="H217" s="49" t="str">
        <f>IF('AMS-Daten'!H217="","",'AMS-Daten'!H217)</f>
        <v/>
      </c>
      <c r="I217" s="80" t="e">
        <f t="shared" si="48"/>
        <v>#REF!</v>
      </c>
      <c r="J217" s="49"/>
      <c r="K217" s="49"/>
      <c r="L217" s="49"/>
      <c r="M217" s="49"/>
      <c r="N217" s="10"/>
      <c r="O217" s="49"/>
      <c r="P217" s="82"/>
      <c r="Q217" s="82"/>
      <c r="R217" s="82"/>
      <c r="S217" s="82"/>
      <c r="T217" s="82"/>
      <c r="U217" s="49"/>
      <c r="V217" s="49"/>
      <c r="W217" s="82"/>
      <c r="X217" s="49"/>
      <c r="Y217" s="49"/>
      <c r="Z217" s="12"/>
      <c r="AA217" s="16" t="str">
        <f t="shared" si="42"/>
        <v/>
      </c>
      <c r="AB217" s="16" t="str">
        <f t="shared" si="43"/>
        <v/>
      </c>
      <c r="AC217" s="16" t="str">
        <f t="shared" si="44"/>
        <v/>
      </c>
      <c r="AD217" s="49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26"/>
    </row>
    <row r="218" spans="1:44" x14ac:dyDescent="0.2">
      <c r="A218" s="19" t="e">
        <f t="shared" si="46"/>
        <v>#REF!</v>
      </c>
      <c r="B218" s="49" t="str">
        <f>IF('AMS-Daten'!B218="","",'AMS-Daten'!B218)</f>
        <v>Robert</v>
      </c>
      <c r="C218" s="49" t="str">
        <f>IF('AMS-Daten'!C218="","",'AMS-Daten'!C218)</f>
        <v>Seiler</v>
      </c>
      <c r="D218" s="80" t="e">
        <f t="shared" si="45"/>
        <v>#REF!</v>
      </c>
      <c r="E218" s="16" t="e">
        <f t="shared" si="41"/>
        <v>#REF!</v>
      </c>
      <c r="F218" s="80" t="e">
        <f t="shared" si="47"/>
        <v>#REF!</v>
      </c>
      <c r="G218" s="80"/>
      <c r="H218" s="49" t="str">
        <f>IF('AMS-Daten'!H218="","",'AMS-Daten'!H218)</f>
        <v/>
      </c>
      <c r="I218" s="80" t="e">
        <f t="shared" si="48"/>
        <v>#REF!</v>
      </c>
      <c r="J218" s="49"/>
      <c r="K218" s="49"/>
      <c r="L218" s="49"/>
      <c r="M218" s="49"/>
      <c r="N218" s="10"/>
      <c r="O218" s="49"/>
      <c r="P218" s="82"/>
      <c r="Q218" s="82"/>
      <c r="R218" s="82"/>
      <c r="S218" s="82"/>
      <c r="T218" s="82"/>
      <c r="U218" s="49"/>
      <c r="V218" s="49"/>
      <c r="W218" s="82"/>
      <c r="X218" s="49"/>
      <c r="Y218" s="49"/>
      <c r="Z218" s="12"/>
      <c r="AA218" s="16" t="str">
        <f t="shared" si="42"/>
        <v/>
      </c>
      <c r="AB218" s="16" t="str">
        <f t="shared" si="43"/>
        <v/>
      </c>
      <c r="AC218" s="16" t="str">
        <f t="shared" si="44"/>
        <v/>
      </c>
      <c r="AD218" s="49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26"/>
    </row>
    <row r="219" spans="1:44" x14ac:dyDescent="0.2">
      <c r="A219" s="19" t="e">
        <f t="shared" si="46"/>
        <v>#REF!</v>
      </c>
      <c r="B219" s="49" t="str">
        <f>IF('AMS-Daten'!B219="","",'AMS-Daten'!B219)</f>
        <v>Tobias</v>
      </c>
      <c r="C219" s="49" t="str">
        <f>IF('AMS-Daten'!C219="","",'AMS-Daten'!C219)</f>
        <v>Nell</v>
      </c>
      <c r="D219" s="80" t="e">
        <f t="shared" si="45"/>
        <v>#REF!</v>
      </c>
      <c r="E219" s="16" t="e">
        <f t="shared" si="41"/>
        <v>#REF!</v>
      </c>
      <c r="F219" s="80" t="e">
        <f t="shared" si="47"/>
        <v>#REF!</v>
      </c>
      <c r="G219" s="80"/>
      <c r="H219" s="49" t="str">
        <f>IF('AMS-Daten'!H219="","",'AMS-Daten'!H219)</f>
        <v/>
      </c>
      <c r="I219" s="80" t="e">
        <f t="shared" si="48"/>
        <v>#REF!</v>
      </c>
      <c r="J219" s="49"/>
      <c r="K219" s="49"/>
      <c r="L219" s="49"/>
      <c r="M219" s="49"/>
      <c r="N219" s="10"/>
      <c r="O219" s="49"/>
      <c r="P219" s="82"/>
      <c r="Q219" s="82"/>
      <c r="R219" s="82"/>
      <c r="S219" s="82"/>
      <c r="T219" s="82"/>
      <c r="U219" s="49"/>
      <c r="V219" s="49"/>
      <c r="W219" s="82"/>
      <c r="X219" s="49"/>
      <c r="Y219" s="49"/>
      <c r="Z219" s="12"/>
      <c r="AA219" s="16" t="str">
        <f t="shared" si="42"/>
        <v/>
      </c>
      <c r="AB219" s="16" t="str">
        <f t="shared" si="43"/>
        <v/>
      </c>
      <c r="AC219" s="16" t="str">
        <f t="shared" si="44"/>
        <v/>
      </c>
      <c r="AD219" s="49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26"/>
    </row>
    <row r="220" spans="1:44" x14ac:dyDescent="0.2">
      <c r="A220" s="19" t="e">
        <f t="shared" si="46"/>
        <v>#REF!</v>
      </c>
      <c r="B220" s="49" t="str">
        <f>IF('AMS-Daten'!B220="","",'AMS-Daten'!B220)</f>
        <v>Christian</v>
      </c>
      <c r="C220" s="49" t="str">
        <f>IF('AMS-Daten'!C220="","",'AMS-Daten'!C220)</f>
        <v>Keller</v>
      </c>
      <c r="D220" s="80" t="e">
        <f t="shared" si="45"/>
        <v>#REF!</v>
      </c>
      <c r="E220" s="16" t="e">
        <f t="shared" si="41"/>
        <v>#REF!</v>
      </c>
      <c r="F220" s="80" t="e">
        <f t="shared" si="47"/>
        <v>#REF!</v>
      </c>
      <c r="G220" s="80"/>
      <c r="H220" s="49" t="str">
        <f>IF('AMS-Daten'!H220="","",'AMS-Daten'!H220)</f>
        <v/>
      </c>
      <c r="I220" s="80" t="e">
        <f t="shared" si="48"/>
        <v>#REF!</v>
      </c>
      <c r="J220" s="49"/>
      <c r="K220" s="49"/>
      <c r="L220" s="49"/>
      <c r="M220" s="49"/>
      <c r="N220" s="10"/>
      <c r="O220" s="49"/>
      <c r="P220" s="82"/>
      <c r="Q220" s="82"/>
      <c r="R220" s="82"/>
      <c r="S220" s="82"/>
      <c r="T220" s="82"/>
      <c r="U220" s="49"/>
      <c r="V220" s="49"/>
      <c r="W220" s="82"/>
      <c r="X220" s="49"/>
      <c r="Y220" s="49"/>
      <c r="Z220" s="12"/>
      <c r="AA220" s="16" t="str">
        <f t="shared" si="42"/>
        <v/>
      </c>
      <c r="AB220" s="16" t="str">
        <f t="shared" si="43"/>
        <v/>
      </c>
      <c r="AC220" s="16" t="str">
        <f t="shared" si="44"/>
        <v/>
      </c>
      <c r="AD220" s="49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26"/>
    </row>
    <row r="221" spans="1:44" x14ac:dyDescent="0.2">
      <c r="A221" s="19" t="e">
        <f t="shared" si="46"/>
        <v>#REF!</v>
      </c>
      <c r="B221" s="49" t="str">
        <f>IF('AMS-Daten'!B221="","",'AMS-Daten'!B221)</f>
        <v>Dennis</v>
      </c>
      <c r="C221" s="49" t="str">
        <f>IF('AMS-Daten'!C221="","",'AMS-Daten'!C221)</f>
        <v>Maier</v>
      </c>
      <c r="D221" s="80" t="e">
        <f t="shared" si="45"/>
        <v>#REF!</v>
      </c>
      <c r="E221" s="16" t="e">
        <f t="shared" si="41"/>
        <v>#REF!</v>
      </c>
      <c r="F221" s="80" t="e">
        <f t="shared" si="47"/>
        <v>#REF!</v>
      </c>
      <c r="G221" s="80"/>
      <c r="H221" s="49" t="str">
        <f>IF('AMS-Daten'!H221="","",'AMS-Daten'!H221)</f>
        <v/>
      </c>
      <c r="I221" s="80" t="e">
        <f t="shared" si="48"/>
        <v>#REF!</v>
      </c>
      <c r="J221" s="49"/>
      <c r="K221" s="49"/>
      <c r="L221" s="49"/>
      <c r="M221" s="49"/>
      <c r="N221" s="10"/>
      <c r="O221" s="49"/>
      <c r="P221" s="82"/>
      <c r="Q221" s="82"/>
      <c r="R221" s="82"/>
      <c r="S221" s="82"/>
      <c r="T221" s="82"/>
      <c r="U221" s="49"/>
      <c r="V221" s="49"/>
      <c r="W221" s="82"/>
      <c r="X221" s="49"/>
      <c r="Y221" s="49"/>
      <c r="Z221" s="12"/>
      <c r="AA221" s="16" t="str">
        <f t="shared" si="42"/>
        <v/>
      </c>
      <c r="AB221" s="16" t="str">
        <f t="shared" si="43"/>
        <v/>
      </c>
      <c r="AC221" s="16" t="str">
        <f t="shared" si="44"/>
        <v/>
      </c>
      <c r="AD221" s="49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26"/>
    </row>
    <row r="222" spans="1:44" x14ac:dyDescent="0.2">
      <c r="A222" s="19" t="e">
        <f t="shared" si="46"/>
        <v>#REF!</v>
      </c>
      <c r="B222" s="49" t="str">
        <f>IF('AMS-Daten'!B222="","",'AMS-Daten'!B222)</f>
        <v>Felix</v>
      </c>
      <c r="C222" s="49" t="str">
        <f>IF('AMS-Daten'!C222="","",'AMS-Daten'!C222)</f>
        <v>Grosshans</v>
      </c>
      <c r="D222" s="80" t="e">
        <f t="shared" si="45"/>
        <v>#REF!</v>
      </c>
      <c r="E222" s="16" t="e">
        <f t="shared" si="41"/>
        <v>#REF!</v>
      </c>
      <c r="F222" s="80" t="e">
        <f t="shared" si="47"/>
        <v>#REF!</v>
      </c>
      <c r="G222" s="80"/>
      <c r="H222" s="49" t="str">
        <f>IF('AMS-Daten'!H222="","",'AMS-Daten'!H222)</f>
        <v/>
      </c>
      <c r="I222" s="80" t="e">
        <f t="shared" si="48"/>
        <v>#REF!</v>
      </c>
      <c r="J222" s="49"/>
      <c r="K222" s="49"/>
      <c r="L222" s="49"/>
      <c r="M222" s="49"/>
      <c r="N222" s="10"/>
      <c r="O222" s="49"/>
      <c r="P222" s="82"/>
      <c r="Q222" s="82"/>
      <c r="R222" s="82"/>
      <c r="S222" s="82"/>
      <c r="T222" s="82"/>
      <c r="U222" s="49"/>
      <c r="V222" s="49"/>
      <c r="W222" s="82"/>
      <c r="X222" s="49"/>
      <c r="Y222" s="49"/>
      <c r="Z222" s="12"/>
      <c r="AA222" s="16" t="str">
        <f t="shared" si="42"/>
        <v/>
      </c>
      <c r="AB222" s="16" t="str">
        <f t="shared" si="43"/>
        <v/>
      </c>
      <c r="AC222" s="16" t="str">
        <f t="shared" si="44"/>
        <v/>
      </c>
      <c r="AD222" s="49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26"/>
    </row>
    <row r="223" spans="1:44" x14ac:dyDescent="0.2">
      <c r="A223" s="19" t="e">
        <f t="shared" si="46"/>
        <v>#REF!</v>
      </c>
      <c r="B223" s="49" t="e">
        <f>IF('AMS-Daten'!#REF!="","",'AMS-Daten'!#REF!)</f>
        <v>#REF!</v>
      </c>
      <c r="C223" s="49" t="e">
        <f>IF('AMS-Daten'!#REF!="","",'AMS-Daten'!#REF!)</f>
        <v>#REF!</v>
      </c>
      <c r="D223" s="80" t="e">
        <f t="shared" si="45"/>
        <v>#REF!</v>
      </c>
      <c r="E223" s="16" t="e">
        <f t="shared" si="41"/>
        <v>#REF!</v>
      </c>
      <c r="F223" s="80" t="e">
        <f t="shared" si="47"/>
        <v>#REF!</v>
      </c>
      <c r="G223" s="80"/>
      <c r="H223" s="49" t="e">
        <f>IF('AMS-Daten'!#REF!="","",'AMS-Daten'!#REF!)</f>
        <v>#REF!</v>
      </c>
      <c r="I223" s="80" t="e">
        <f t="shared" si="48"/>
        <v>#REF!</v>
      </c>
      <c r="J223" s="49"/>
      <c r="K223" s="49"/>
      <c r="L223" s="49"/>
      <c r="M223" s="49"/>
      <c r="N223" s="10"/>
      <c r="O223" s="49"/>
      <c r="P223" s="82"/>
      <c r="Q223" s="82"/>
      <c r="R223" s="82"/>
      <c r="S223" s="82"/>
      <c r="T223" s="82"/>
      <c r="U223" s="49"/>
      <c r="V223" s="49"/>
      <c r="W223" s="82"/>
      <c r="X223" s="49"/>
      <c r="Y223" s="49"/>
      <c r="Z223" s="12"/>
      <c r="AA223" s="16" t="str">
        <f t="shared" si="42"/>
        <v/>
      </c>
      <c r="AB223" s="16" t="str">
        <f t="shared" si="43"/>
        <v/>
      </c>
      <c r="AC223" s="16" t="str">
        <f t="shared" si="44"/>
        <v/>
      </c>
      <c r="AD223" s="49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26"/>
    </row>
    <row r="224" spans="1:44" x14ac:dyDescent="0.2">
      <c r="A224" s="19" t="e">
        <f t="shared" si="46"/>
        <v>#REF!</v>
      </c>
      <c r="B224" s="49" t="e">
        <f>IF('AMS-Daten'!#REF!="","",'AMS-Daten'!#REF!)</f>
        <v>#REF!</v>
      </c>
      <c r="C224" s="49" t="e">
        <f>IF('AMS-Daten'!#REF!="","",'AMS-Daten'!#REF!)</f>
        <v>#REF!</v>
      </c>
      <c r="D224" s="80" t="e">
        <f t="shared" si="45"/>
        <v>#REF!</v>
      </c>
      <c r="E224" s="16" t="e">
        <f t="shared" si="41"/>
        <v>#REF!</v>
      </c>
      <c r="F224" s="80" t="e">
        <f t="shared" si="47"/>
        <v>#REF!</v>
      </c>
      <c r="G224" s="80"/>
      <c r="H224" s="49" t="e">
        <f>IF('AMS-Daten'!#REF!="","",'AMS-Daten'!#REF!)</f>
        <v>#REF!</v>
      </c>
      <c r="I224" s="80" t="e">
        <f t="shared" si="48"/>
        <v>#REF!</v>
      </c>
      <c r="J224" s="49"/>
      <c r="K224" s="49"/>
      <c r="L224" s="49"/>
      <c r="M224" s="49"/>
      <c r="N224" s="10"/>
      <c r="O224" s="49"/>
      <c r="P224" s="82"/>
      <c r="Q224" s="82"/>
      <c r="R224" s="82"/>
      <c r="S224" s="82"/>
      <c r="T224" s="82"/>
      <c r="U224" s="49"/>
      <c r="V224" s="49"/>
      <c r="W224" s="82"/>
      <c r="X224" s="49"/>
      <c r="Y224" s="49"/>
      <c r="Z224" s="12"/>
      <c r="AA224" s="16" t="str">
        <f t="shared" si="42"/>
        <v/>
      </c>
      <c r="AB224" s="16" t="str">
        <f t="shared" si="43"/>
        <v/>
      </c>
      <c r="AC224" s="16" t="str">
        <f t="shared" si="44"/>
        <v/>
      </c>
      <c r="AD224" s="49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26"/>
    </row>
    <row r="225" spans="1:44" x14ac:dyDescent="0.2">
      <c r="A225" s="19" t="e">
        <f t="shared" si="46"/>
        <v>#REF!</v>
      </c>
      <c r="B225" s="49" t="e">
        <f>IF('AMS-Daten'!#REF!="","",'AMS-Daten'!#REF!)</f>
        <v>#REF!</v>
      </c>
      <c r="C225" s="49" t="e">
        <f>IF('AMS-Daten'!#REF!="","",'AMS-Daten'!#REF!)</f>
        <v>#REF!</v>
      </c>
      <c r="D225" s="80" t="e">
        <f t="shared" si="45"/>
        <v>#REF!</v>
      </c>
      <c r="E225" s="16" t="e">
        <f t="shared" si="41"/>
        <v>#REF!</v>
      </c>
      <c r="F225" s="80" t="e">
        <f t="shared" si="47"/>
        <v>#REF!</v>
      </c>
      <c r="G225" s="80"/>
      <c r="H225" s="49" t="e">
        <f>IF('AMS-Daten'!#REF!="","",'AMS-Daten'!#REF!)</f>
        <v>#REF!</v>
      </c>
      <c r="I225" s="80" t="e">
        <f t="shared" si="48"/>
        <v>#REF!</v>
      </c>
      <c r="J225" s="49"/>
      <c r="K225" s="49"/>
      <c r="L225" s="49"/>
      <c r="M225" s="49"/>
      <c r="N225" s="10"/>
      <c r="O225" s="49"/>
      <c r="P225" s="82"/>
      <c r="Q225" s="82"/>
      <c r="R225" s="82"/>
      <c r="S225" s="82"/>
      <c r="T225" s="82"/>
      <c r="U225" s="49"/>
      <c r="V225" s="49"/>
      <c r="W225" s="82"/>
      <c r="X225" s="49"/>
      <c r="Y225" s="49"/>
      <c r="Z225" s="12"/>
      <c r="AA225" s="16" t="str">
        <f t="shared" si="42"/>
        <v/>
      </c>
      <c r="AB225" s="16" t="str">
        <f t="shared" si="43"/>
        <v/>
      </c>
      <c r="AC225" s="16" t="str">
        <f t="shared" si="44"/>
        <v/>
      </c>
      <c r="AD225" s="49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26"/>
    </row>
    <row r="226" spans="1:44" x14ac:dyDescent="0.2">
      <c r="A226" s="19" t="e">
        <f t="shared" si="46"/>
        <v>#REF!</v>
      </c>
      <c r="B226" s="49" t="e">
        <f>IF('AMS-Daten'!#REF!="","",'AMS-Daten'!#REF!)</f>
        <v>#REF!</v>
      </c>
      <c r="C226" s="49" t="e">
        <f>IF('AMS-Daten'!#REF!="","",'AMS-Daten'!#REF!)</f>
        <v>#REF!</v>
      </c>
      <c r="D226" s="80" t="e">
        <f t="shared" si="45"/>
        <v>#REF!</v>
      </c>
      <c r="E226" s="16" t="e">
        <f t="shared" si="41"/>
        <v>#REF!</v>
      </c>
      <c r="F226" s="80" t="e">
        <f t="shared" si="47"/>
        <v>#REF!</v>
      </c>
      <c r="G226" s="80"/>
      <c r="H226" s="49" t="e">
        <f>IF('AMS-Daten'!#REF!="","",'AMS-Daten'!#REF!)</f>
        <v>#REF!</v>
      </c>
      <c r="I226" s="80" t="e">
        <f t="shared" si="48"/>
        <v>#REF!</v>
      </c>
      <c r="J226" s="49"/>
      <c r="K226" s="49"/>
      <c r="L226" s="49"/>
      <c r="M226" s="49"/>
      <c r="N226" s="10"/>
      <c r="O226" s="49"/>
      <c r="P226" s="82"/>
      <c r="Q226" s="82"/>
      <c r="R226" s="82"/>
      <c r="S226" s="82"/>
      <c r="T226" s="82"/>
      <c r="U226" s="49"/>
      <c r="V226" s="49"/>
      <c r="W226" s="82"/>
      <c r="X226" s="49"/>
      <c r="Y226" s="49"/>
      <c r="Z226" s="12"/>
      <c r="AA226" s="16" t="str">
        <f t="shared" si="42"/>
        <v/>
      </c>
      <c r="AB226" s="16" t="str">
        <f t="shared" si="43"/>
        <v/>
      </c>
      <c r="AC226" s="16" t="str">
        <f t="shared" si="44"/>
        <v/>
      </c>
      <c r="AD226" s="49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26"/>
    </row>
    <row r="227" spans="1:44" x14ac:dyDescent="0.2">
      <c r="A227" s="19" t="e">
        <f t="shared" si="46"/>
        <v>#REF!</v>
      </c>
      <c r="B227" s="49" t="e">
        <f>IF('AMS-Daten'!#REF!="","",'AMS-Daten'!#REF!)</f>
        <v>#REF!</v>
      </c>
      <c r="C227" s="49" t="e">
        <f>IF('AMS-Daten'!#REF!="","",'AMS-Daten'!#REF!)</f>
        <v>#REF!</v>
      </c>
      <c r="D227" s="80" t="e">
        <f t="shared" si="45"/>
        <v>#REF!</v>
      </c>
      <c r="E227" s="16" t="e">
        <f t="shared" si="41"/>
        <v>#REF!</v>
      </c>
      <c r="F227" s="80" t="e">
        <f t="shared" si="47"/>
        <v>#REF!</v>
      </c>
      <c r="G227" s="80"/>
      <c r="H227" s="49" t="e">
        <f>IF('AMS-Daten'!#REF!="","",'AMS-Daten'!#REF!)</f>
        <v>#REF!</v>
      </c>
      <c r="I227" s="80" t="e">
        <f t="shared" si="48"/>
        <v>#REF!</v>
      </c>
      <c r="J227" s="49"/>
      <c r="K227" s="49"/>
      <c r="L227" s="49"/>
      <c r="M227" s="49"/>
      <c r="N227" s="10"/>
      <c r="O227" s="49"/>
      <c r="P227" s="82"/>
      <c r="Q227" s="82"/>
      <c r="R227" s="82"/>
      <c r="S227" s="82"/>
      <c r="T227" s="82"/>
      <c r="U227" s="49"/>
      <c r="V227" s="49"/>
      <c r="W227" s="82"/>
      <c r="X227" s="49"/>
      <c r="Y227" s="49"/>
      <c r="Z227" s="12"/>
      <c r="AA227" s="16" t="str">
        <f t="shared" si="42"/>
        <v/>
      </c>
      <c r="AB227" s="16" t="str">
        <f t="shared" si="43"/>
        <v/>
      </c>
      <c r="AC227" s="16" t="str">
        <f t="shared" si="44"/>
        <v/>
      </c>
      <c r="AD227" s="49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26"/>
    </row>
    <row r="228" spans="1:44" x14ac:dyDescent="0.2">
      <c r="A228" s="19" t="e">
        <f t="shared" si="46"/>
        <v>#REF!</v>
      </c>
      <c r="B228" s="49" t="e">
        <f>IF('AMS-Daten'!#REF!="","",'AMS-Daten'!#REF!)</f>
        <v>#REF!</v>
      </c>
      <c r="C228" s="49" t="e">
        <f>IF('AMS-Daten'!#REF!="","",'AMS-Daten'!#REF!)</f>
        <v>#REF!</v>
      </c>
      <c r="D228" s="80" t="e">
        <f t="shared" si="45"/>
        <v>#REF!</v>
      </c>
      <c r="E228" s="16" t="e">
        <f t="shared" si="41"/>
        <v>#REF!</v>
      </c>
      <c r="F228" s="80" t="e">
        <f t="shared" si="47"/>
        <v>#REF!</v>
      </c>
      <c r="G228" s="80"/>
      <c r="H228" s="49" t="e">
        <f>IF('AMS-Daten'!#REF!="","",'AMS-Daten'!#REF!)</f>
        <v>#REF!</v>
      </c>
      <c r="I228" s="80" t="e">
        <f t="shared" si="48"/>
        <v>#REF!</v>
      </c>
      <c r="J228" s="49"/>
      <c r="K228" s="49"/>
      <c r="L228" s="49"/>
      <c r="M228" s="49"/>
      <c r="N228" s="10"/>
      <c r="O228" s="49"/>
      <c r="P228" s="82"/>
      <c r="Q228" s="82"/>
      <c r="R228" s="82"/>
      <c r="S228" s="82"/>
      <c r="T228" s="82"/>
      <c r="U228" s="49"/>
      <c r="V228" s="49"/>
      <c r="W228" s="82"/>
      <c r="X228" s="49"/>
      <c r="Y228" s="49"/>
      <c r="Z228" s="12"/>
      <c r="AA228" s="16" t="str">
        <f t="shared" si="42"/>
        <v/>
      </c>
      <c r="AB228" s="16" t="str">
        <f t="shared" si="43"/>
        <v/>
      </c>
      <c r="AC228" s="16" t="str">
        <f t="shared" si="44"/>
        <v/>
      </c>
      <c r="AD228" s="49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26"/>
    </row>
    <row r="229" spans="1:44" x14ac:dyDescent="0.2">
      <c r="A229" s="19" t="e">
        <f t="shared" si="46"/>
        <v>#REF!</v>
      </c>
      <c r="B229" s="49" t="e">
        <f>IF('AMS-Daten'!#REF!="","",'AMS-Daten'!#REF!)</f>
        <v>#REF!</v>
      </c>
      <c r="C229" s="49" t="e">
        <f>IF('AMS-Daten'!#REF!="","",'AMS-Daten'!#REF!)</f>
        <v>#REF!</v>
      </c>
      <c r="D229" s="80" t="e">
        <f t="shared" si="45"/>
        <v>#REF!</v>
      </c>
      <c r="E229" s="16" t="e">
        <f t="shared" si="41"/>
        <v>#REF!</v>
      </c>
      <c r="F229" s="80" t="e">
        <f t="shared" si="47"/>
        <v>#REF!</v>
      </c>
      <c r="G229" s="80"/>
      <c r="H229" s="49" t="e">
        <f>IF('AMS-Daten'!#REF!="","",'AMS-Daten'!#REF!)</f>
        <v>#REF!</v>
      </c>
      <c r="I229" s="80" t="e">
        <f t="shared" si="48"/>
        <v>#REF!</v>
      </c>
      <c r="J229" s="49"/>
      <c r="K229" s="49"/>
      <c r="L229" s="49"/>
      <c r="M229" s="49"/>
      <c r="N229" s="10"/>
      <c r="O229" s="49"/>
      <c r="P229" s="82"/>
      <c r="Q229" s="82"/>
      <c r="R229" s="82"/>
      <c r="S229" s="82"/>
      <c r="T229" s="82"/>
      <c r="U229" s="49"/>
      <c r="V229" s="49"/>
      <c r="W229" s="82"/>
      <c r="X229" s="49"/>
      <c r="Y229" s="49"/>
      <c r="Z229" s="12"/>
      <c r="AA229" s="16" t="str">
        <f t="shared" si="42"/>
        <v/>
      </c>
      <c r="AB229" s="16" t="str">
        <f t="shared" si="43"/>
        <v/>
      </c>
      <c r="AC229" s="16" t="str">
        <f t="shared" si="44"/>
        <v/>
      </c>
      <c r="AD229" s="49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26"/>
    </row>
    <row r="230" spans="1:44" x14ac:dyDescent="0.2">
      <c r="A230" s="19" t="e">
        <f t="shared" si="46"/>
        <v>#REF!</v>
      </c>
      <c r="B230" s="49" t="e">
        <f>IF('AMS-Daten'!#REF!="","",'AMS-Daten'!#REF!)</f>
        <v>#REF!</v>
      </c>
      <c r="C230" s="49" t="e">
        <f>IF('AMS-Daten'!#REF!="","",'AMS-Daten'!#REF!)</f>
        <v>#REF!</v>
      </c>
      <c r="D230" s="80" t="e">
        <f t="shared" si="45"/>
        <v>#REF!</v>
      </c>
      <c r="E230" s="16" t="e">
        <f t="shared" si="41"/>
        <v>#REF!</v>
      </c>
      <c r="F230" s="80" t="e">
        <f t="shared" si="47"/>
        <v>#REF!</v>
      </c>
      <c r="G230" s="80"/>
      <c r="H230" s="49" t="e">
        <f>IF('AMS-Daten'!#REF!="","",'AMS-Daten'!#REF!)</f>
        <v>#REF!</v>
      </c>
      <c r="I230" s="80" t="e">
        <f t="shared" si="48"/>
        <v>#REF!</v>
      </c>
      <c r="J230" s="49"/>
      <c r="K230" s="49"/>
      <c r="L230" s="49"/>
      <c r="M230" s="49"/>
      <c r="N230" s="10"/>
      <c r="O230" s="49"/>
      <c r="P230" s="82"/>
      <c r="Q230" s="82"/>
      <c r="R230" s="82"/>
      <c r="S230" s="82"/>
      <c r="T230" s="82"/>
      <c r="U230" s="49"/>
      <c r="V230" s="49"/>
      <c r="W230" s="82"/>
      <c r="X230" s="49"/>
      <c r="Y230" s="49"/>
      <c r="Z230" s="12"/>
      <c r="AA230" s="16" t="str">
        <f t="shared" si="42"/>
        <v/>
      </c>
      <c r="AB230" s="16" t="str">
        <f t="shared" si="43"/>
        <v/>
      </c>
      <c r="AC230" s="16" t="str">
        <f t="shared" si="44"/>
        <v/>
      </c>
      <c r="AD230" s="49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26"/>
    </row>
    <row r="231" spans="1:44" x14ac:dyDescent="0.2">
      <c r="A231" s="19" t="e">
        <f t="shared" si="46"/>
        <v>#REF!</v>
      </c>
      <c r="B231" s="49" t="e">
        <f>IF('AMS-Daten'!#REF!="","",'AMS-Daten'!#REF!)</f>
        <v>#REF!</v>
      </c>
      <c r="C231" s="49" t="e">
        <f>IF('AMS-Daten'!#REF!="","",'AMS-Daten'!#REF!)</f>
        <v>#REF!</v>
      </c>
      <c r="D231" s="80" t="e">
        <f t="shared" si="45"/>
        <v>#REF!</v>
      </c>
      <c r="E231" s="16" t="e">
        <f t="shared" si="41"/>
        <v>#REF!</v>
      </c>
      <c r="F231" s="80" t="e">
        <f t="shared" si="47"/>
        <v>#REF!</v>
      </c>
      <c r="G231" s="80"/>
      <c r="H231" s="49" t="e">
        <f>IF('AMS-Daten'!#REF!="","",'AMS-Daten'!#REF!)</f>
        <v>#REF!</v>
      </c>
      <c r="I231" s="80" t="e">
        <f t="shared" si="48"/>
        <v>#REF!</v>
      </c>
      <c r="J231" s="49"/>
      <c r="K231" s="49"/>
      <c r="L231" s="49"/>
      <c r="M231" s="49"/>
      <c r="N231" s="10"/>
      <c r="O231" s="49"/>
      <c r="P231" s="82"/>
      <c r="Q231" s="82"/>
      <c r="R231" s="82"/>
      <c r="S231" s="82"/>
      <c r="T231" s="82"/>
      <c r="U231" s="49"/>
      <c r="V231" s="49"/>
      <c r="W231" s="82"/>
      <c r="X231" s="49"/>
      <c r="Y231" s="49"/>
      <c r="Z231" s="12"/>
      <c r="AA231" s="16" t="str">
        <f t="shared" si="42"/>
        <v/>
      </c>
      <c r="AB231" s="16" t="str">
        <f t="shared" si="43"/>
        <v/>
      </c>
      <c r="AC231" s="16" t="str">
        <f t="shared" si="44"/>
        <v/>
      </c>
      <c r="AD231" s="49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26"/>
    </row>
    <row r="232" spans="1:44" x14ac:dyDescent="0.2">
      <c r="A232" s="19" t="e">
        <f t="shared" si="46"/>
        <v>#REF!</v>
      </c>
      <c r="B232" s="49" t="e">
        <f>IF('AMS-Daten'!#REF!="","",'AMS-Daten'!#REF!)</f>
        <v>#REF!</v>
      </c>
      <c r="C232" s="49" t="e">
        <f>IF('AMS-Daten'!#REF!="","",'AMS-Daten'!#REF!)</f>
        <v>#REF!</v>
      </c>
      <c r="D232" s="80" t="e">
        <f t="shared" si="45"/>
        <v>#REF!</v>
      </c>
      <c r="E232" s="16" t="e">
        <f t="shared" ref="E232:E295" si="49">IF(A232="","",IF(AND(AK232&lt;&gt;"",AL232=""),"vorläufig",IF(AND(AI232&lt;&gt;"",AJ232=""),"aktiv",IF(AND(AG232&lt;&gt;"",AH232=""),"alter Herr",IF(AND(AM232&lt;&gt;"",AN232=""),"Ehrenmitglied","-")))))</f>
        <v>#REF!</v>
      </c>
      <c r="F232" s="80" t="e">
        <f t="shared" si="47"/>
        <v>#REF!</v>
      </c>
      <c r="G232" s="80"/>
      <c r="H232" s="49" t="e">
        <f>IF('AMS-Daten'!#REF!="","",'AMS-Daten'!#REF!)</f>
        <v>#REF!</v>
      </c>
      <c r="I232" s="80" t="e">
        <f t="shared" si="48"/>
        <v>#REF!</v>
      </c>
      <c r="J232" s="49"/>
      <c r="K232" s="49"/>
      <c r="L232" s="49"/>
      <c r="M232" s="49"/>
      <c r="N232" s="10"/>
      <c r="O232" s="49"/>
      <c r="P232" s="82"/>
      <c r="Q232" s="82"/>
      <c r="R232" s="82"/>
      <c r="S232" s="82"/>
      <c r="T232" s="82"/>
      <c r="U232" s="49"/>
      <c r="V232" s="49"/>
      <c r="W232" s="82"/>
      <c r="X232" s="49"/>
      <c r="Y232" s="49"/>
      <c r="Z232" s="12"/>
      <c r="AA232" s="16" t="str">
        <f t="shared" si="42"/>
        <v/>
      </c>
      <c r="AB232" s="16" t="str">
        <f t="shared" si="43"/>
        <v/>
      </c>
      <c r="AC232" s="16" t="str">
        <f t="shared" si="44"/>
        <v/>
      </c>
      <c r="AD232" s="49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26"/>
    </row>
    <row r="233" spans="1:44" x14ac:dyDescent="0.2">
      <c r="A233" s="19" t="e">
        <f t="shared" si="46"/>
        <v>#REF!</v>
      </c>
      <c r="B233" s="49" t="e">
        <f>IF('AMS-Daten'!#REF!="","",'AMS-Daten'!#REF!)</f>
        <v>#REF!</v>
      </c>
      <c r="C233" s="49" t="e">
        <f>IF('AMS-Daten'!#REF!="","",'AMS-Daten'!#REF!)</f>
        <v>#REF!</v>
      </c>
      <c r="D233" s="80" t="e">
        <f t="shared" si="45"/>
        <v>#REF!</v>
      </c>
      <c r="E233" s="16" t="e">
        <f t="shared" si="49"/>
        <v>#REF!</v>
      </c>
      <c r="F233" s="80" t="e">
        <f t="shared" si="47"/>
        <v>#REF!</v>
      </c>
      <c r="G233" s="80"/>
      <c r="H233" s="49" t="e">
        <f>IF('AMS-Daten'!#REF!="","",'AMS-Daten'!#REF!)</f>
        <v>#REF!</v>
      </c>
      <c r="I233" s="80" t="e">
        <f t="shared" si="48"/>
        <v>#REF!</v>
      </c>
      <c r="J233" s="49"/>
      <c r="K233" s="49"/>
      <c r="L233" s="49"/>
      <c r="M233" s="49"/>
      <c r="N233" s="10"/>
      <c r="O233" s="49"/>
      <c r="P233" s="82"/>
      <c r="Q233" s="82"/>
      <c r="R233" s="82"/>
      <c r="S233" s="82"/>
      <c r="T233" s="82"/>
      <c r="U233" s="49"/>
      <c r="V233" s="49"/>
      <c r="W233" s="82"/>
      <c r="X233" s="49"/>
      <c r="Y233" s="49"/>
      <c r="Z233" s="12"/>
      <c r="AA233" s="16" t="str">
        <f t="shared" si="42"/>
        <v/>
      </c>
      <c r="AB233" s="16" t="str">
        <f t="shared" si="43"/>
        <v/>
      </c>
      <c r="AC233" s="16" t="str">
        <f t="shared" si="44"/>
        <v/>
      </c>
      <c r="AD233" s="49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26"/>
    </row>
    <row r="234" spans="1:44" x14ac:dyDescent="0.2">
      <c r="A234" s="19" t="e">
        <f t="shared" si="46"/>
        <v>#REF!</v>
      </c>
      <c r="B234" s="49" t="e">
        <f>IF('AMS-Daten'!#REF!="","",'AMS-Daten'!#REF!)</f>
        <v>#REF!</v>
      </c>
      <c r="C234" s="49" t="e">
        <f>IF('AMS-Daten'!#REF!="","",'AMS-Daten'!#REF!)</f>
        <v>#REF!</v>
      </c>
      <c r="D234" s="80" t="e">
        <f t="shared" si="45"/>
        <v>#REF!</v>
      </c>
      <c r="E234" s="16" t="e">
        <f t="shared" si="49"/>
        <v>#REF!</v>
      </c>
      <c r="F234" s="80" t="e">
        <f t="shared" si="47"/>
        <v>#REF!</v>
      </c>
      <c r="G234" s="80"/>
      <c r="H234" s="49" t="e">
        <f>IF('AMS-Daten'!#REF!="","",'AMS-Daten'!#REF!)</f>
        <v>#REF!</v>
      </c>
      <c r="I234" s="80" t="e">
        <f t="shared" si="48"/>
        <v>#REF!</v>
      </c>
      <c r="J234" s="49"/>
      <c r="K234" s="49"/>
      <c r="L234" s="49"/>
      <c r="M234" s="49"/>
      <c r="N234" s="10"/>
      <c r="O234" s="49"/>
      <c r="P234" s="82"/>
      <c r="Q234" s="82"/>
      <c r="R234" s="82"/>
      <c r="S234" s="82"/>
      <c r="T234" s="82"/>
      <c r="U234" s="49"/>
      <c r="V234" s="49"/>
      <c r="W234" s="82"/>
      <c r="X234" s="49"/>
      <c r="Y234" s="49"/>
      <c r="Z234" s="12"/>
      <c r="AA234" s="16" t="str">
        <f t="shared" si="42"/>
        <v/>
      </c>
      <c r="AB234" s="16" t="str">
        <f t="shared" si="43"/>
        <v/>
      </c>
      <c r="AC234" s="16" t="str">
        <f t="shared" si="44"/>
        <v/>
      </c>
      <c r="AD234" s="49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26"/>
    </row>
    <row r="235" spans="1:44" x14ac:dyDescent="0.2">
      <c r="A235" s="19" t="e">
        <f t="shared" si="46"/>
        <v>#REF!</v>
      </c>
      <c r="B235" s="49" t="e">
        <f>IF('AMS-Daten'!#REF!="","",'AMS-Daten'!#REF!)</f>
        <v>#REF!</v>
      </c>
      <c r="C235" s="49" t="e">
        <f>IF('AMS-Daten'!#REF!="","",'AMS-Daten'!#REF!)</f>
        <v>#REF!</v>
      </c>
      <c r="D235" s="80" t="e">
        <f t="shared" si="45"/>
        <v>#REF!</v>
      </c>
      <c r="E235" s="16" t="e">
        <f t="shared" si="49"/>
        <v>#REF!</v>
      </c>
      <c r="F235" s="80" t="e">
        <f t="shared" si="47"/>
        <v>#REF!</v>
      </c>
      <c r="G235" s="80"/>
      <c r="H235" s="49" t="e">
        <f>IF('AMS-Daten'!#REF!="","",'AMS-Daten'!#REF!)</f>
        <v>#REF!</v>
      </c>
      <c r="I235" s="80" t="e">
        <f t="shared" si="48"/>
        <v>#REF!</v>
      </c>
      <c r="J235" s="49"/>
      <c r="K235" s="49"/>
      <c r="L235" s="49"/>
      <c r="M235" s="49"/>
      <c r="N235" s="10"/>
      <c r="O235" s="49"/>
      <c r="P235" s="82"/>
      <c r="Q235" s="82"/>
      <c r="R235" s="82"/>
      <c r="S235" s="82"/>
      <c r="T235" s="82"/>
      <c r="U235" s="49"/>
      <c r="V235" s="49"/>
      <c r="W235" s="82"/>
      <c r="X235" s="49"/>
      <c r="Y235" s="49"/>
      <c r="Z235" s="12"/>
      <c r="AA235" s="16" t="str">
        <f t="shared" si="42"/>
        <v/>
      </c>
      <c r="AB235" s="16" t="str">
        <f t="shared" si="43"/>
        <v/>
      </c>
      <c r="AC235" s="16" t="str">
        <f t="shared" si="44"/>
        <v/>
      </c>
      <c r="AD235" s="49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26"/>
    </row>
    <row r="236" spans="1:44" x14ac:dyDescent="0.2">
      <c r="A236" s="19" t="e">
        <f t="shared" si="46"/>
        <v>#REF!</v>
      </c>
      <c r="B236" s="49" t="e">
        <f>IF('AMS-Daten'!#REF!="","",'AMS-Daten'!#REF!)</f>
        <v>#REF!</v>
      </c>
      <c r="C236" s="49" t="e">
        <f>IF('AMS-Daten'!#REF!="","",'AMS-Daten'!#REF!)</f>
        <v>#REF!</v>
      </c>
      <c r="D236" s="80" t="e">
        <f t="shared" si="45"/>
        <v>#REF!</v>
      </c>
      <c r="E236" s="16" t="e">
        <f t="shared" si="49"/>
        <v>#REF!</v>
      </c>
      <c r="F236" s="80" t="e">
        <f t="shared" si="47"/>
        <v>#REF!</v>
      </c>
      <c r="G236" s="80"/>
      <c r="H236" s="49" t="e">
        <f>IF('AMS-Daten'!#REF!="","",'AMS-Daten'!#REF!)</f>
        <v>#REF!</v>
      </c>
      <c r="I236" s="80" t="e">
        <f t="shared" si="48"/>
        <v>#REF!</v>
      </c>
      <c r="J236" s="49"/>
      <c r="K236" s="49"/>
      <c r="L236" s="49"/>
      <c r="M236" s="49"/>
      <c r="N236" s="10"/>
      <c r="O236" s="49"/>
      <c r="P236" s="82"/>
      <c r="Q236" s="82"/>
      <c r="R236" s="82"/>
      <c r="S236" s="82"/>
      <c r="T236" s="82"/>
      <c r="U236" s="49"/>
      <c r="V236" s="49"/>
      <c r="W236" s="82"/>
      <c r="X236" s="49"/>
      <c r="Y236" s="49"/>
      <c r="Z236" s="12"/>
      <c r="AA236" s="16" t="str">
        <f t="shared" si="42"/>
        <v/>
      </c>
      <c r="AB236" s="16" t="str">
        <f t="shared" si="43"/>
        <v/>
      </c>
      <c r="AC236" s="16" t="str">
        <f t="shared" si="44"/>
        <v/>
      </c>
      <c r="AD236" s="49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26"/>
    </row>
    <row r="237" spans="1:44" x14ac:dyDescent="0.2">
      <c r="A237" s="19" t="e">
        <f t="shared" si="46"/>
        <v>#REF!</v>
      </c>
      <c r="B237" s="49" t="e">
        <f>IF('AMS-Daten'!#REF!="","",'AMS-Daten'!#REF!)</f>
        <v>#REF!</v>
      </c>
      <c r="C237" s="49" t="e">
        <f>IF('AMS-Daten'!#REF!="","",'AMS-Daten'!#REF!)</f>
        <v>#REF!</v>
      </c>
      <c r="D237" s="80" t="e">
        <f t="shared" si="45"/>
        <v>#REF!</v>
      </c>
      <c r="E237" s="16" t="e">
        <f t="shared" si="49"/>
        <v>#REF!</v>
      </c>
      <c r="F237" s="80" t="e">
        <f t="shared" si="47"/>
        <v>#REF!</v>
      </c>
      <c r="G237" s="80"/>
      <c r="H237" s="49" t="e">
        <f>IF('AMS-Daten'!#REF!="","",'AMS-Daten'!#REF!)</f>
        <v>#REF!</v>
      </c>
      <c r="I237" s="80" t="e">
        <f t="shared" si="48"/>
        <v>#REF!</v>
      </c>
      <c r="J237" s="49"/>
      <c r="K237" s="49"/>
      <c r="L237" s="49"/>
      <c r="M237" s="49"/>
      <c r="N237" s="10"/>
      <c r="O237" s="49"/>
      <c r="P237" s="82"/>
      <c r="Q237" s="82"/>
      <c r="R237" s="82"/>
      <c r="S237" s="82"/>
      <c r="T237" s="82"/>
      <c r="U237" s="49"/>
      <c r="V237" s="49"/>
      <c r="W237" s="82"/>
      <c r="X237" s="49"/>
      <c r="Y237" s="49"/>
      <c r="Z237" s="12"/>
      <c r="AA237" s="16" t="str">
        <f t="shared" si="42"/>
        <v/>
      </c>
      <c r="AB237" s="16" t="str">
        <f t="shared" si="43"/>
        <v/>
      </c>
      <c r="AC237" s="16" t="str">
        <f t="shared" si="44"/>
        <v/>
      </c>
      <c r="AD237" s="49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26"/>
    </row>
    <row r="238" spans="1:44" x14ac:dyDescent="0.2">
      <c r="A238" s="19" t="e">
        <f t="shared" si="46"/>
        <v>#REF!</v>
      </c>
      <c r="B238" s="49" t="e">
        <f>IF('AMS-Daten'!#REF!="","",'AMS-Daten'!#REF!)</f>
        <v>#REF!</v>
      </c>
      <c r="C238" s="49" t="e">
        <f>IF('AMS-Daten'!#REF!="","",'AMS-Daten'!#REF!)</f>
        <v>#REF!</v>
      </c>
      <c r="D238" s="80" t="e">
        <f t="shared" si="45"/>
        <v>#REF!</v>
      </c>
      <c r="E238" s="16" t="e">
        <f t="shared" si="49"/>
        <v>#REF!</v>
      </c>
      <c r="F238" s="80" t="e">
        <f t="shared" si="47"/>
        <v>#REF!</v>
      </c>
      <c r="G238" s="80"/>
      <c r="H238" s="49" t="e">
        <f>IF('AMS-Daten'!#REF!="","",'AMS-Daten'!#REF!)</f>
        <v>#REF!</v>
      </c>
      <c r="I238" s="80" t="e">
        <f t="shared" si="48"/>
        <v>#REF!</v>
      </c>
      <c r="J238" s="49"/>
      <c r="K238" s="49"/>
      <c r="L238" s="49"/>
      <c r="M238" s="49"/>
      <c r="N238" s="10"/>
      <c r="O238" s="49"/>
      <c r="P238" s="82"/>
      <c r="Q238" s="82"/>
      <c r="R238" s="82"/>
      <c r="S238" s="82"/>
      <c r="T238" s="82"/>
      <c r="U238" s="49"/>
      <c r="V238" s="49"/>
      <c r="W238" s="82"/>
      <c r="X238" s="49"/>
      <c r="Y238" s="49"/>
      <c r="Z238" s="12"/>
      <c r="AA238" s="16" t="str">
        <f t="shared" si="42"/>
        <v/>
      </c>
      <c r="AB238" s="16" t="str">
        <f t="shared" si="43"/>
        <v/>
      </c>
      <c r="AC238" s="16" t="str">
        <f t="shared" si="44"/>
        <v/>
      </c>
      <c r="AD238" s="49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26"/>
    </row>
    <row r="239" spans="1:44" x14ac:dyDescent="0.2">
      <c r="A239" s="19" t="e">
        <f t="shared" si="46"/>
        <v>#REF!</v>
      </c>
      <c r="B239" s="49" t="e">
        <f>IF('AMS-Daten'!#REF!="","",'AMS-Daten'!#REF!)</f>
        <v>#REF!</v>
      </c>
      <c r="C239" s="49" t="e">
        <f>IF('AMS-Daten'!#REF!="","",'AMS-Daten'!#REF!)</f>
        <v>#REF!</v>
      </c>
      <c r="D239" s="80" t="e">
        <f t="shared" si="45"/>
        <v>#REF!</v>
      </c>
      <c r="E239" s="16" t="e">
        <f t="shared" si="49"/>
        <v>#REF!</v>
      </c>
      <c r="F239" s="80" t="e">
        <f t="shared" si="47"/>
        <v>#REF!</v>
      </c>
      <c r="G239" s="80"/>
      <c r="H239" s="49" t="e">
        <f>IF('AMS-Daten'!#REF!="","",'AMS-Daten'!#REF!)</f>
        <v>#REF!</v>
      </c>
      <c r="I239" s="80" t="e">
        <f t="shared" si="48"/>
        <v>#REF!</v>
      </c>
      <c r="J239" s="49"/>
      <c r="K239" s="49"/>
      <c r="L239" s="49"/>
      <c r="M239" s="49"/>
      <c r="N239" s="10"/>
      <c r="O239" s="49"/>
      <c r="P239" s="82"/>
      <c r="Q239" s="82"/>
      <c r="R239" s="82"/>
      <c r="S239" s="82"/>
      <c r="T239" s="82"/>
      <c r="U239" s="49"/>
      <c r="V239" s="49"/>
      <c r="W239" s="82"/>
      <c r="X239" s="49"/>
      <c r="Y239" s="49"/>
      <c r="Z239" s="12"/>
      <c r="AA239" s="16" t="str">
        <f t="shared" si="42"/>
        <v/>
      </c>
      <c r="AB239" s="16" t="str">
        <f t="shared" si="43"/>
        <v/>
      </c>
      <c r="AC239" s="16" t="str">
        <f t="shared" si="44"/>
        <v/>
      </c>
      <c r="AD239" s="49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26"/>
    </row>
    <row r="240" spans="1:44" x14ac:dyDescent="0.2">
      <c r="A240" s="19" t="e">
        <f t="shared" si="46"/>
        <v>#REF!</v>
      </c>
      <c r="B240" s="49" t="e">
        <f>IF('AMS-Daten'!#REF!="","",'AMS-Daten'!#REF!)</f>
        <v>#REF!</v>
      </c>
      <c r="C240" s="49" t="e">
        <f>IF('AMS-Daten'!#REF!="","",'AMS-Daten'!#REF!)</f>
        <v>#REF!</v>
      </c>
      <c r="D240" s="80" t="e">
        <f t="shared" si="45"/>
        <v>#REF!</v>
      </c>
      <c r="E240" s="16" t="e">
        <f t="shared" si="49"/>
        <v>#REF!</v>
      </c>
      <c r="F240" s="80" t="e">
        <f t="shared" si="47"/>
        <v>#REF!</v>
      </c>
      <c r="G240" s="80"/>
      <c r="H240" s="49" t="e">
        <f>IF('AMS-Daten'!#REF!="","",'AMS-Daten'!#REF!)</f>
        <v>#REF!</v>
      </c>
      <c r="I240" s="80" t="e">
        <f t="shared" si="48"/>
        <v>#REF!</v>
      </c>
      <c r="J240" s="49"/>
      <c r="K240" s="49"/>
      <c r="L240" s="49"/>
      <c r="M240" s="49"/>
      <c r="N240" s="10"/>
      <c r="O240" s="49"/>
      <c r="P240" s="82"/>
      <c r="Q240" s="82"/>
      <c r="R240" s="82"/>
      <c r="S240" s="82"/>
      <c r="T240" s="82"/>
      <c r="U240" s="49"/>
      <c r="V240" s="49"/>
      <c r="W240" s="82"/>
      <c r="X240" s="49"/>
      <c r="Y240" s="49"/>
      <c r="Z240" s="12"/>
      <c r="AA240" s="16" t="str">
        <f t="shared" si="42"/>
        <v/>
      </c>
      <c r="AB240" s="16" t="str">
        <f t="shared" si="43"/>
        <v/>
      </c>
      <c r="AC240" s="16" t="str">
        <f t="shared" si="44"/>
        <v/>
      </c>
      <c r="AD240" s="49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26"/>
    </row>
    <row r="241" spans="1:44" x14ac:dyDescent="0.2">
      <c r="A241" s="19" t="e">
        <f t="shared" si="46"/>
        <v>#REF!</v>
      </c>
      <c r="B241" s="49" t="e">
        <f>IF('AMS-Daten'!#REF!="","",'AMS-Daten'!#REF!)</f>
        <v>#REF!</v>
      </c>
      <c r="C241" s="49" t="e">
        <f>IF('AMS-Daten'!#REF!="","",'AMS-Daten'!#REF!)</f>
        <v>#REF!</v>
      </c>
      <c r="D241" s="80" t="e">
        <f t="shared" si="45"/>
        <v>#REF!</v>
      </c>
      <c r="E241" s="16" t="e">
        <f t="shared" si="49"/>
        <v>#REF!</v>
      </c>
      <c r="F241" s="80" t="e">
        <f t="shared" si="47"/>
        <v>#REF!</v>
      </c>
      <c r="G241" s="80"/>
      <c r="H241" s="49" t="e">
        <f>IF('AMS-Daten'!#REF!="","",'AMS-Daten'!#REF!)</f>
        <v>#REF!</v>
      </c>
      <c r="I241" s="80" t="e">
        <f t="shared" si="48"/>
        <v>#REF!</v>
      </c>
      <c r="J241" s="49"/>
      <c r="K241" s="49"/>
      <c r="L241" s="49"/>
      <c r="M241" s="49"/>
      <c r="N241" s="10"/>
      <c r="O241" s="49"/>
      <c r="P241" s="82"/>
      <c r="Q241" s="82"/>
      <c r="R241" s="82"/>
      <c r="S241" s="82"/>
      <c r="T241" s="82"/>
      <c r="U241" s="49"/>
      <c r="V241" s="49"/>
      <c r="W241" s="82"/>
      <c r="X241" s="49"/>
      <c r="Y241" s="49"/>
      <c r="Z241" s="12"/>
      <c r="AA241" s="16" t="str">
        <f t="shared" si="42"/>
        <v/>
      </c>
      <c r="AB241" s="16" t="str">
        <f t="shared" si="43"/>
        <v/>
      </c>
      <c r="AC241" s="16" t="str">
        <f t="shared" si="44"/>
        <v/>
      </c>
      <c r="AD241" s="49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26"/>
    </row>
    <row r="242" spans="1:44" x14ac:dyDescent="0.2">
      <c r="A242" s="19" t="e">
        <f t="shared" si="46"/>
        <v>#REF!</v>
      </c>
      <c r="B242" s="49" t="e">
        <f>IF('AMS-Daten'!#REF!="","",'AMS-Daten'!#REF!)</f>
        <v>#REF!</v>
      </c>
      <c r="C242" s="49" t="e">
        <f>IF('AMS-Daten'!#REF!="","",'AMS-Daten'!#REF!)</f>
        <v>#REF!</v>
      </c>
      <c r="D242" s="80" t="e">
        <f t="shared" si="45"/>
        <v>#REF!</v>
      </c>
      <c r="E242" s="16" t="e">
        <f t="shared" si="49"/>
        <v>#REF!</v>
      </c>
      <c r="F242" s="80" t="e">
        <f t="shared" si="47"/>
        <v>#REF!</v>
      </c>
      <c r="G242" s="80"/>
      <c r="H242" s="49" t="e">
        <f>IF('AMS-Daten'!#REF!="","",'AMS-Daten'!#REF!)</f>
        <v>#REF!</v>
      </c>
      <c r="I242" s="80" t="e">
        <f t="shared" si="48"/>
        <v>#REF!</v>
      </c>
      <c r="J242" s="49"/>
      <c r="K242" s="49"/>
      <c r="L242" s="49"/>
      <c r="M242" s="49"/>
      <c r="N242" s="10"/>
      <c r="O242" s="49"/>
      <c r="P242" s="82"/>
      <c r="Q242" s="82"/>
      <c r="R242" s="82"/>
      <c r="S242" s="82"/>
      <c r="T242" s="82"/>
      <c r="U242" s="49"/>
      <c r="V242" s="49"/>
      <c r="W242" s="82"/>
      <c r="X242" s="49"/>
      <c r="Y242" s="49"/>
      <c r="Z242" s="12"/>
      <c r="AA242" s="16" t="str">
        <f t="shared" si="42"/>
        <v/>
      </c>
      <c r="AB242" s="16" t="str">
        <f t="shared" si="43"/>
        <v/>
      </c>
      <c r="AC242" s="16" t="str">
        <f t="shared" si="44"/>
        <v/>
      </c>
      <c r="AD242" s="49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26"/>
    </row>
    <row r="243" spans="1:44" x14ac:dyDescent="0.2">
      <c r="A243" s="19" t="e">
        <f t="shared" si="46"/>
        <v>#REF!</v>
      </c>
      <c r="B243" s="49" t="e">
        <f>IF('AMS-Daten'!#REF!="","",'AMS-Daten'!#REF!)</f>
        <v>#REF!</v>
      </c>
      <c r="C243" s="49" t="e">
        <f>IF('AMS-Daten'!#REF!="","",'AMS-Daten'!#REF!)</f>
        <v>#REF!</v>
      </c>
      <c r="D243" s="80" t="e">
        <f t="shared" si="45"/>
        <v>#REF!</v>
      </c>
      <c r="E243" s="16" t="e">
        <f t="shared" si="49"/>
        <v>#REF!</v>
      </c>
      <c r="F243" s="80" t="e">
        <f t="shared" si="47"/>
        <v>#REF!</v>
      </c>
      <c r="G243" s="80"/>
      <c r="H243" s="49" t="e">
        <f>IF('AMS-Daten'!#REF!="","",'AMS-Daten'!#REF!)</f>
        <v>#REF!</v>
      </c>
      <c r="I243" s="80" t="e">
        <f t="shared" si="48"/>
        <v>#REF!</v>
      </c>
      <c r="J243" s="49"/>
      <c r="K243" s="49"/>
      <c r="L243" s="49"/>
      <c r="M243" s="49"/>
      <c r="N243" s="10"/>
      <c r="O243" s="49"/>
      <c r="P243" s="82"/>
      <c r="Q243" s="82"/>
      <c r="R243" s="82"/>
      <c r="S243" s="82"/>
      <c r="T243" s="82"/>
      <c r="U243" s="49"/>
      <c r="V243" s="49"/>
      <c r="W243" s="82"/>
      <c r="X243" s="49"/>
      <c r="Y243" s="49"/>
      <c r="Z243" s="12"/>
      <c r="AA243" s="16" t="str">
        <f t="shared" si="42"/>
        <v/>
      </c>
      <c r="AB243" s="16" t="str">
        <f t="shared" si="43"/>
        <v/>
      </c>
      <c r="AC243" s="16" t="str">
        <f t="shared" si="44"/>
        <v/>
      </c>
      <c r="AD243" s="49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26"/>
    </row>
    <row r="244" spans="1:44" x14ac:dyDescent="0.2">
      <c r="A244" s="19" t="e">
        <f t="shared" si="46"/>
        <v>#REF!</v>
      </c>
      <c r="B244" s="49" t="e">
        <f>IF('AMS-Daten'!#REF!="","",'AMS-Daten'!#REF!)</f>
        <v>#REF!</v>
      </c>
      <c r="C244" s="49" t="e">
        <f>IF('AMS-Daten'!#REF!="","",'AMS-Daten'!#REF!)</f>
        <v>#REF!</v>
      </c>
      <c r="D244" s="80" t="e">
        <f t="shared" si="45"/>
        <v>#REF!</v>
      </c>
      <c r="E244" s="16" t="e">
        <f t="shared" si="49"/>
        <v>#REF!</v>
      </c>
      <c r="F244" s="80" t="e">
        <f t="shared" si="47"/>
        <v>#REF!</v>
      </c>
      <c r="G244" s="80"/>
      <c r="H244" s="49" t="e">
        <f>IF('AMS-Daten'!#REF!="","",'AMS-Daten'!#REF!)</f>
        <v>#REF!</v>
      </c>
      <c r="I244" s="80" t="e">
        <f t="shared" si="48"/>
        <v>#REF!</v>
      </c>
      <c r="J244" s="49"/>
      <c r="K244" s="49"/>
      <c r="L244" s="49"/>
      <c r="M244" s="49"/>
      <c r="N244" s="10"/>
      <c r="O244" s="49"/>
      <c r="P244" s="82"/>
      <c r="Q244" s="82"/>
      <c r="R244" s="82"/>
      <c r="S244" s="82"/>
      <c r="T244" s="82"/>
      <c r="U244" s="49"/>
      <c r="V244" s="49"/>
      <c r="W244" s="82"/>
      <c r="X244" s="49"/>
      <c r="Y244" s="49"/>
      <c r="Z244" s="12"/>
      <c r="AA244" s="16" t="str">
        <f t="shared" si="42"/>
        <v/>
      </c>
      <c r="AB244" s="16" t="str">
        <f t="shared" si="43"/>
        <v/>
      </c>
      <c r="AC244" s="16" t="str">
        <f t="shared" si="44"/>
        <v/>
      </c>
      <c r="AD244" s="49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26"/>
    </row>
    <row r="245" spans="1:44" x14ac:dyDescent="0.2">
      <c r="A245" s="19" t="e">
        <f t="shared" si="46"/>
        <v>#REF!</v>
      </c>
      <c r="B245" s="49" t="e">
        <f>IF('AMS-Daten'!#REF!="","",'AMS-Daten'!#REF!)</f>
        <v>#REF!</v>
      </c>
      <c r="C245" s="49" t="e">
        <f>IF('AMS-Daten'!#REF!="","",'AMS-Daten'!#REF!)</f>
        <v>#REF!</v>
      </c>
      <c r="D245" s="80" t="e">
        <f t="shared" si="45"/>
        <v>#REF!</v>
      </c>
      <c r="E245" s="16" t="e">
        <f t="shared" si="49"/>
        <v>#REF!</v>
      </c>
      <c r="F245" s="80" t="e">
        <f t="shared" si="47"/>
        <v>#REF!</v>
      </c>
      <c r="G245" s="80"/>
      <c r="H245" s="49" t="e">
        <f>IF('AMS-Daten'!#REF!="","",'AMS-Daten'!#REF!)</f>
        <v>#REF!</v>
      </c>
      <c r="I245" s="80" t="e">
        <f t="shared" si="48"/>
        <v>#REF!</v>
      </c>
      <c r="J245" s="49"/>
      <c r="K245" s="49"/>
      <c r="L245" s="49"/>
      <c r="M245" s="49"/>
      <c r="N245" s="10"/>
      <c r="O245" s="49"/>
      <c r="P245" s="82"/>
      <c r="Q245" s="82"/>
      <c r="R245" s="82"/>
      <c r="S245" s="82"/>
      <c r="T245" s="82"/>
      <c r="U245" s="49"/>
      <c r="V245" s="49"/>
      <c r="W245" s="82"/>
      <c r="X245" s="49"/>
      <c r="Y245" s="49"/>
      <c r="Z245" s="12"/>
      <c r="AA245" s="16" t="str">
        <f t="shared" si="42"/>
        <v/>
      </c>
      <c r="AB245" s="16" t="str">
        <f t="shared" si="43"/>
        <v/>
      </c>
      <c r="AC245" s="16" t="str">
        <f t="shared" si="44"/>
        <v/>
      </c>
      <c r="AD245" s="49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26"/>
    </row>
    <row r="246" spans="1:44" x14ac:dyDescent="0.2">
      <c r="A246" s="19" t="e">
        <f t="shared" si="46"/>
        <v>#REF!</v>
      </c>
      <c r="B246" s="49" t="e">
        <f>IF('AMS-Daten'!#REF!="","",'AMS-Daten'!#REF!)</f>
        <v>#REF!</v>
      </c>
      <c r="C246" s="49" t="e">
        <f>IF('AMS-Daten'!#REF!="","",'AMS-Daten'!#REF!)</f>
        <v>#REF!</v>
      </c>
      <c r="D246" s="80" t="e">
        <f t="shared" si="45"/>
        <v>#REF!</v>
      </c>
      <c r="E246" s="16" t="e">
        <f t="shared" si="49"/>
        <v>#REF!</v>
      </c>
      <c r="F246" s="80" t="e">
        <f t="shared" si="47"/>
        <v>#REF!</v>
      </c>
      <c r="G246" s="80"/>
      <c r="H246" s="49" t="e">
        <f>IF('AMS-Daten'!#REF!="","",'AMS-Daten'!#REF!)</f>
        <v>#REF!</v>
      </c>
      <c r="I246" s="80" t="e">
        <f t="shared" si="48"/>
        <v>#REF!</v>
      </c>
      <c r="J246" s="49"/>
      <c r="K246" s="49"/>
      <c r="L246" s="49"/>
      <c r="M246" s="49"/>
      <c r="N246" s="10"/>
      <c r="O246" s="49"/>
      <c r="P246" s="82"/>
      <c r="Q246" s="82"/>
      <c r="R246" s="82"/>
      <c r="S246" s="82"/>
      <c r="T246" s="82"/>
      <c r="U246" s="49"/>
      <c r="V246" s="49"/>
      <c r="W246" s="82"/>
      <c r="X246" s="49"/>
      <c r="Y246" s="49"/>
      <c r="Z246" s="12"/>
      <c r="AA246" s="16" t="str">
        <f t="shared" si="42"/>
        <v/>
      </c>
      <c r="AB246" s="16" t="str">
        <f t="shared" si="43"/>
        <v/>
      </c>
      <c r="AC246" s="16" t="str">
        <f t="shared" si="44"/>
        <v/>
      </c>
      <c r="AD246" s="49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26"/>
    </row>
    <row r="247" spans="1:44" x14ac:dyDescent="0.2">
      <c r="A247" s="19" t="e">
        <f t="shared" si="46"/>
        <v>#REF!</v>
      </c>
      <c r="B247" s="49" t="e">
        <f>IF('AMS-Daten'!#REF!="","",'AMS-Daten'!#REF!)</f>
        <v>#REF!</v>
      </c>
      <c r="C247" s="49" t="e">
        <f>IF('AMS-Daten'!#REF!="","",'AMS-Daten'!#REF!)</f>
        <v>#REF!</v>
      </c>
      <c r="D247" s="80" t="e">
        <f t="shared" si="45"/>
        <v>#REF!</v>
      </c>
      <c r="E247" s="16" t="e">
        <f t="shared" si="49"/>
        <v>#REF!</v>
      </c>
      <c r="F247" s="80" t="e">
        <f t="shared" si="47"/>
        <v>#REF!</v>
      </c>
      <c r="G247" s="80"/>
      <c r="H247" s="49" t="e">
        <f>IF('AMS-Daten'!#REF!="","",'AMS-Daten'!#REF!)</f>
        <v>#REF!</v>
      </c>
      <c r="I247" s="80" t="e">
        <f t="shared" si="48"/>
        <v>#REF!</v>
      </c>
      <c r="J247" s="49"/>
      <c r="K247" s="49"/>
      <c r="L247" s="49"/>
      <c r="M247" s="49"/>
      <c r="N247" s="10"/>
      <c r="O247" s="49"/>
      <c r="P247" s="82"/>
      <c r="Q247" s="82"/>
      <c r="R247" s="82"/>
      <c r="S247" s="82"/>
      <c r="T247" s="82"/>
      <c r="U247" s="49"/>
      <c r="V247" s="49"/>
      <c r="W247" s="82"/>
      <c r="X247" s="49"/>
      <c r="Y247" s="49"/>
      <c r="Z247" s="12"/>
      <c r="AA247" s="16" t="str">
        <f t="shared" si="42"/>
        <v/>
      </c>
      <c r="AB247" s="16" t="str">
        <f t="shared" si="43"/>
        <v/>
      </c>
      <c r="AC247" s="16" t="str">
        <f t="shared" si="44"/>
        <v/>
      </c>
      <c r="AD247" s="49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26"/>
    </row>
    <row r="248" spans="1:44" x14ac:dyDescent="0.2">
      <c r="A248" s="19" t="e">
        <f t="shared" si="46"/>
        <v>#REF!</v>
      </c>
      <c r="B248" s="49" t="e">
        <f>IF('AMS-Daten'!#REF!="","",'AMS-Daten'!#REF!)</f>
        <v>#REF!</v>
      </c>
      <c r="C248" s="49" t="e">
        <f>IF('AMS-Daten'!#REF!="","",'AMS-Daten'!#REF!)</f>
        <v>#REF!</v>
      </c>
      <c r="D248" s="80" t="e">
        <f t="shared" si="45"/>
        <v>#REF!</v>
      </c>
      <c r="E248" s="16" t="e">
        <f t="shared" si="49"/>
        <v>#REF!</v>
      </c>
      <c r="F248" s="80" t="e">
        <f t="shared" si="47"/>
        <v>#REF!</v>
      </c>
      <c r="G248" s="80"/>
      <c r="H248" s="49" t="e">
        <f>IF('AMS-Daten'!#REF!="","",'AMS-Daten'!#REF!)</f>
        <v>#REF!</v>
      </c>
      <c r="I248" s="80" t="e">
        <f t="shared" si="48"/>
        <v>#REF!</v>
      </c>
      <c r="J248" s="49"/>
      <c r="K248" s="49"/>
      <c r="L248" s="49"/>
      <c r="M248" s="49"/>
      <c r="N248" s="10"/>
      <c r="O248" s="49"/>
      <c r="P248" s="82"/>
      <c r="Q248" s="82"/>
      <c r="R248" s="82"/>
      <c r="S248" s="82"/>
      <c r="T248" s="82"/>
      <c r="U248" s="49"/>
      <c r="V248" s="49"/>
      <c r="W248" s="82"/>
      <c r="X248" s="49"/>
      <c r="Y248" s="49"/>
      <c r="Z248" s="12"/>
      <c r="AA248" s="16" t="str">
        <f t="shared" si="42"/>
        <v/>
      </c>
      <c r="AB248" s="16" t="str">
        <f t="shared" si="43"/>
        <v/>
      </c>
      <c r="AC248" s="16" t="str">
        <f t="shared" si="44"/>
        <v/>
      </c>
      <c r="AD248" s="49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26"/>
    </row>
    <row r="249" spans="1:44" x14ac:dyDescent="0.2">
      <c r="A249" s="19" t="e">
        <f t="shared" si="46"/>
        <v>#REF!</v>
      </c>
      <c r="B249" s="49" t="e">
        <f>IF('AMS-Daten'!#REF!="","",'AMS-Daten'!#REF!)</f>
        <v>#REF!</v>
      </c>
      <c r="C249" s="49" t="e">
        <f>IF('AMS-Daten'!#REF!="","",'AMS-Daten'!#REF!)</f>
        <v>#REF!</v>
      </c>
      <c r="D249" s="80" t="e">
        <f t="shared" si="45"/>
        <v>#REF!</v>
      </c>
      <c r="E249" s="16" t="e">
        <f t="shared" si="49"/>
        <v>#REF!</v>
      </c>
      <c r="F249" s="80" t="e">
        <f t="shared" si="47"/>
        <v>#REF!</v>
      </c>
      <c r="G249" s="80"/>
      <c r="H249" s="49" t="e">
        <f>IF('AMS-Daten'!#REF!="","",'AMS-Daten'!#REF!)</f>
        <v>#REF!</v>
      </c>
      <c r="I249" s="80" t="e">
        <f t="shared" si="48"/>
        <v>#REF!</v>
      </c>
      <c r="J249" s="49"/>
      <c r="K249" s="49"/>
      <c r="L249" s="49"/>
      <c r="M249" s="49"/>
      <c r="N249" s="10"/>
      <c r="O249" s="49"/>
      <c r="P249" s="82"/>
      <c r="Q249" s="82"/>
      <c r="R249" s="82"/>
      <c r="S249" s="82"/>
      <c r="T249" s="82"/>
      <c r="U249" s="49"/>
      <c r="V249" s="49"/>
      <c r="W249" s="82"/>
      <c r="X249" s="49"/>
      <c r="Y249" s="49"/>
      <c r="Z249" s="12"/>
      <c r="AA249" s="16" t="str">
        <f t="shared" si="42"/>
        <v/>
      </c>
      <c r="AB249" s="16" t="str">
        <f t="shared" si="43"/>
        <v/>
      </c>
      <c r="AC249" s="16" t="str">
        <f t="shared" si="44"/>
        <v/>
      </c>
      <c r="AD249" s="49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26"/>
    </row>
    <row r="250" spans="1:44" x14ac:dyDescent="0.2">
      <c r="A250" s="19" t="e">
        <f t="shared" si="46"/>
        <v>#REF!</v>
      </c>
      <c r="B250" s="49" t="e">
        <f>IF('AMS-Daten'!#REF!="","",'AMS-Daten'!#REF!)</f>
        <v>#REF!</v>
      </c>
      <c r="C250" s="49" t="e">
        <f>IF('AMS-Daten'!#REF!="","",'AMS-Daten'!#REF!)</f>
        <v>#REF!</v>
      </c>
      <c r="D250" s="80" t="e">
        <f t="shared" si="45"/>
        <v>#REF!</v>
      </c>
      <c r="E250" s="16" t="e">
        <f t="shared" si="49"/>
        <v>#REF!</v>
      </c>
      <c r="F250" s="80" t="e">
        <f t="shared" si="47"/>
        <v>#REF!</v>
      </c>
      <c r="G250" s="80"/>
      <c r="H250" s="49" t="e">
        <f>IF('AMS-Daten'!#REF!="","",'AMS-Daten'!#REF!)</f>
        <v>#REF!</v>
      </c>
      <c r="I250" s="80" t="e">
        <f t="shared" si="48"/>
        <v>#REF!</v>
      </c>
      <c r="J250" s="49"/>
      <c r="K250" s="49"/>
      <c r="L250" s="49"/>
      <c r="M250" s="49"/>
      <c r="N250" s="10"/>
      <c r="O250" s="49"/>
      <c r="P250" s="82"/>
      <c r="Q250" s="82"/>
      <c r="R250" s="82"/>
      <c r="S250" s="82"/>
      <c r="T250" s="82"/>
      <c r="U250" s="49"/>
      <c r="V250" s="49"/>
      <c r="W250" s="82"/>
      <c r="X250" s="49"/>
      <c r="Y250" s="49"/>
      <c r="Z250" s="12"/>
      <c r="AA250" s="16" t="str">
        <f t="shared" si="42"/>
        <v/>
      </c>
      <c r="AB250" s="16" t="str">
        <f t="shared" si="43"/>
        <v/>
      </c>
      <c r="AC250" s="16" t="str">
        <f t="shared" si="44"/>
        <v/>
      </c>
      <c r="AD250" s="49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26"/>
    </row>
    <row r="251" spans="1:44" x14ac:dyDescent="0.2">
      <c r="A251" s="19" t="e">
        <f t="shared" si="46"/>
        <v>#REF!</v>
      </c>
      <c r="B251" s="49" t="e">
        <f>IF('AMS-Daten'!#REF!="","",'AMS-Daten'!#REF!)</f>
        <v>#REF!</v>
      </c>
      <c r="C251" s="49" t="e">
        <f>IF('AMS-Daten'!#REF!="","",'AMS-Daten'!#REF!)</f>
        <v>#REF!</v>
      </c>
      <c r="D251" s="80" t="e">
        <f t="shared" si="45"/>
        <v>#REF!</v>
      </c>
      <c r="E251" s="16" t="e">
        <f t="shared" si="49"/>
        <v>#REF!</v>
      </c>
      <c r="F251" s="80" t="e">
        <f t="shared" si="47"/>
        <v>#REF!</v>
      </c>
      <c r="G251" s="80"/>
      <c r="H251" s="49" t="e">
        <f>IF('AMS-Daten'!#REF!="","",'AMS-Daten'!#REF!)</f>
        <v>#REF!</v>
      </c>
      <c r="I251" s="80" t="e">
        <f t="shared" si="48"/>
        <v>#REF!</v>
      </c>
      <c r="J251" s="49"/>
      <c r="K251" s="49"/>
      <c r="L251" s="49"/>
      <c r="M251" s="49"/>
      <c r="N251" s="10"/>
      <c r="O251" s="49"/>
      <c r="P251" s="82"/>
      <c r="Q251" s="82"/>
      <c r="R251" s="82"/>
      <c r="S251" s="82"/>
      <c r="T251" s="82"/>
      <c r="U251" s="49"/>
      <c r="V251" s="49"/>
      <c r="W251" s="82"/>
      <c r="X251" s="49"/>
      <c r="Y251" s="49"/>
      <c r="Z251" s="12"/>
      <c r="AA251" s="16" t="str">
        <f t="shared" si="42"/>
        <v/>
      </c>
      <c r="AB251" s="16" t="str">
        <f t="shared" si="43"/>
        <v/>
      </c>
      <c r="AC251" s="16" t="str">
        <f t="shared" si="44"/>
        <v/>
      </c>
      <c r="AD251" s="49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26"/>
    </row>
    <row r="252" spans="1:44" x14ac:dyDescent="0.2">
      <c r="A252" s="19" t="e">
        <f t="shared" si="46"/>
        <v>#REF!</v>
      </c>
      <c r="B252" s="49" t="e">
        <f>IF('AMS-Daten'!#REF!="","",'AMS-Daten'!#REF!)</f>
        <v>#REF!</v>
      </c>
      <c r="C252" s="49" t="e">
        <f>IF('AMS-Daten'!#REF!="","",'AMS-Daten'!#REF!)</f>
        <v>#REF!</v>
      </c>
      <c r="D252" s="80" t="e">
        <f t="shared" si="45"/>
        <v>#REF!</v>
      </c>
      <c r="E252" s="16" t="e">
        <f t="shared" si="49"/>
        <v>#REF!</v>
      </c>
      <c r="F252" s="80" t="e">
        <f t="shared" si="47"/>
        <v>#REF!</v>
      </c>
      <c r="G252" s="80"/>
      <c r="H252" s="49" t="e">
        <f>IF('AMS-Daten'!#REF!="","",'AMS-Daten'!#REF!)</f>
        <v>#REF!</v>
      </c>
      <c r="I252" s="80" t="e">
        <f t="shared" si="48"/>
        <v>#REF!</v>
      </c>
      <c r="J252" s="49"/>
      <c r="K252" s="49"/>
      <c r="L252" s="49"/>
      <c r="M252" s="49"/>
      <c r="N252" s="10"/>
      <c r="O252" s="49"/>
      <c r="P252" s="82"/>
      <c r="Q252" s="82"/>
      <c r="R252" s="82"/>
      <c r="S252" s="82"/>
      <c r="T252" s="82"/>
      <c r="U252" s="49"/>
      <c r="V252" s="49"/>
      <c r="W252" s="82"/>
      <c r="X252" s="49"/>
      <c r="Y252" s="49"/>
      <c r="Z252" s="12"/>
      <c r="AA252" s="16" t="str">
        <f t="shared" si="42"/>
        <v/>
      </c>
      <c r="AB252" s="16" t="str">
        <f t="shared" si="43"/>
        <v/>
      </c>
      <c r="AC252" s="16" t="str">
        <f t="shared" si="44"/>
        <v/>
      </c>
      <c r="AD252" s="49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26"/>
    </row>
    <row r="253" spans="1:44" x14ac:dyDescent="0.2">
      <c r="A253" s="19" t="e">
        <f t="shared" si="46"/>
        <v>#REF!</v>
      </c>
      <c r="B253" s="49" t="e">
        <f>IF('AMS-Daten'!#REF!="","",'AMS-Daten'!#REF!)</f>
        <v>#REF!</v>
      </c>
      <c r="C253" s="49" t="e">
        <f>IF('AMS-Daten'!#REF!="","",'AMS-Daten'!#REF!)</f>
        <v>#REF!</v>
      </c>
      <c r="D253" s="80" t="e">
        <f t="shared" si="45"/>
        <v>#REF!</v>
      </c>
      <c r="E253" s="16" t="e">
        <f t="shared" si="49"/>
        <v>#REF!</v>
      </c>
      <c r="F253" s="80" t="e">
        <f t="shared" si="47"/>
        <v>#REF!</v>
      </c>
      <c r="G253" s="80"/>
      <c r="H253" s="49" t="e">
        <f>IF('AMS-Daten'!#REF!="","",'AMS-Daten'!#REF!)</f>
        <v>#REF!</v>
      </c>
      <c r="I253" s="80" t="e">
        <f t="shared" si="48"/>
        <v>#REF!</v>
      </c>
      <c r="J253" s="49"/>
      <c r="K253" s="49"/>
      <c r="L253" s="49"/>
      <c r="M253" s="49"/>
      <c r="N253" s="10"/>
      <c r="O253" s="49"/>
      <c r="P253" s="82"/>
      <c r="Q253" s="82"/>
      <c r="R253" s="82"/>
      <c r="S253" s="82"/>
      <c r="T253" s="82"/>
      <c r="U253" s="49"/>
      <c r="V253" s="49"/>
      <c r="W253" s="82"/>
      <c r="X253" s="49"/>
      <c r="Y253" s="49"/>
      <c r="Z253" s="12"/>
      <c r="AA253" s="16" t="str">
        <f t="shared" si="42"/>
        <v/>
      </c>
      <c r="AB253" s="16" t="str">
        <f t="shared" si="43"/>
        <v/>
      </c>
      <c r="AC253" s="16" t="str">
        <f t="shared" si="44"/>
        <v/>
      </c>
      <c r="AD253" s="49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26"/>
    </row>
    <row r="254" spans="1:44" x14ac:dyDescent="0.2">
      <c r="A254" s="19" t="e">
        <f t="shared" si="46"/>
        <v>#REF!</v>
      </c>
      <c r="B254" s="49" t="e">
        <f>IF('AMS-Daten'!#REF!="","",'AMS-Daten'!#REF!)</f>
        <v>#REF!</v>
      </c>
      <c r="C254" s="49" t="e">
        <f>IF('AMS-Daten'!#REF!="","",'AMS-Daten'!#REF!)</f>
        <v>#REF!</v>
      </c>
      <c r="D254" s="80" t="e">
        <f t="shared" si="45"/>
        <v>#REF!</v>
      </c>
      <c r="E254" s="16" t="e">
        <f t="shared" si="49"/>
        <v>#REF!</v>
      </c>
      <c r="F254" s="80" t="e">
        <f t="shared" si="47"/>
        <v>#REF!</v>
      </c>
      <c r="G254" s="80"/>
      <c r="H254" s="49" t="e">
        <f>IF('AMS-Daten'!#REF!="","",'AMS-Daten'!#REF!)</f>
        <v>#REF!</v>
      </c>
      <c r="I254" s="80" t="e">
        <f t="shared" si="48"/>
        <v>#REF!</v>
      </c>
      <c r="J254" s="49"/>
      <c r="K254" s="49"/>
      <c r="L254" s="49"/>
      <c r="M254" s="49"/>
      <c r="N254" s="10"/>
      <c r="O254" s="49"/>
      <c r="P254" s="82"/>
      <c r="Q254" s="82"/>
      <c r="R254" s="82"/>
      <c r="S254" s="82"/>
      <c r="T254" s="82"/>
      <c r="U254" s="49"/>
      <c r="V254" s="49"/>
      <c r="W254" s="82"/>
      <c r="X254" s="49"/>
      <c r="Y254" s="49"/>
      <c r="Z254" s="12"/>
      <c r="AA254" s="16" t="str">
        <f t="shared" si="42"/>
        <v/>
      </c>
      <c r="AB254" s="16" t="str">
        <f t="shared" si="43"/>
        <v/>
      </c>
      <c r="AC254" s="16" t="str">
        <f t="shared" si="44"/>
        <v/>
      </c>
      <c r="AD254" s="49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26"/>
    </row>
    <row r="255" spans="1:44" x14ac:dyDescent="0.2">
      <c r="A255" s="19" t="e">
        <f t="shared" si="46"/>
        <v>#REF!</v>
      </c>
      <c r="B255" s="49" t="e">
        <f>IF('AMS-Daten'!#REF!="","",'AMS-Daten'!#REF!)</f>
        <v>#REF!</v>
      </c>
      <c r="C255" s="49" t="e">
        <f>IF('AMS-Daten'!#REF!="","",'AMS-Daten'!#REF!)</f>
        <v>#REF!</v>
      </c>
      <c r="D255" s="80" t="e">
        <f t="shared" si="45"/>
        <v>#REF!</v>
      </c>
      <c r="E255" s="16" t="e">
        <f t="shared" si="49"/>
        <v>#REF!</v>
      </c>
      <c r="F255" s="80" t="e">
        <f t="shared" si="47"/>
        <v>#REF!</v>
      </c>
      <c r="G255" s="80"/>
      <c r="H255" s="49" t="e">
        <f>IF('AMS-Daten'!#REF!="","",'AMS-Daten'!#REF!)</f>
        <v>#REF!</v>
      </c>
      <c r="I255" s="80" t="e">
        <f t="shared" si="48"/>
        <v>#REF!</v>
      </c>
      <c r="J255" s="49"/>
      <c r="K255" s="49"/>
      <c r="L255" s="49"/>
      <c r="M255" s="49"/>
      <c r="N255" s="10"/>
      <c r="O255" s="49"/>
      <c r="P255" s="82"/>
      <c r="Q255" s="82"/>
      <c r="R255" s="82"/>
      <c r="S255" s="82"/>
      <c r="T255" s="82"/>
      <c r="U255" s="49"/>
      <c r="V255" s="49"/>
      <c r="W255" s="82"/>
      <c r="X255" s="49"/>
      <c r="Y255" s="49"/>
      <c r="Z255" s="12"/>
      <c r="AA255" s="16" t="str">
        <f t="shared" ref="AA255:AA318" si="50">IF(Z255="","",YEAR(Z255))</f>
        <v/>
      </c>
      <c r="AB255" s="16" t="str">
        <f t="shared" ref="AB255:AB318" si="51">IF(Z255="","",MONTH(Z255))</f>
        <v/>
      </c>
      <c r="AC255" s="16" t="str">
        <f t="shared" ref="AC255:AC318" si="52">IF(Z255="","",DAY(Z255))</f>
        <v/>
      </c>
      <c r="AD255" s="49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26"/>
    </row>
    <row r="256" spans="1:44" x14ac:dyDescent="0.2">
      <c r="A256" s="19" t="e">
        <f t="shared" si="46"/>
        <v>#REF!</v>
      </c>
      <c r="B256" s="49" t="e">
        <f>IF('AMS-Daten'!#REF!="","",'AMS-Daten'!#REF!)</f>
        <v>#REF!</v>
      </c>
      <c r="C256" s="49" t="e">
        <f>IF('AMS-Daten'!#REF!="","",'AMS-Daten'!#REF!)</f>
        <v>#REF!</v>
      </c>
      <c r="D256" s="80" t="e">
        <f t="shared" si="45"/>
        <v>#REF!</v>
      </c>
      <c r="E256" s="16" t="e">
        <f t="shared" si="49"/>
        <v>#REF!</v>
      </c>
      <c r="F256" s="80" t="e">
        <f t="shared" si="47"/>
        <v>#REF!</v>
      </c>
      <c r="G256" s="80"/>
      <c r="H256" s="49" t="e">
        <f>IF('AMS-Daten'!#REF!="","",'AMS-Daten'!#REF!)</f>
        <v>#REF!</v>
      </c>
      <c r="I256" s="80" t="e">
        <f t="shared" si="48"/>
        <v>#REF!</v>
      </c>
      <c r="J256" s="49"/>
      <c r="K256" s="49"/>
      <c r="L256" s="49"/>
      <c r="M256" s="49"/>
      <c r="N256" s="10"/>
      <c r="O256" s="49"/>
      <c r="P256" s="82"/>
      <c r="Q256" s="82"/>
      <c r="R256" s="82"/>
      <c r="S256" s="82"/>
      <c r="T256" s="82"/>
      <c r="U256" s="49"/>
      <c r="V256" s="49"/>
      <c r="W256" s="82"/>
      <c r="X256" s="49"/>
      <c r="Y256" s="49"/>
      <c r="Z256" s="12"/>
      <c r="AA256" s="16" t="str">
        <f t="shared" si="50"/>
        <v/>
      </c>
      <c r="AB256" s="16" t="str">
        <f t="shared" si="51"/>
        <v/>
      </c>
      <c r="AC256" s="16" t="str">
        <f t="shared" si="52"/>
        <v/>
      </c>
      <c r="AD256" s="49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26"/>
    </row>
    <row r="257" spans="1:44" x14ac:dyDescent="0.2">
      <c r="A257" s="19" t="e">
        <f t="shared" si="46"/>
        <v>#REF!</v>
      </c>
      <c r="B257" s="49" t="e">
        <f>IF('AMS-Daten'!#REF!="","",'AMS-Daten'!#REF!)</f>
        <v>#REF!</v>
      </c>
      <c r="C257" s="49" t="e">
        <f>IF('AMS-Daten'!#REF!="","",'AMS-Daten'!#REF!)</f>
        <v>#REF!</v>
      </c>
      <c r="D257" s="80" t="e">
        <f t="shared" si="45"/>
        <v>#REF!</v>
      </c>
      <c r="E257" s="16" t="e">
        <f t="shared" si="49"/>
        <v>#REF!</v>
      </c>
      <c r="F257" s="80" t="e">
        <f t="shared" si="47"/>
        <v>#REF!</v>
      </c>
      <c r="G257" s="80"/>
      <c r="H257" s="49" t="e">
        <f>IF('AMS-Daten'!#REF!="","",'AMS-Daten'!#REF!)</f>
        <v>#REF!</v>
      </c>
      <c r="I257" s="80" t="e">
        <f t="shared" si="48"/>
        <v>#REF!</v>
      </c>
      <c r="J257" s="49"/>
      <c r="K257" s="49"/>
      <c r="L257" s="49"/>
      <c r="M257" s="49"/>
      <c r="N257" s="10"/>
      <c r="O257" s="49"/>
      <c r="P257" s="82"/>
      <c r="Q257" s="82"/>
      <c r="R257" s="82"/>
      <c r="S257" s="82"/>
      <c r="T257" s="82"/>
      <c r="U257" s="49"/>
      <c r="V257" s="49"/>
      <c r="W257" s="82"/>
      <c r="X257" s="49"/>
      <c r="Y257" s="49"/>
      <c r="Z257" s="12"/>
      <c r="AA257" s="16" t="str">
        <f t="shared" si="50"/>
        <v/>
      </c>
      <c r="AB257" s="16" t="str">
        <f t="shared" si="51"/>
        <v/>
      </c>
      <c r="AC257" s="16" t="str">
        <f t="shared" si="52"/>
        <v/>
      </c>
      <c r="AD257" s="49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26"/>
    </row>
    <row r="258" spans="1:44" x14ac:dyDescent="0.2">
      <c r="A258" s="19" t="e">
        <f t="shared" si="46"/>
        <v>#REF!</v>
      </c>
      <c r="B258" s="49" t="e">
        <f>IF('AMS-Daten'!#REF!="","",'AMS-Daten'!#REF!)</f>
        <v>#REF!</v>
      </c>
      <c r="C258" s="49" t="e">
        <f>IF('AMS-Daten'!#REF!="","",'AMS-Daten'!#REF!)</f>
        <v>#REF!</v>
      </c>
      <c r="D258" s="80" t="e">
        <f t="shared" ref="D258:D321" si="53">IF(A258="","",IF(AF258="","Ja","Nein"))</f>
        <v>#REF!</v>
      </c>
      <c r="E258" s="16" t="e">
        <f t="shared" si="49"/>
        <v>#REF!</v>
      </c>
      <c r="F258" s="80" t="e">
        <f t="shared" si="47"/>
        <v>#REF!</v>
      </c>
      <c r="G258" s="80"/>
      <c r="H258" s="49" t="e">
        <f>IF('AMS-Daten'!#REF!="","",'AMS-Daten'!#REF!)</f>
        <v>#REF!</v>
      </c>
      <c r="I258" s="80" t="e">
        <f t="shared" si="48"/>
        <v>#REF!</v>
      </c>
      <c r="J258" s="49"/>
      <c r="K258" s="49"/>
      <c r="L258" s="49"/>
      <c r="M258" s="49"/>
      <c r="N258" s="10"/>
      <c r="O258" s="49"/>
      <c r="P258" s="82"/>
      <c r="Q258" s="82"/>
      <c r="R258" s="82"/>
      <c r="S258" s="82"/>
      <c r="T258" s="82"/>
      <c r="U258" s="49"/>
      <c r="V258" s="49"/>
      <c r="W258" s="82"/>
      <c r="X258" s="49"/>
      <c r="Y258" s="49"/>
      <c r="Z258" s="12"/>
      <c r="AA258" s="16" t="str">
        <f t="shared" si="50"/>
        <v/>
      </c>
      <c r="AB258" s="16" t="str">
        <f t="shared" si="51"/>
        <v/>
      </c>
      <c r="AC258" s="16" t="str">
        <f t="shared" si="52"/>
        <v/>
      </c>
      <c r="AD258" s="49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26"/>
    </row>
    <row r="259" spans="1:44" x14ac:dyDescent="0.2">
      <c r="A259" s="19" t="e">
        <f t="shared" ref="A259:A322" si="54">IF(B259="","",A258+1)</f>
        <v>#REF!</v>
      </c>
      <c r="B259" s="49" t="e">
        <f>IF('AMS-Daten'!#REF!="","",'AMS-Daten'!#REF!)</f>
        <v>#REF!</v>
      </c>
      <c r="C259" s="49" t="e">
        <f>IF('AMS-Daten'!#REF!="","",'AMS-Daten'!#REF!)</f>
        <v>#REF!</v>
      </c>
      <c r="D259" s="80" t="e">
        <f t="shared" si="53"/>
        <v>#REF!</v>
      </c>
      <c r="E259" s="16" t="e">
        <f t="shared" si="49"/>
        <v>#REF!</v>
      </c>
      <c r="F259" s="80" t="e">
        <f t="shared" si="47"/>
        <v>#REF!</v>
      </c>
      <c r="G259" s="80"/>
      <c r="H259" s="49" t="e">
        <f>IF('AMS-Daten'!#REF!="","",'AMS-Daten'!#REF!)</f>
        <v>#REF!</v>
      </c>
      <c r="I259" s="80" t="e">
        <f t="shared" si="48"/>
        <v>#REF!</v>
      </c>
      <c r="J259" s="49"/>
      <c r="K259" s="49"/>
      <c r="L259" s="49"/>
      <c r="M259" s="49"/>
      <c r="N259" s="10"/>
      <c r="O259" s="49"/>
      <c r="P259" s="82"/>
      <c r="Q259" s="82"/>
      <c r="R259" s="82"/>
      <c r="S259" s="82"/>
      <c r="T259" s="82"/>
      <c r="U259" s="49"/>
      <c r="V259" s="49"/>
      <c r="W259" s="82"/>
      <c r="X259" s="49"/>
      <c r="Y259" s="49"/>
      <c r="Z259" s="12"/>
      <c r="AA259" s="16" t="str">
        <f t="shared" si="50"/>
        <v/>
      </c>
      <c r="AB259" s="16" t="str">
        <f t="shared" si="51"/>
        <v/>
      </c>
      <c r="AC259" s="16" t="str">
        <f t="shared" si="52"/>
        <v/>
      </c>
      <c r="AD259" s="49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26"/>
    </row>
    <row r="260" spans="1:44" x14ac:dyDescent="0.2">
      <c r="A260" s="19" t="e">
        <f t="shared" si="54"/>
        <v>#REF!</v>
      </c>
      <c r="B260" s="49" t="e">
        <f>IF('AMS-Daten'!#REF!="","",'AMS-Daten'!#REF!)</f>
        <v>#REF!</v>
      </c>
      <c r="C260" s="49" t="e">
        <f>IF('AMS-Daten'!#REF!="","",'AMS-Daten'!#REF!)</f>
        <v>#REF!</v>
      </c>
      <c r="D260" s="80" t="e">
        <f t="shared" si="53"/>
        <v>#REF!</v>
      </c>
      <c r="E260" s="16" t="e">
        <f t="shared" si="49"/>
        <v>#REF!</v>
      </c>
      <c r="F260" s="80" t="e">
        <f t="shared" si="47"/>
        <v>#REF!</v>
      </c>
      <c r="G260" s="80"/>
      <c r="H260" s="49" t="e">
        <f>IF('AMS-Daten'!#REF!="","",'AMS-Daten'!#REF!)</f>
        <v>#REF!</v>
      </c>
      <c r="I260" s="80" t="e">
        <f t="shared" si="48"/>
        <v>#REF!</v>
      </c>
      <c r="J260" s="49"/>
      <c r="K260" s="49"/>
      <c r="L260" s="49"/>
      <c r="M260" s="49"/>
      <c r="N260" s="10"/>
      <c r="O260" s="49"/>
      <c r="P260" s="82"/>
      <c r="Q260" s="82"/>
      <c r="R260" s="82"/>
      <c r="S260" s="82"/>
      <c r="T260" s="82"/>
      <c r="U260" s="49"/>
      <c r="V260" s="49"/>
      <c r="W260" s="82"/>
      <c r="X260" s="49"/>
      <c r="Y260" s="49"/>
      <c r="Z260" s="12"/>
      <c r="AA260" s="16" t="str">
        <f t="shared" si="50"/>
        <v/>
      </c>
      <c r="AB260" s="16" t="str">
        <f t="shared" si="51"/>
        <v/>
      </c>
      <c r="AC260" s="16" t="str">
        <f t="shared" si="52"/>
        <v/>
      </c>
      <c r="AD260" s="49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26"/>
    </row>
    <row r="261" spans="1:44" x14ac:dyDescent="0.2">
      <c r="A261" s="19" t="e">
        <f t="shared" si="54"/>
        <v>#REF!</v>
      </c>
      <c r="B261" s="49" t="e">
        <f>IF('AMS-Daten'!#REF!="","",'AMS-Daten'!#REF!)</f>
        <v>#REF!</v>
      </c>
      <c r="C261" s="49" t="e">
        <f>IF('AMS-Daten'!#REF!="","",'AMS-Daten'!#REF!)</f>
        <v>#REF!</v>
      </c>
      <c r="D261" s="80" t="e">
        <f t="shared" si="53"/>
        <v>#REF!</v>
      </c>
      <c r="E261" s="16" t="e">
        <f t="shared" si="49"/>
        <v>#REF!</v>
      </c>
      <c r="F261" s="80" t="e">
        <f t="shared" si="47"/>
        <v>#REF!</v>
      </c>
      <c r="G261" s="80"/>
      <c r="H261" s="49" t="e">
        <f>IF('AMS-Daten'!#REF!="","",'AMS-Daten'!#REF!)</f>
        <v>#REF!</v>
      </c>
      <c r="I261" s="80" t="e">
        <f t="shared" si="48"/>
        <v>#REF!</v>
      </c>
      <c r="J261" s="49"/>
      <c r="K261" s="49"/>
      <c r="L261" s="49"/>
      <c r="M261" s="49"/>
      <c r="N261" s="10"/>
      <c r="O261" s="49"/>
      <c r="P261" s="82"/>
      <c r="Q261" s="82"/>
      <c r="R261" s="82"/>
      <c r="S261" s="82"/>
      <c r="T261" s="82"/>
      <c r="U261" s="49"/>
      <c r="V261" s="49"/>
      <c r="W261" s="82"/>
      <c r="X261" s="49"/>
      <c r="Y261" s="49"/>
      <c r="Z261" s="12"/>
      <c r="AA261" s="16" t="str">
        <f t="shared" si="50"/>
        <v/>
      </c>
      <c r="AB261" s="16" t="str">
        <f t="shared" si="51"/>
        <v/>
      </c>
      <c r="AC261" s="16" t="str">
        <f t="shared" si="52"/>
        <v/>
      </c>
      <c r="AD261" s="49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26"/>
    </row>
    <row r="262" spans="1:44" x14ac:dyDescent="0.2">
      <c r="A262" s="19" t="e">
        <f t="shared" si="54"/>
        <v>#REF!</v>
      </c>
      <c r="B262" s="49" t="e">
        <f>IF('AMS-Daten'!#REF!="","",'AMS-Daten'!#REF!)</f>
        <v>#REF!</v>
      </c>
      <c r="C262" s="49" t="e">
        <f>IF('AMS-Daten'!#REF!="","",'AMS-Daten'!#REF!)</f>
        <v>#REF!</v>
      </c>
      <c r="D262" s="80" t="e">
        <f t="shared" si="53"/>
        <v>#REF!</v>
      </c>
      <c r="E262" s="16" t="e">
        <f t="shared" si="49"/>
        <v>#REF!</v>
      </c>
      <c r="F262" s="80" t="e">
        <f t="shared" si="47"/>
        <v>#REF!</v>
      </c>
      <c r="G262" s="80"/>
      <c r="H262" s="49" t="e">
        <f>IF('AMS-Daten'!#REF!="","",'AMS-Daten'!#REF!)</f>
        <v>#REF!</v>
      </c>
      <c r="I262" s="80" t="e">
        <f t="shared" si="48"/>
        <v>#REF!</v>
      </c>
      <c r="J262" s="49"/>
      <c r="K262" s="49"/>
      <c r="L262" s="49"/>
      <c r="M262" s="49"/>
      <c r="N262" s="10"/>
      <c r="O262" s="49"/>
      <c r="P262" s="82"/>
      <c r="Q262" s="82"/>
      <c r="R262" s="82"/>
      <c r="S262" s="82"/>
      <c r="T262" s="82"/>
      <c r="U262" s="49"/>
      <c r="V262" s="49"/>
      <c r="W262" s="82"/>
      <c r="X262" s="49"/>
      <c r="Y262" s="49"/>
      <c r="Z262" s="12"/>
      <c r="AA262" s="16" t="str">
        <f t="shared" si="50"/>
        <v/>
      </c>
      <c r="AB262" s="16" t="str">
        <f t="shared" si="51"/>
        <v/>
      </c>
      <c r="AC262" s="16" t="str">
        <f t="shared" si="52"/>
        <v/>
      </c>
      <c r="AD262" s="49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26"/>
    </row>
    <row r="263" spans="1:44" x14ac:dyDescent="0.2">
      <c r="A263" s="19" t="e">
        <f t="shared" si="54"/>
        <v>#REF!</v>
      </c>
      <c r="B263" s="49" t="e">
        <f>IF('AMS-Daten'!#REF!="","",'AMS-Daten'!#REF!)</f>
        <v>#REF!</v>
      </c>
      <c r="C263" s="49" t="e">
        <f>IF('AMS-Daten'!#REF!="","",'AMS-Daten'!#REF!)</f>
        <v>#REF!</v>
      </c>
      <c r="D263" s="80" t="e">
        <f t="shared" si="53"/>
        <v>#REF!</v>
      </c>
      <c r="E263" s="16" t="e">
        <f t="shared" si="49"/>
        <v>#REF!</v>
      </c>
      <c r="F263" s="80" t="e">
        <f t="shared" si="47"/>
        <v>#REF!</v>
      </c>
      <c r="G263" s="80"/>
      <c r="H263" s="49" t="e">
        <f>IF('AMS-Daten'!#REF!="","",'AMS-Daten'!#REF!)</f>
        <v>#REF!</v>
      </c>
      <c r="I263" s="80" t="e">
        <f t="shared" si="48"/>
        <v>#REF!</v>
      </c>
      <c r="J263" s="49"/>
      <c r="K263" s="49"/>
      <c r="L263" s="49"/>
      <c r="M263" s="49"/>
      <c r="N263" s="10"/>
      <c r="O263" s="49"/>
      <c r="P263" s="82"/>
      <c r="Q263" s="82"/>
      <c r="R263" s="82"/>
      <c r="S263" s="82"/>
      <c r="T263" s="82"/>
      <c r="U263" s="49"/>
      <c r="V263" s="49"/>
      <c r="W263" s="82"/>
      <c r="X263" s="49"/>
      <c r="Y263" s="49"/>
      <c r="Z263" s="12"/>
      <c r="AA263" s="16" t="str">
        <f t="shared" si="50"/>
        <v/>
      </c>
      <c r="AB263" s="16" t="str">
        <f t="shared" si="51"/>
        <v/>
      </c>
      <c r="AC263" s="16" t="str">
        <f t="shared" si="52"/>
        <v/>
      </c>
      <c r="AD263" s="49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26"/>
    </row>
    <row r="264" spans="1:44" x14ac:dyDescent="0.2">
      <c r="A264" s="19" t="e">
        <f t="shared" si="54"/>
        <v>#REF!</v>
      </c>
      <c r="B264" s="49" t="e">
        <f>IF('AMS-Daten'!#REF!="","",'AMS-Daten'!#REF!)</f>
        <v>#REF!</v>
      </c>
      <c r="C264" s="49" t="e">
        <f>IF('AMS-Daten'!#REF!="","",'AMS-Daten'!#REF!)</f>
        <v>#REF!</v>
      </c>
      <c r="D264" s="80" t="e">
        <f t="shared" si="53"/>
        <v>#REF!</v>
      </c>
      <c r="E264" s="16" t="e">
        <f t="shared" si="49"/>
        <v>#REF!</v>
      </c>
      <c r="F264" s="80" t="e">
        <f t="shared" si="47"/>
        <v>#REF!</v>
      </c>
      <c r="G264" s="80"/>
      <c r="H264" s="49" t="e">
        <f>IF('AMS-Daten'!#REF!="","",'AMS-Daten'!#REF!)</f>
        <v>#REF!</v>
      </c>
      <c r="I264" s="80" t="e">
        <f t="shared" si="48"/>
        <v>#REF!</v>
      </c>
      <c r="J264" s="49"/>
      <c r="K264" s="49"/>
      <c r="L264" s="49"/>
      <c r="M264" s="49"/>
      <c r="N264" s="10"/>
      <c r="O264" s="49"/>
      <c r="P264" s="82"/>
      <c r="Q264" s="82"/>
      <c r="R264" s="82"/>
      <c r="S264" s="82"/>
      <c r="T264" s="82"/>
      <c r="U264" s="49"/>
      <c r="V264" s="49"/>
      <c r="W264" s="82"/>
      <c r="X264" s="49"/>
      <c r="Y264" s="49"/>
      <c r="Z264" s="12"/>
      <c r="AA264" s="16" t="str">
        <f t="shared" si="50"/>
        <v/>
      </c>
      <c r="AB264" s="16" t="str">
        <f t="shared" si="51"/>
        <v/>
      </c>
      <c r="AC264" s="16" t="str">
        <f t="shared" si="52"/>
        <v/>
      </c>
      <c r="AD264" s="49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26"/>
    </row>
    <row r="265" spans="1:44" x14ac:dyDescent="0.2">
      <c r="A265" s="19" t="e">
        <f t="shared" si="54"/>
        <v>#REF!</v>
      </c>
      <c r="B265" s="49" t="e">
        <f>IF('AMS-Daten'!#REF!="","",'AMS-Daten'!#REF!)</f>
        <v>#REF!</v>
      </c>
      <c r="C265" s="49" t="e">
        <f>IF('AMS-Daten'!#REF!="","",'AMS-Daten'!#REF!)</f>
        <v>#REF!</v>
      </c>
      <c r="D265" s="80" t="e">
        <f t="shared" si="53"/>
        <v>#REF!</v>
      </c>
      <c r="E265" s="16" t="e">
        <f t="shared" si="49"/>
        <v>#REF!</v>
      </c>
      <c r="F265" s="80" t="e">
        <f t="shared" si="47"/>
        <v>#REF!</v>
      </c>
      <c r="G265" s="80"/>
      <c r="H265" s="49" t="e">
        <f>IF('AMS-Daten'!#REF!="","",'AMS-Daten'!#REF!)</f>
        <v>#REF!</v>
      </c>
      <c r="I265" s="80" t="e">
        <f t="shared" si="48"/>
        <v>#REF!</v>
      </c>
      <c r="J265" s="49"/>
      <c r="K265" s="49"/>
      <c r="L265" s="49"/>
      <c r="M265" s="49"/>
      <c r="N265" s="10"/>
      <c r="O265" s="49"/>
      <c r="P265" s="82"/>
      <c r="Q265" s="82"/>
      <c r="R265" s="82"/>
      <c r="S265" s="82"/>
      <c r="T265" s="82"/>
      <c r="U265" s="49"/>
      <c r="V265" s="49"/>
      <c r="W265" s="82"/>
      <c r="X265" s="49"/>
      <c r="Y265" s="49"/>
      <c r="Z265" s="12"/>
      <c r="AA265" s="16" t="str">
        <f t="shared" si="50"/>
        <v/>
      </c>
      <c r="AB265" s="16" t="str">
        <f t="shared" si="51"/>
        <v/>
      </c>
      <c r="AC265" s="16" t="str">
        <f t="shared" si="52"/>
        <v/>
      </c>
      <c r="AD265" s="49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26"/>
    </row>
    <row r="266" spans="1:44" x14ac:dyDescent="0.2">
      <c r="A266" s="19" t="e">
        <f t="shared" si="54"/>
        <v>#REF!</v>
      </c>
      <c r="B266" s="49" t="e">
        <f>IF('AMS-Daten'!#REF!="","",'AMS-Daten'!#REF!)</f>
        <v>#REF!</v>
      </c>
      <c r="C266" s="49" t="e">
        <f>IF('AMS-Daten'!#REF!="","",'AMS-Daten'!#REF!)</f>
        <v>#REF!</v>
      </c>
      <c r="D266" s="80" t="e">
        <f t="shared" si="53"/>
        <v>#REF!</v>
      </c>
      <c r="E266" s="16" t="e">
        <f t="shared" si="49"/>
        <v>#REF!</v>
      </c>
      <c r="F266" s="80" t="e">
        <f t="shared" ref="F266:F329" si="55">IF(A266="","",IF(AND(AO266&lt;&gt;"",AP266=""),"Ja","Nein"))</f>
        <v>#REF!</v>
      </c>
      <c r="G266" s="80"/>
      <c r="H266" s="49" t="e">
        <f>IF('AMS-Daten'!#REF!="","",'AMS-Daten'!#REF!)</f>
        <v>#REF!</v>
      </c>
      <c r="I266" s="80" t="e">
        <f t="shared" ref="I266:I329" si="56">IF(A266="","",IF(AQ266="","Nein","Ja"))</f>
        <v>#REF!</v>
      </c>
      <c r="J266" s="49"/>
      <c r="K266" s="49"/>
      <c r="L266" s="49"/>
      <c r="M266" s="49"/>
      <c r="N266" s="10"/>
      <c r="O266" s="49"/>
      <c r="P266" s="82"/>
      <c r="Q266" s="82"/>
      <c r="R266" s="82"/>
      <c r="S266" s="82"/>
      <c r="T266" s="82"/>
      <c r="U266" s="49"/>
      <c r="V266" s="49"/>
      <c r="W266" s="82"/>
      <c r="X266" s="49"/>
      <c r="Y266" s="49"/>
      <c r="Z266" s="12"/>
      <c r="AA266" s="16" t="str">
        <f t="shared" si="50"/>
        <v/>
      </c>
      <c r="AB266" s="16" t="str">
        <f t="shared" si="51"/>
        <v/>
      </c>
      <c r="AC266" s="16" t="str">
        <f t="shared" si="52"/>
        <v/>
      </c>
      <c r="AD266" s="49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26"/>
    </row>
    <row r="267" spans="1:44" x14ac:dyDescent="0.2">
      <c r="A267" s="19" t="e">
        <f t="shared" si="54"/>
        <v>#REF!</v>
      </c>
      <c r="B267" s="49" t="e">
        <f>IF('AMS-Daten'!#REF!="","",'AMS-Daten'!#REF!)</f>
        <v>#REF!</v>
      </c>
      <c r="C267" s="49" t="e">
        <f>IF('AMS-Daten'!#REF!="","",'AMS-Daten'!#REF!)</f>
        <v>#REF!</v>
      </c>
      <c r="D267" s="80" t="e">
        <f t="shared" si="53"/>
        <v>#REF!</v>
      </c>
      <c r="E267" s="16" t="e">
        <f t="shared" si="49"/>
        <v>#REF!</v>
      </c>
      <c r="F267" s="80" t="e">
        <f t="shared" si="55"/>
        <v>#REF!</v>
      </c>
      <c r="G267" s="80"/>
      <c r="H267" s="49" t="e">
        <f>IF('AMS-Daten'!#REF!="","",'AMS-Daten'!#REF!)</f>
        <v>#REF!</v>
      </c>
      <c r="I267" s="80" t="e">
        <f t="shared" si="56"/>
        <v>#REF!</v>
      </c>
      <c r="J267" s="49"/>
      <c r="K267" s="49"/>
      <c r="L267" s="49"/>
      <c r="M267" s="49"/>
      <c r="N267" s="10"/>
      <c r="O267" s="49"/>
      <c r="P267" s="82"/>
      <c r="Q267" s="82"/>
      <c r="R267" s="82"/>
      <c r="S267" s="82"/>
      <c r="T267" s="82"/>
      <c r="U267" s="49"/>
      <c r="V267" s="49"/>
      <c r="W267" s="82"/>
      <c r="X267" s="49"/>
      <c r="Y267" s="49"/>
      <c r="Z267" s="12"/>
      <c r="AA267" s="16" t="str">
        <f t="shared" si="50"/>
        <v/>
      </c>
      <c r="AB267" s="16" t="str">
        <f t="shared" si="51"/>
        <v/>
      </c>
      <c r="AC267" s="16" t="str">
        <f t="shared" si="52"/>
        <v/>
      </c>
      <c r="AD267" s="49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26"/>
    </row>
    <row r="268" spans="1:44" x14ac:dyDescent="0.2">
      <c r="A268" s="19" t="e">
        <f t="shared" si="54"/>
        <v>#REF!</v>
      </c>
      <c r="B268" s="49" t="e">
        <f>IF('AMS-Daten'!#REF!="","",'AMS-Daten'!#REF!)</f>
        <v>#REF!</v>
      </c>
      <c r="C268" s="49" t="e">
        <f>IF('AMS-Daten'!#REF!="","",'AMS-Daten'!#REF!)</f>
        <v>#REF!</v>
      </c>
      <c r="D268" s="80" t="e">
        <f t="shared" si="53"/>
        <v>#REF!</v>
      </c>
      <c r="E268" s="16" t="e">
        <f t="shared" si="49"/>
        <v>#REF!</v>
      </c>
      <c r="F268" s="80" t="e">
        <f t="shared" si="55"/>
        <v>#REF!</v>
      </c>
      <c r="G268" s="80"/>
      <c r="H268" s="49" t="e">
        <f>IF('AMS-Daten'!#REF!="","",'AMS-Daten'!#REF!)</f>
        <v>#REF!</v>
      </c>
      <c r="I268" s="80" t="e">
        <f t="shared" si="56"/>
        <v>#REF!</v>
      </c>
      <c r="J268" s="49"/>
      <c r="K268" s="49"/>
      <c r="L268" s="49"/>
      <c r="M268" s="49"/>
      <c r="N268" s="10"/>
      <c r="O268" s="49"/>
      <c r="P268" s="82"/>
      <c r="Q268" s="82"/>
      <c r="R268" s="82"/>
      <c r="S268" s="82"/>
      <c r="T268" s="82"/>
      <c r="U268" s="49"/>
      <c r="V268" s="49"/>
      <c r="W268" s="82"/>
      <c r="X268" s="49"/>
      <c r="Y268" s="49"/>
      <c r="Z268" s="12"/>
      <c r="AA268" s="16" t="str">
        <f t="shared" si="50"/>
        <v/>
      </c>
      <c r="AB268" s="16" t="str">
        <f t="shared" si="51"/>
        <v/>
      </c>
      <c r="AC268" s="16" t="str">
        <f t="shared" si="52"/>
        <v/>
      </c>
      <c r="AD268" s="49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26"/>
    </row>
    <row r="269" spans="1:44" x14ac:dyDescent="0.2">
      <c r="A269" s="19" t="e">
        <f t="shared" si="54"/>
        <v>#REF!</v>
      </c>
      <c r="B269" s="49" t="e">
        <f>IF('AMS-Daten'!#REF!="","",'AMS-Daten'!#REF!)</f>
        <v>#REF!</v>
      </c>
      <c r="C269" s="49" t="e">
        <f>IF('AMS-Daten'!#REF!="","",'AMS-Daten'!#REF!)</f>
        <v>#REF!</v>
      </c>
      <c r="D269" s="80" t="e">
        <f t="shared" si="53"/>
        <v>#REF!</v>
      </c>
      <c r="E269" s="16" t="e">
        <f t="shared" si="49"/>
        <v>#REF!</v>
      </c>
      <c r="F269" s="80" t="e">
        <f t="shared" si="55"/>
        <v>#REF!</v>
      </c>
      <c r="G269" s="80"/>
      <c r="H269" s="49" t="e">
        <f>IF('AMS-Daten'!#REF!="","",'AMS-Daten'!#REF!)</f>
        <v>#REF!</v>
      </c>
      <c r="I269" s="80" t="e">
        <f t="shared" si="56"/>
        <v>#REF!</v>
      </c>
      <c r="J269" s="49"/>
      <c r="K269" s="49"/>
      <c r="L269" s="49"/>
      <c r="M269" s="49"/>
      <c r="N269" s="10"/>
      <c r="O269" s="49"/>
      <c r="P269" s="82"/>
      <c r="Q269" s="82"/>
      <c r="R269" s="82"/>
      <c r="S269" s="82"/>
      <c r="T269" s="82"/>
      <c r="U269" s="49"/>
      <c r="V269" s="49"/>
      <c r="W269" s="82"/>
      <c r="X269" s="49"/>
      <c r="Y269" s="49"/>
      <c r="Z269" s="12"/>
      <c r="AA269" s="16" t="str">
        <f t="shared" si="50"/>
        <v/>
      </c>
      <c r="AB269" s="16" t="str">
        <f t="shared" si="51"/>
        <v/>
      </c>
      <c r="AC269" s="16" t="str">
        <f t="shared" si="52"/>
        <v/>
      </c>
      <c r="AD269" s="49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26"/>
    </row>
    <row r="270" spans="1:44" x14ac:dyDescent="0.2">
      <c r="A270" s="19" t="e">
        <f t="shared" si="54"/>
        <v>#REF!</v>
      </c>
      <c r="B270" s="49" t="e">
        <f>IF('AMS-Daten'!#REF!="","",'AMS-Daten'!#REF!)</f>
        <v>#REF!</v>
      </c>
      <c r="C270" s="49" t="e">
        <f>IF('AMS-Daten'!#REF!="","",'AMS-Daten'!#REF!)</f>
        <v>#REF!</v>
      </c>
      <c r="D270" s="80" t="e">
        <f t="shared" si="53"/>
        <v>#REF!</v>
      </c>
      <c r="E270" s="16" t="e">
        <f t="shared" si="49"/>
        <v>#REF!</v>
      </c>
      <c r="F270" s="80" t="e">
        <f t="shared" si="55"/>
        <v>#REF!</v>
      </c>
      <c r="G270" s="80"/>
      <c r="H270" s="49" t="e">
        <f>IF('AMS-Daten'!#REF!="","",'AMS-Daten'!#REF!)</f>
        <v>#REF!</v>
      </c>
      <c r="I270" s="80" t="e">
        <f t="shared" si="56"/>
        <v>#REF!</v>
      </c>
      <c r="J270" s="49"/>
      <c r="K270" s="49"/>
      <c r="L270" s="49"/>
      <c r="M270" s="49"/>
      <c r="N270" s="10"/>
      <c r="O270" s="49"/>
      <c r="P270" s="82"/>
      <c r="Q270" s="82"/>
      <c r="R270" s="82"/>
      <c r="S270" s="82"/>
      <c r="T270" s="82"/>
      <c r="U270" s="49"/>
      <c r="V270" s="49"/>
      <c r="W270" s="82"/>
      <c r="X270" s="49"/>
      <c r="Y270" s="49"/>
      <c r="Z270" s="12"/>
      <c r="AA270" s="16" t="str">
        <f t="shared" si="50"/>
        <v/>
      </c>
      <c r="AB270" s="16" t="str">
        <f t="shared" si="51"/>
        <v/>
      </c>
      <c r="AC270" s="16" t="str">
        <f t="shared" si="52"/>
        <v/>
      </c>
      <c r="AD270" s="49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26"/>
    </row>
    <row r="271" spans="1:44" x14ac:dyDescent="0.2">
      <c r="A271" s="19" t="e">
        <f t="shared" si="54"/>
        <v>#REF!</v>
      </c>
      <c r="B271" s="49" t="e">
        <f>IF('AMS-Daten'!#REF!="","",'AMS-Daten'!#REF!)</f>
        <v>#REF!</v>
      </c>
      <c r="C271" s="49" t="e">
        <f>IF('AMS-Daten'!#REF!="","",'AMS-Daten'!#REF!)</f>
        <v>#REF!</v>
      </c>
      <c r="D271" s="80" t="e">
        <f t="shared" si="53"/>
        <v>#REF!</v>
      </c>
      <c r="E271" s="16" t="e">
        <f t="shared" si="49"/>
        <v>#REF!</v>
      </c>
      <c r="F271" s="80" t="e">
        <f t="shared" si="55"/>
        <v>#REF!</v>
      </c>
      <c r="G271" s="80"/>
      <c r="H271" s="49" t="e">
        <f>IF('AMS-Daten'!#REF!="","",'AMS-Daten'!#REF!)</f>
        <v>#REF!</v>
      </c>
      <c r="I271" s="80" t="e">
        <f t="shared" si="56"/>
        <v>#REF!</v>
      </c>
      <c r="J271" s="49"/>
      <c r="K271" s="49"/>
      <c r="L271" s="49"/>
      <c r="M271" s="49"/>
      <c r="N271" s="10"/>
      <c r="O271" s="49"/>
      <c r="P271" s="82"/>
      <c r="Q271" s="82"/>
      <c r="R271" s="82"/>
      <c r="S271" s="82"/>
      <c r="T271" s="82"/>
      <c r="U271" s="49"/>
      <c r="V271" s="49"/>
      <c r="W271" s="82"/>
      <c r="X271" s="49"/>
      <c r="Y271" s="49"/>
      <c r="Z271" s="12"/>
      <c r="AA271" s="16" t="str">
        <f t="shared" si="50"/>
        <v/>
      </c>
      <c r="AB271" s="16" t="str">
        <f t="shared" si="51"/>
        <v/>
      </c>
      <c r="AC271" s="16" t="str">
        <f t="shared" si="52"/>
        <v/>
      </c>
      <c r="AD271" s="49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26"/>
    </row>
    <row r="272" spans="1:44" x14ac:dyDescent="0.2">
      <c r="A272" s="19" t="e">
        <f t="shared" si="54"/>
        <v>#REF!</v>
      </c>
      <c r="B272" s="49" t="e">
        <f>IF('AMS-Daten'!#REF!="","",'AMS-Daten'!#REF!)</f>
        <v>#REF!</v>
      </c>
      <c r="C272" s="49" t="e">
        <f>IF('AMS-Daten'!#REF!="","",'AMS-Daten'!#REF!)</f>
        <v>#REF!</v>
      </c>
      <c r="D272" s="80" t="e">
        <f t="shared" si="53"/>
        <v>#REF!</v>
      </c>
      <c r="E272" s="16" t="e">
        <f t="shared" si="49"/>
        <v>#REF!</v>
      </c>
      <c r="F272" s="80" t="e">
        <f t="shared" si="55"/>
        <v>#REF!</v>
      </c>
      <c r="G272" s="80"/>
      <c r="H272" s="49" t="e">
        <f>IF('AMS-Daten'!#REF!="","",'AMS-Daten'!#REF!)</f>
        <v>#REF!</v>
      </c>
      <c r="I272" s="80" t="e">
        <f t="shared" si="56"/>
        <v>#REF!</v>
      </c>
      <c r="J272" s="49"/>
      <c r="K272" s="49"/>
      <c r="L272" s="49"/>
      <c r="M272" s="49"/>
      <c r="N272" s="10"/>
      <c r="O272" s="49"/>
      <c r="P272" s="82"/>
      <c r="Q272" s="82"/>
      <c r="R272" s="82"/>
      <c r="S272" s="82"/>
      <c r="T272" s="82"/>
      <c r="U272" s="49"/>
      <c r="V272" s="49"/>
      <c r="W272" s="82"/>
      <c r="X272" s="49"/>
      <c r="Y272" s="49"/>
      <c r="Z272" s="12"/>
      <c r="AA272" s="16" t="str">
        <f t="shared" si="50"/>
        <v/>
      </c>
      <c r="AB272" s="16" t="str">
        <f t="shared" si="51"/>
        <v/>
      </c>
      <c r="AC272" s="16" t="str">
        <f t="shared" si="52"/>
        <v/>
      </c>
      <c r="AD272" s="49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26"/>
    </row>
    <row r="273" spans="1:44" x14ac:dyDescent="0.2">
      <c r="A273" s="19" t="e">
        <f t="shared" si="54"/>
        <v>#REF!</v>
      </c>
      <c r="B273" s="49" t="e">
        <f>IF('AMS-Daten'!#REF!="","",'AMS-Daten'!#REF!)</f>
        <v>#REF!</v>
      </c>
      <c r="C273" s="49" t="e">
        <f>IF('AMS-Daten'!#REF!="","",'AMS-Daten'!#REF!)</f>
        <v>#REF!</v>
      </c>
      <c r="D273" s="80" t="e">
        <f t="shared" si="53"/>
        <v>#REF!</v>
      </c>
      <c r="E273" s="16" t="e">
        <f t="shared" si="49"/>
        <v>#REF!</v>
      </c>
      <c r="F273" s="80" t="e">
        <f t="shared" si="55"/>
        <v>#REF!</v>
      </c>
      <c r="G273" s="80"/>
      <c r="H273" s="49" t="e">
        <f>IF('AMS-Daten'!#REF!="","",'AMS-Daten'!#REF!)</f>
        <v>#REF!</v>
      </c>
      <c r="I273" s="80" t="e">
        <f t="shared" si="56"/>
        <v>#REF!</v>
      </c>
      <c r="J273" s="49"/>
      <c r="K273" s="49"/>
      <c r="L273" s="49"/>
      <c r="M273" s="49"/>
      <c r="N273" s="10"/>
      <c r="O273" s="49"/>
      <c r="P273" s="82"/>
      <c r="Q273" s="82"/>
      <c r="R273" s="82"/>
      <c r="S273" s="82"/>
      <c r="T273" s="82"/>
      <c r="U273" s="49"/>
      <c r="V273" s="49"/>
      <c r="W273" s="82"/>
      <c r="X273" s="49"/>
      <c r="Y273" s="49"/>
      <c r="Z273" s="12"/>
      <c r="AA273" s="16" t="str">
        <f t="shared" si="50"/>
        <v/>
      </c>
      <c r="AB273" s="16" t="str">
        <f t="shared" si="51"/>
        <v/>
      </c>
      <c r="AC273" s="16" t="str">
        <f t="shared" si="52"/>
        <v/>
      </c>
      <c r="AD273" s="49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26"/>
    </row>
    <row r="274" spans="1:44" x14ac:dyDescent="0.2">
      <c r="A274" s="19" t="e">
        <f t="shared" si="54"/>
        <v>#REF!</v>
      </c>
      <c r="B274" s="49" t="e">
        <f>IF('AMS-Daten'!#REF!="","",'AMS-Daten'!#REF!)</f>
        <v>#REF!</v>
      </c>
      <c r="C274" s="49" t="e">
        <f>IF('AMS-Daten'!#REF!="","",'AMS-Daten'!#REF!)</f>
        <v>#REF!</v>
      </c>
      <c r="D274" s="80" t="e">
        <f t="shared" si="53"/>
        <v>#REF!</v>
      </c>
      <c r="E274" s="16" t="e">
        <f t="shared" si="49"/>
        <v>#REF!</v>
      </c>
      <c r="F274" s="80" t="e">
        <f t="shared" si="55"/>
        <v>#REF!</v>
      </c>
      <c r="G274" s="80"/>
      <c r="H274" s="49" t="e">
        <f>IF('AMS-Daten'!#REF!="","",'AMS-Daten'!#REF!)</f>
        <v>#REF!</v>
      </c>
      <c r="I274" s="80" t="e">
        <f t="shared" si="56"/>
        <v>#REF!</v>
      </c>
      <c r="J274" s="49"/>
      <c r="K274" s="49"/>
      <c r="L274" s="49"/>
      <c r="M274" s="49"/>
      <c r="N274" s="10"/>
      <c r="O274" s="49"/>
      <c r="P274" s="82"/>
      <c r="Q274" s="82"/>
      <c r="R274" s="82"/>
      <c r="S274" s="82"/>
      <c r="T274" s="82"/>
      <c r="U274" s="49"/>
      <c r="V274" s="49"/>
      <c r="W274" s="82"/>
      <c r="X274" s="49"/>
      <c r="Y274" s="49"/>
      <c r="Z274" s="12"/>
      <c r="AA274" s="16" t="str">
        <f t="shared" si="50"/>
        <v/>
      </c>
      <c r="AB274" s="16" t="str">
        <f t="shared" si="51"/>
        <v/>
      </c>
      <c r="AC274" s="16" t="str">
        <f t="shared" si="52"/>
        <v/>
      </c>
      <c r="AD274" s="49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26"/>
    </row>
    <row r="275" spans="1:44" x14ac:dyDescent="0.2">
      <c r="A275" s="19" t="e">
        <f t="shared" si="54"/>
        <v>#REF!</v>
      </c>
      <c r="B275" s="49" t="e">
        <f>IF('AMS-Daten'!#REF!="","",'AMS-Daten'!#REF!)</f>
        <v>#REF!</v>
      </c>
      <c r="C275" s="49" t="e">
        <f>IF('AMS-Daten'!#REF!="","",'AMS-Daten'!#REF!)</f>
        <v>#REF!</v>
      </c>
      <c r="D275" s="80" t="e">
        <f t="shared" si="53"/>
        <v>#REF!</v>
      </c>
      <c r="E275" s="16" t="e">
        <f t="shared" si="49"/>
        <v>#REF!</v>
      </c>
      <c r="F275" s="80" t="e">
        <f t="shared" si="55"/>
        <v>#REF!</v>
      </c>
      <c r="G275" s="80"/>
      <c r="H275" s="49" t="e">
        <f>IF('AMS-Daten'!#REF!="","",'AMS-Daten'!#REF!)</f>
        <v>#REF!</v>
      </c>
      <c r="I275" s="80" t="e">
        <f t="shared" si="56"/>
        <v>#REF!</v>
      </c>
      <c r="J275" s="49"/>
      <c r="K275" s="49"/>
      <c r="L275" s="49"/>
      <c r="M275" s="49"/>
      <c r="N275" s="10"/>
      <c r="O275" s="49"/>
      <c r="P275" s="82"/>
      <c r="Q275" s="82"/>
      <c r="R275" s="82"/>
      <c r="S275" s="82"/>
      <c r="T275" s="82"/>
      <c r="U275" s="49"/>
      <c r="V275" s="49"/>
      <c r="W275" s="82"/>
      <c r="X275" s="49"/>
      <c r="Y275" s="49"/>
      <c r="Z275" s="12"/>
      <c r="AA275" s="16" t="str">
        <f t="shared" si="50"/>
        <v/>
      </c>
      <c r="AB275" s="16" t="str">
        <f t="shared" si="51"/>
        <v/>
      </c>
      <c r="AC275" s="16" t="str">
        <f t="shared" si="52"/>
        <v/>
      </c>
      <c r="AD275" s="49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26"/>
    </row>
    <row r="276" spans="1:44" x14ac:dyDescent="0.2">
      <c r="A276" s="19" t="e">
        <f t="shared" si="54"/>
        <v>#REF!</v>
      </c>
      <c r="B276" s="49" t="e">
        <f>IF('AMS-Daten'!#REF!="","",'AMS-Daten'!#REF!)</f>
        <v>#REF!</v>
      </c>
      <c r="C276" s="49" t="e">
        <f>IF('AMS-Daten'!#REF!="","",'AMS-Daten'!#REF!)</f>
        <v>#REF!</v>
      </c>
      <c r="D276" s="80" t="e">
        <f t="shared" si="53"/>
        <v>#REF!</v>
      </c>
      <c r="E276" s="16" t="e">
        <f t="shared" si="49"/>
        <v>#REF!</v>
      </c>
      <c r="F276" s="80" t="e">
        <f t="shared" si="55"/>
        <v>#REF!</v>
      </c>
      <c r="G276" s="80"/>
      <c r="H276" s="49" t="e">
        <f>IF('AMS-Daten'!#REF!="","",'AMS-Daten'!#REF!)</f>
        <v>#REF!</v>
      </c>
      <c r="I276" s="80" t="e">
        <f t="shared" si="56"/>
        <v>#REF!</v>
      </c>
      <c r="J276" s="49"/>
      <c r="K276" s="49"/>
      <c r="L276" s="49"/>
      <c r="M276" s="49"/>
      <c r="N276" s="10"/>
      <c r="O276" s="49"/>
      <c r="P276" s="82"/>
      <c r="Q276" s="82"/>
      <c r="R276" s="82"/>
      <c r="S276" s="82"/>
      <c r="T276" s="82"/>
      <c r="U276" s="49"/>
      <c r="V276" s="49"/>
      <c r="W276" s="82"/>
      <c r="X276" s="49"/>
      <c r="Y276" s="49"/>
      <c r="Z276" s="12"/>
      <c r="AA276" s="16" t="str">
        <f t="shared" si="50"/>
        <v/>
      </c>
      <c r="AB276" s="16" t="str">
        <f t="shared" si="51"/>
        <v/>
      </c>
      <c r="AC276" s="16" t="str">
        <f t="shared" si="52"/>
        <v/>
      </c>
      <c r="AD276" s="49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26"/>
    </row>
    <row r="277" spans="1:44" x14ac:dyDescent="0.2">
      <c r="A277" s="19" t="e">
        <f t="shared" si="54"/>
        <v>#REF!</v>
      </c>
      <c r="B277" s="49" t="e">
        <f>IF('AMS-Daten'!#REF!="","",'AMS-Daten'!#REF!)</f>
        <v>#REF!</v>
      </c>
      <c r="C277" s="49" t="e">
        <f>IF('AMS-Daten'!#REF!="","",'AMS-Daten'!#REF!)</f>
        <v>#REF!</v>
      </c>
      <c r="D277" s="80" t="e">
        <f t="shared" si="53"/>
        <v>#REF!</v>
      </c>
      <c r="E277" s="16" t="e">
        <f t="shared" si="49"/>
        <v>#REF!</v>
      </c>
      <c r="F277" s="80" t="e">
        <f t="shared" si="55"/>
        <v>#REF!</v>
      </c>
      <c r="G277" s="80"/>
      <c r="H277" s="49" t="e">
        <f>IF('AMS-Daten'!#REF!="","",'AMS-Daten'!#REF!)</f>
        <v>#REF!</v>
      </c>
      <c r="I277" s="80" t="e">
        <f t="shared" si="56"/>
        <v>#REF!</v>
      </c>
      <c r="J277" s="49"/>
      <c r="K277" s="49"/>
      <c r="L277" s="49"/>
      <c r="M277" s="49"/>
      <c r="N277" s="10"/>
      <c r="O277" s="49"/>
      <c r="P277" s="82"/>
      <c r="Q277" s="82"/>
      <c r="R277" s="82"/>
      <c r="S277" s="82"/>
      <c r="T277" s="82"/>
      <c r="U277" s="49"/>
      <c r="V277" s="49"/>
      <c r="W277" s="82"/>
      <c r="X277" s="49"/>
      <c r="Y277" s="49"/>
      <c r="Z277" s="12"/>
      <c r="AA277" s="16" t="str">
        <f t="shared" si="50"/>
        <v/>
      </c>
      <c r="AB277" s="16" t="str">
        <f t="shared" si="51"/>
        <v/>
      </c>
      <c r="AC277" s="16" t="str">
        <f t="shared" si="52"/>
        <v/>
      </c>
      <c r="AD277" s="49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26"/>
    </row>
    <row r="278" spans="1:44" x14ac:dyDescent="0.2">
      <c r="A278" s="19" t="e">
        <f t="shared" si="54"/>
        <v>#REF!</v>
      </c>
      <c r="B278" s="49" t="e">
        <f>IF('AMS-Daten'!#REF!="","",'AMS-Daten'!#REF!)</f>
        <v>#REF!</v>
      </c>
      <c r="C278" s="49" t="e">
        <f>IF('AMS-Daten'!#REF!="","",'AMS-Daten'!#REF!)</f>
        <v>#REF!</v>
      </c>
      <c r="D278" s="80" t="e">
        <f t="shared" si="53"/>
        <v>#REF!</v>
      </c>
      <c r="E278" s="16" t="e">
        <f t="shared" si="49"/>
        <v>#REF!</v>
      </c>
      <c r="F278" s="80" t="e">
        <f t="shared" si="55"/>
        <v>#REF!</v>
      </c>
      <c r="G278" s="80"/>
      <c r="H278" s="49" t="e">
        <f>IF('AMS-Daten'!#REF!="","",'AMS-Daten'!#REF!)</f>
        <v>#REF!</v>
      </c>
      <c r="I278" s="80" t="e">
        <f t="shared" si="56"/>
        <v>#REF!</v>
      </c>
      <c r="J278" s="49"/>
      <c r="K278" s="49"/>
      <c r="L278" s="49"/>
      <c r="M278" s="49"/>
      <c r="N278" s="10"/>
      <c r="O278" s="49"/>
      <c r="P278" s="82"/>
      <c r="Q278" s="82"/>
      <c r="R278" s="82"/>
      <c r="S278" s="82"/>
      <c r="T278" s="82"/>
      <c r="U278" s="49"/>
      <c r="V278" s="49"/>
      <c r="W278" s="82"/>
      <c r="X278" s="49"/>
      <c r="Y278" s="49"/>
      <c r="Z278" s="12"/>
      <c r="AA278" s="16" t="str">
        <f t="shared" si="50"/>
        <v/>
      </c>
      <c r="AB278" s="16" t="str">
        <f t="shared" si="51"/>
        <v/>
      </c>
      <c r="AC278" s="16" t="str">
        <f t="shared" si="52"/>
        <v/>
      </c>
      <c r="AD278" s="49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26"/>
    </row>
    <row r="279" spans="1:44" x14ac:dyDescent="0.2">
      <c r="A279" s="19" t="e">
        <f t="shared" si="54"/>
        <v>#REF!</v>
      </c>
      <c r="B279" s="49" t="e">
        <f>IF('AMS-Daten'!#REF!="","",'AMS-Daten'!#REF!)</f>
        <v>#REF!</v>
      </c>
      <c r="C279" s="49" t="e">
        <f>IF('AMS-Daten'!#REF!="","",'AMS-Daten'!#REF!)</f>
        <v>#REF!</v>
      </c>
      <c r="D279" s="80" t="e">
        <f t="shared" si="53"/>
        <v>#REF!</v>
      </c>
      <c r="E279" s="16" t="e">
        <f t="shared" si="49"/>
        <v>#REF!</v>
      </c>
      <c r="F279" s="80" t="e">
        <f t="shared" si="55"/>
        <v>#REF!</v>
      </c>
      <c r="G279" s="80"/>
      <c r="H279" s="49" t="e">
        <f>IF('AMS-Daten'!#REF!="","",'AMS-Daten'!#REF!)</f>
        <v>#REF!</v>
      </c>
      <c r="I279" s="80" t="e">
        <f t="shared" si="56"/>
        <v>#REF!</v>
      </c>
      <c r="J279" s="49"/>
      <c r="K279" s="49"/>
      <c r="L279" s="49"/>
      <c r="M279" s="49"/>
      <c r="N279" s="10"/>
      <c r="O279" s="49"/>
      <c r="P279" s="82"/>
      <c r="Q279" s="82"/>
      <c r="R279" s="82"/>
      <c r="S279" s="82"/>
      <c r="T279" s="82"/>
      <c r="U279" s="49"/>
      <c r="V279" s="49"/>
      <c r="W279" s="82"/>
      <c r="X279" s="49"/>
      <c r="Y279" s="49"/>
      <c r="Z279" s="12"/>
      <c r="AA279" s="16" t="str">
        <f t="shared" si="50"/>
        <v/>
      </c>
      <c r="AB279" s="16" t="str">
        <f t="shared" si="51"/>
        <v/>
      </c>
      <c r="AC279" s="16" t="str">
        <f t="shared" si="52"/>
        <v/>
      </c>
      <c r="AD279" s="49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26"/>
    </row>
    <row r="280" spans="1:44" x14ac:dyDescent="0.2">
      <c r="A280" s="19" t="e">
        <f t="shared" si="54"/>
        <v>#REF!</v>
      </c>
      <c r="B280" s="49" t="e">
        <f>IF('AMS-Daten'!#REF!="","",'AMS-Daten'!#REF!)</f>
        <v>#REF!</v>
      </c>
      <c r="C280" s="49" t="e">
        <f>IF('AMS-Daten'!#REF!="","",'AMS-Daten'!#REF!)</f>
        <v>#REF!</v>
      </c>
      <c r="D280" s="80" t="e">
        <f t="shared" si="53"/>
        <v>#REF!</v>
      </c>
      <c r="E280" s="16" t="e">
        <f t="shared" si="49"/>
        <v>#REF!</v>
      </c>
      <c r="F280" s="80" t="e">
        <f t="shared" si="55"/>
        <v>#REF!</v>
      </c>
      <c r="G280" s="80"/>
      <c r="H280" s="49" t="e">
        <f>IF('AMS-Daten'!#REF!="","",'AMS-Daten'!#REF!)</f>
        <v>#REF!</v>
      </c>
      <c r="I280" s="80" t="e">
        <f t="shared" si="56"/>
        <v>#REF!</v>
      </c>
      <c r="J280" s="49"/>
      <c r="K280" s="49"/>
      <c r="L280" s="49"/>
      <c r="M280" s="49"/>
      <c r="N280" s="10"/>
      <c r="O280" s="49"/>
      <c r="P280" s="82"/>
      <c r="Q280" s="82"/>
      <c r="R280" s="82"/>
      <c r="S280" s="82"/>
      <c r="T280" s="82"/>
      <c r="U280" s="49"/>
      <c r="V280" s="49"/>
      <c r="W280" s="82"/>
      <c r="X280" s="49"/>
      <c r="Y280" s="49"/>
      <c r="Z280" s="12"/>
      <c r="AA280" s="16" t="str">
        <f t="shared" si="50"/>
        <v/>
      </c>
      <c r="AB280" s="16" t="str">
        <f t="shared" si="51"/>
        <v/>
      </c>
      <c r="AC280" s="16" t="str">
        <f t="shared" si="52"/>
        <v/>
      </c>
      <c r="AD280" s="49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26"/>
    </row>
    <row r="281" spans="1:44" x14ac:dyDescent="0.2">
      <c r="A281" s="19" t="e">
        <f t="shared" si="54"/>
        <v>#REF!</v>
      </c>
      <c r="B281" s="49" t="e">
        <f>IF('AMS-Daten'!#REF!="","",'AMS-Daten'!#REF!)</f>
        <v>#REF!</v>
      </c>
      <c r="C281" s="49" t="e">
        <f>IF('AMS-Daten'!#REF!="","",'AMS-Daten'!#REF!)</f>
        <v>#REF!</v>
      </c>
      <c r="D281" s="80" t="e">
        <f t="shared" si="53"/>
        <v>#REF!</v>
      </c>
      <c r="E281" s="16" t="e">
        <f t="shared" si="49"/>
        <v>#REF!</v>
      </c>
      <c r="F281" s="80" t="e">
        <f t="shared" si="55"/>
        <v>#REF!</v>
      </c>
      <c r="G281" s="80"/>
      <c r="H281" s="49" t="e">
        <f>IF('AMS-Daten'!#REF!="","",'AMS-Daten'!#REF!)</f>
        <v>#REF!</v>
      </c>
      <c r="I281" s="80" t="e">
        <f t="shared" si="56"/>
        <v>#REF!</v>
      </c>
      <c r="J281" s="49"/>
      <c r="K281" s="49"/>
      <c r="L281" s="49"/>
      <c r="M281" s="49"/>
      <c r="N281" s="10"/>
      <c r="O281" s="49"/>
      <c r="P281" s="82"/>
      <c r="Q281" s="82"/>
      <c r="R281" s="82"/>
      <c r="S281" s="82"/>
      <c r="T281" s="82"/>
      <c r="U281" s="49"/>
      <c r="V281" s="49"/>
      <c r="W281" s="82"/>
      <c r="X281" s="49"/>
      <c r="Y281" s="49"/>
      <c r="Z281" s="12"/>
      <c r="AA281" s="16" t="str">
        <f t="shared" si="50"/>
        <v/>
      </c>
      <c r="AB281" s="16" t="str">
        <f t="shared" si="51"/>
        <v/>
      </c>
      <c r="AC281" s="16" t="str">
        <f t="shared" si="52"/>
        <v/>
      </c>
      <c r="AD281" s="49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26"/>
    </row>
    <row r="282" spans="1:44" x14ac:dyDescent="0.2">
      <c r="A282" s="19" t="e">
        <f t="shared" si="54"/>
        <v>#REF!</v>
      </c>
      <c r="B282" s="49" t="e">
        <f>IF('AMS-Daten'!#REF!="","",'AMS-Daten'!#REF!)</f>
        <v>#REF!</v>
      </c>
      <c r="C282" s="49" t="e">
        <f>IF('AMS-Daten'!#REF!="","",'AMS-Daten'!#REF!)</f>
        <v>#REF!</v>
      </c>
      <c r="D282" s="80" t="e">
        <f t="shared" si="53"/>
        <v>#REF!</v>
      </c>
      <c r="E282" s="16" t="e">
        <f t="shared" si="49"/>
        <v>#REF!</v>
      </c>
      <c r="F282" s="80" t="e">
        <f t="shared" si="55"/>
        <v>#REF!</v>
      </c>
      <c r="G282" s="80"/>
      <c r="H282" s="49" t="e">
        <f>IF('AMS-Daten'!#REF!="","",'AMS-Daten'!#REF!)</f>
        <v>#REF!</v>
      </c>
      <c r="I282" s="80" t="e">
        <f t="shared" si="56"/>
        <v>#REF!</v>
      </c>
      <c r="J282" s="49"/>
      <c r="K282" s="49"/>
      <c r="L282" s="49"/>
      <c r="M282" s="49"/>
      <c r="N282" s="10"/>
      <c r="O282" s="49"/>
      <c r="P282" s="82"/>
      <c r="Q282" s="82"/>
      <c r="R282" s="82"/>
      <c r="S282" s="82"/>
      <c r="T282" s="82"/>
      <c r="U282" s="49"/>
      <c r="V282" s="49"/>
      <c r="W282" s="82"/>
      <c r="X282" s="49"/>
      <c r="Y282" s="49"/>
      <c r="Z282" s="12"/>
      <c r="AA282" s="16" t="str">
        <f t="shared" si="50"/>
        <v/>
      </c>
      <c r="AB282" s="16" t="str">
        <f t="shared" si="51"/>
        <v/>
      </c>
      <c r="AC282" s="16" t="str">
        <f t="shared" si="52"/>
        <v/>
      </c>
      <c r="AD282" s="49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26"/>
    </row>
    <row r="283" spans="1:44" x14ac:dyDescent="0.2">
      <c r="A283" s="19" t="e">
        <f t="shared" si="54"/>
        <v>#REF!</v>
      </c>
      <c r="B283" s="49" t="e">
        <f>IF('AMS-Daten'!#REF!="","",'AMS-Daten'!#REF!)</f>
        <v>#REF!</v>
      </c>
      <c r="C283" s="49" t="e">
        <f>IF('AMS-Daten'!#REF!="","",'AMS-Daten'!#REF!)</f>
        <v>#REF!</v>
      </c>
      <c r="D283" s="80" t="e">
        <f t="shared" si="53"/>
        <v>#REF!</v>
      </c>
      <c r="E283" s="16" t="e">
        <f t="shared" si="49"/>
        <v>#REF!</v>
      </c>
      <c r="F283" s="80" t="e">
        <f t="shared" si="55"/>
        <v>#REF!</v>
      </c>
      <c r="G283" s="80"/>
      <c r="H283" s="49" t="e">
        <f>IF('AMS-Daten'!#REF!="","",'AMS-Daten'!#REF!)</f>
        <v>#REF!</v>
      </c>
      <c r="I283" s="80" t="e">
        <f t="shared" si="56"/>
        <v>#REF!</v>
      </c>
      <c r="J283" s="49"/>
      <c r="K283" s="49"/>
      <c r="L283" s="49"/>
      <c r="M283" s="49"/>
      <c r="N283" s="10"/>
      <c r="O283" s="49"/>
      <c r="P283" s="82"/>
      <c r="Q283" s="82"/>
      <c r="R283" s="82"/>
      <c r="S283" s="82"/>
      <c r="T283" s="82"/>
      <c r="U283" s="49"/>
      <c r="V283" s="49"/>
      <c r="W283" s="82"/>
      <c r="X283" s="49"/>
      <c r="Y283" s="49"/>
      <c r="Z283" s="12"/>
      <c r="AA283" s="16" t="str">
        <f t="shared" si="50"/>
        <v/>
      </c>
      <c r="AB283" s="16" t="str">
        <f t="shared" si="51"/>
        <v/>
      </c>
      <c r="AC283" s="16" t="str">
        <f t="shared" si="52"/>
        <v/>
      </c>
      <c r="AD283" s="49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26"/>
    </row>
    <row r="284" spans="1:44" x14ac:dyDescent="0.2">
      <c r="A284" s="19" t="e">
        <f t="shared" si="54"/>
        <v>#REF!</v>
      </c>
      <c r="B284" s="49" t="e">
        <f>IF('AMS-Daten'!#REF!="","",'AMS-Daten'!#REF!)</f>
        <v>#REF!</v>
      </c>
      <c r="C284" s="49" t="e">
        <f>IF('AMS-Daten'!#REF!="","",'AMS-Daten'!#REF!)</f>
        <v>#REF!</v>
      </c>
      <c r="D284" s="80" t="e">
        <f t="shared" si="53"/>
        <v>#REF!</v>
      </c>
      <c r="E284" s="16" t="e">
        <f t="shared" si="49"/>
        <v>#REF!</v>
      </c>
      <c r="F284" s="80" t="e">
        <f t="shared" si="55"/>
        <v>#REF!</v>
      </c>
      <c r="G284" s="80"/>
      <c r="H284" s="49" t="e">
        <f>IF('AMS-Daten'!#REF!="","",'AMS-Daten'!#REF!)</f>
        <v>#REF!</v>
      </c>
      <c r="I284" s="80" t="e">
        <f t="shared" si="56"/>
        <v>#REF!</v>
      </c>
      <c r="J284" s="49"/>
      <c r="K284" s="49"/>
      <c r="L284" s="49"/>
      <c r="M284" s="49"/>
      <c r="N284" s="10"/>
      <c r="O284" s="49"/>
      <c r="P284" s="82"/>
      <c r="Q284" s="82"/>
      <c r="R284" s="82"/>
      <c r="S284" s="82"/>
      <c r="T284" s="82"/>
      <c r="U284" s="49"/>
      <c r="V284" s="49"/>
      <c r="W284" s="82"/>
      <c r="X284" s="49"/>
      <c r="Y284" s="49"/>
      <c r="Z284" s="12"/>
      <c r="AA284" s="16" t="str">
        <f t="shared" si="50"/>
        <v/>
      </c>
      <c r="AB284" s="16" t="str">
        <f t="shared" si="51"/>
        <v/>
      </c>
      <c r="AC284" s="16" t="str">
        <f t="shared" si="52"/>
        <v/>
      </c>
      <c r="AD284" s="49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26"/>
    </row>
    <row r="285" spans="1:44" x14ac:dyDescent="0.2">
      <c r="A285" s="19" t="e">
        <f t="shared" si="54"/>
        <v>#REF!</v>
      </c>
      <c r="B285" s="49" t="e">
        <f>IF('AMS-Daten'!#REF!="","",'AMS-Daten'!#REF!)</f>
        <v>#REF!</v>
      </c>
      <c r="C285" s="49" t="e">
        <f>IF('AMS-Daten'!#REF!="","",'AMS-Daten'!#REF!)</f>
        <v>#REF!</v>
      </c>
      <c r="D285" s="80" t="e">
        <f t="shared" si="53"/>
        <v>#REF!</v>
      </c>
      <c r="E285" s="16" t="e">
        <f t="shared" si="49"/>
        <v>#REF!</v>
      </c>
      <c r="F285" s="80" t="e">
        <f t="shared" si="55"/>
        <v>#REF!</v>
      </c>
      <c r="G285" s="80"/>
      <c r="H285" s="49" t="e">
        <f>IF('AMS-Daten'!#REF!="","",'AMS-Daten'!#REF!)</f>
        <v>#REF!</v>
      </c>
      <c r="I285" s="80" t="e">
        <f t="shared" si="56"/>
        <v>#REF!</v>
      </c>
      <c r="J285" s="49"/>
      <c r="K285" s="49"/>
      <c r="L285" s="49"/>
      <c r="M285" s="49"/>
      <c r="N285" s="10"/>
      <c r="O285" s="49"/>
      <c r="P285" s="82"/>
      <c r="Q285" s="82"/>
      <c r="R285" s="82"/>
      <c r="S285" s="82"/>
      <c r="T285" s="82"/>
      <c r="U285" s="49"/>
      <c r="V285" s="49"/>
      <c r="W285" s="82"/>
      <c r="X285" s="49"/>
      <c r="Y285" s="49"/>
      <c r="Z285" s="12"/>
      <c r="AA285" s="16" t="str">
        <f t="shared" si="50"/>
        <v/>
      </c>
      <c r="AB285" s="16" t="str">
        <f t="shared" si="51"/>
        <v/>
      </c>
      <c r="AC285" s="16" t="str">
        <f t="shared" si="52"/>
        <v/>
      </c>
      <c r="AD285" s="49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26"/>
    </row>
    <row r="286" spans="1:44" x14ac:dyDescent="0.2">
      <c r="A286" s="19" t="e">
        <f t="shared" si="54"/>
        <v>#REF!</v>
      </c>
      <c r="B286" s="49" t="e">
        <f>IF('AMS-Daten'!#REF!="","",'AMS-Daten'!#REF!)</f>
        <v>#REF!</v>
      </c>
      <c r="C286" s="49" t="e">
        <f>IF('AMS-Daten'!#REF!="","",'AMS-Daten'!#REF!)</f>
        <v>#REF!</v>
      </c>
      <c r="D286" s="80" t="e">
        <f t="shared" si="53"/>
        <v>#REF!</v>
      </c>
      <c r="E286" s="16" t="e">
        <f t="shared" si="49"/>
        <v>#REF!</v>
      </c>
      <c r="F286" s="80" t="e">
        <f t="shared" si="55"/>
        <v>#REF!</v>
      </c>
      <c r="G286" s="80"/>
      <c r="H286" s="49" t="e">
        <f>IF('AMS-Daten'!#REF!="","",'AMS-Daten'!#REF!)</f>
        <v>#REF!</v>
      </c>
      <c r="I286" s="80" t="e">
        <f t="shared" si="56"/>
        <v>#REF!</v>
      </c>
      <c r="J286" s="49"/>
      <c r="K286" s="49"/>
      <c r="L286" s="49"/>
      <c r="M286" s="49"/>
      <c r="N286" s="10"/>
      <c r="O286" s="49"/>
      <c r="P286" s="82"/>
      <c r="Q286" s="82"/>
      <c r="R286" s="82"/>
      <c r="S286" s="82"/>
      <c r="T286" s="82"/>
      <c r="U286" s="49"/>
      <c r="V286" s="49"/>
      <c r="W286" s="82"/>
      <c r="X286" s="49"/>
      <c r="Y286" s="49"/>
      <c r="Z286" s="12"/>
      <c r="AA286" s="16" t="str">
        <f t="shared" si="50"/>
        <v/>
      </c>
      <c r="AB286" s="16" t="str">
        <f t="shared" si="51"/>
        <v/>
      </c>
      <c r="AC286" s="16" t="str">
        <f t="shared" si="52"/>
        <v/>
      </c>
      <c r="AD286" s="49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26"/>
    </row>
    <row r="287" spans="1:44" x14ac:dyDescent="0.2">
      <c r="A287" s="19" t="e">
        <f t="shared" si="54"/>
        <v>#REF!</v>
      </c>
      <c r="B287" s="49" t="e">
        <f>IF('AMS-Daten'!#REF!="","",'AMS-Daten'!#REF!)</f>
        <v>#REF!</v>
      </c>
      <c r="C287" s="49" t="e">
        <f>IF('AMS-Daten'!#REF!="","",'AMS-Daten'!#REF!)</f>
        <v>#REF!</v>
      </c>
      <c r="D287" s="80" t="e">
        <f t="shared" si="53"/>
        <v>#REF!</v>
      </c>
      <c r="E287" s="16" t="e">
        <f t="shared" si="49"/>
        <v>#REF!</v>
      </c>
      <c r="F287" s="80" t="e">
        <f t="shared" si="55"/>
        <v>#REF!</v>
      </c>
      <c r="G287" s="80"/>
      <c r="H287" s="49" t="e">
        <f>IF('AMS-Daten'!#REF!="","",'AMS-Daten'!#REF!)</f>
        <v>#REF!</v>
      </c>
      <c r="I287" s="80" t="e">
        <f t="shared" si="56"/>
        <v>#REF!</v>
      </c>
      <c r="J287" s="49"/>
      <c r="K287" s="49"/>
      <c r="L287" s="49"/>
      <c r="M287" s="49"/>
      <c r="N287" s="10"/>
      <c r="O287" s="49"/>
      <c r="P287" s="82"/>
      <c r="Q287" s="82"/>
      <c r="R287" s="82"/>
      <c r="S287" s="82"/>
      <c r="T287" s="82"/>
      <c r="U287" s="49"/>
      <c r="V287" s="49"/>
      <c r="W287" s="82"/>
      <c r="X287" s="49"/>
      <c r="Y287" s="49"/>
      <c r="Z287" s="12"/>
      <c r="AA287" s="16" t="str">
        <f t="shared" si="50"/>
        <v/>
      </c>
      <c r="AB287" s="16" t="str">
        <f t="shared" si="51"/>
        <v/>
      </c>
      <c r="AC287" s="16" t="str">
        <f t="shared" si="52"/>
        <v/>
      </c>
      <c r="AD287" s="49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26"/>
    </row>
    <row r="288" spans="1:44" x14ac:dyDescent="0.2">
      <c r="A288" s="19" t="e">
        <f t="shared" si="54"/>
        <v>#REF!</v>
      </c>
      <c r="B288" s="49" t="e">
        <f>IF('AMS-Daten'!#REF!="","",'AMS-Daten'!#REF!)</f>
        <v>#REF!</v>
      </c>
      <c r="C288" s="49" t="e">
        <f>IF('AMS-Daten'!#REF!="","",'AMS-Daten'!#REF!)</f>
        <v>#REF!</v>
      </c>
      <c r="D288" s="80" t="e">
        <f t="shared" si="53"/>
        <v>#REF!</v>
      </c>
      <c r="E288" s="16" t="e">
        <f t="shared" si="49"/>
        <v>#REF!</v>
      </c>
      <c r="F288" s="80" t="e">
        <f t="shared" si="55"/>
        <v>#REF!</v>
      </c>
      <c r="G288" s="80"/>
      <c r="H288" s="49" t="e">
        <f>IF('AMS-Daten'!#REF!="","",'AMS-Daten'!#REF!)</f>
        <v>#REF!</v>
      </c>
      <c r="I288" s="80" t="e">
        <f t="shared" si="56"/>
        <v>#REF!</v>
      </c>
      <c r="J288" s="49"/>
      <c r="K288" s="49"/>
      <c r="L288" s="49"/>
      <c r="M288" s="49"/>
      <c r="N288" s="10"/>
      <c r="O288" s="49"/>
      <c r="P288" s="82"/>
      <c r="Q288" s="82"/>
      <c r="R288" s="82"/>
      <c r="S288" s="82"/>
      <c r="T288" s="82"/>
      <c r="U288" s="49"/>
      <c r="V288" s="49"/>
      <c r="W288" s="82"/>
      <c r="X288" s="49"/>
      <c r="Y288" s="49"/>
      <c r="Z288" s="12"/>
      <c r="AA288" s="16" t="str">
        <f t="shared" si="50"/>
        <v/>
      </c>
      <c r="AB288" s="16" t="str">
        <f t="shared" si="51"/>
        <v/>
      </c>
      <c r="AC288" s="16" t="str">
        <f t="shared" si="52"/>
        <v/>
      </c>
      <c r="AD288" s="49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26"/>
    </row>
    <row r="289" spans="1:44" x14ac:dyDescent="0.2">
      <c r="A289" s="19" t="e">
        <f t="shared" si="54"/>
        <v>#REF!</v>
      </c>
      <c r="B289" s="49" t="e">
        <f>IF('AMS-Daten'!#REF!="","",'AMS-Daten'!#REF!)</f>
        <v>#REF!</v>
      </c>
      <c r="C289" s="49" t="e">
        <f>IF('AMS-Daten'!#REF!="","",'AMS-Daten'!#REF!)</f>
        <v>#REF!</v>
      </c>
      <c r="D289" s="80" t="e">
        <f t="shared" si="53"/>
        <v>#REF!</v>
      </c>
      <c r="E289" s="16" t="e">
        <f t="shared" si="49"/>
        <v>#REF!</v>
      </c>
      <c r="F289" s="80" t="e">
        <f t="shared" si="55"/>
        <v>#REF!</v>
      </c>
      <c r="G289" s="80"/>
      <c r="H289" s="49" t="e">
        <f>IF('AMS-Daten'!#REF!="","",'AMS-Daten'!#REF!)</f>
        <v>#REF!</v>
      </c>
      <c r="I289" s="80" t="e">
        <f t="shared" si="56"/>
        <v>#REF!</v>
      </c>
      <c r="J289" s="49"/>
      <c r="K289" s="49"/>
      <c r="L289" s="49"/>
      <c r="M289" s="49"/>
      <c r="N289" s="10"/>
      <c r="O289" s="49"/>
      <c r="P289" s="82"/>
      <c r="Q289" s="82"/>
      <c r="R289" s="82"/>
      <c r="S289" s="82"/>
      <c r="T289" s="82"/>
      <c r="U289" s="49"/>
      <c r="V289" s="49"/>
      <c r="W289" s="82"/>
      <c r="X289" s="49"/>
      <c r="Y289" s="49"/>
      <c r="Z289" s="12"/>
      <c r="AA289" s="16" t="str">
        <f t="shared" si="50"/>
        <v/>
      </c>
      <c r="AB289" s="16" t="str">
        <f t="shared" si="51"/>
        <v/>
      </c>
      <c r="AC289" s="16" t="str">
        <f t="shared" si="52"/>
        <v/>
      </c>
      <c r="AD289" s="49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26"/>
    </row>
    <row r="290" spans="1:44" x14ac:dyDescent="0.2">
      <c r="A290" s="19" t="e">
        <f t="shared" si="54"/>
        <v>#REF!</v>
      </c>
      <c r="B290" s="49" t="e">
        <f>IF('AMS-Daten'!#REF!="","",'AMS-Daten'!#REF!)</f>
        <v>#REF!</v>
      </c>
      <c r="C290" s="49" t="e">
        <f>IF('AMS-Daten'!#REF!="","",'AMS-Daten'!#REF!)</f>
        <v>#REF!</v>
      </c>
      <c r="D290" s="80" t="e">
        <f t="shared" si="53"/>
        <v>#REF!</v>
      </c>
      <c r="E290" s="16" t="e">
        <f t="shared" si="49"/>
        <v>#REF!</v>
      </c>
      <c r="F290" s="80" t="e">
        <f t="shared" si="55"/>
        <v>#REF!</v>
      </c>
      <c r="G290" s="80"/>
      <c r="H290" s="49" t="e">
        <f>IF('AMS-Daten'!#REF!="","",'AMS-Daten'!#REF!)</f>
        <v>#REF!</v>
      </c>
      <c r="I290" s="80" t="e">
        <f t="shared" si="56"/>
        <v>#REF!</v>
      </c>
      <c r="J290" s="49"/>
      <c r="K290" s="49"/>
      <c r="L290" s="49"/>
      <c r="M290" s="49"/>
      <c r="N290" s="10"/>
      <c r="O290" s="49"/>
      <c r="P290" s="82"/>
      <c r="Q290" s="82"/>
      <c r="R290" s="82"/>
      <c r="S290" s="82"/>
      <c r="T290" s="82"/>
      <c r="U290" s="49"/>
      <c r="V290" s="49"/>
      <c r="W290" s="82"/>
      <c r="X290" s="49"/>
      <c r="Y290" s="49"/>
      <c r="Z290" s="12"/>
      <c r="AA290" s="16" t="str">
        <f t="shared" si="50"/>
        <v/>
      </c>
      <c r="AB290" s="16" t="str">
        <f t="shared" si="51"/>
        <v/>
      </c>
      <c r="AC290" s="16" t="str">
        <f t="shared" si="52"/>
        <v/>
      </c>
      <c r="AD290" s="49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26"/>
    </row>
    <row r="291" spans="1:44" x14ac:dyDescent="0.2">
      <c r="A291" s="19" t="e">
        <f t="shared" si="54"/>
        <v>#REF!</v>
      </c>
      <c r="B291" s="49" t="e">
        <f>IF('AMS-Daten'!#REF!="","",'AMS-Daten'!#REF!)</f>
        <v>#REF!</v>
      </c>
      <c r="C291" s="49" t="e">
        <f>IF('AMS-Daten'!#REF!="","",'AMS-Daten'!#REF!)</f>
        <v>#REF!</v>
      </c>
      <c r="D291" s="80" t="e">
        <f t="shared" si="53"/>
        <v>#REF!</v>
      </c>
      <c r="E291" s="16" t="e">
        <f t="shared" si="49"/>
        <v>#REF!</v>
      </c>
      <c r="F291" s="80" t="e">
        <f t="shared" si="55"/>
        <v>#REF!</v>
      </c>
      <c r="G291" s="80"/>
      <c r="H291" s="49" t="e">
        <f>IF('AMS-Daten'!#REF!="","",'AMS-Daten'!#REF!)</f>
        <v>#REF!</v>
      </c>
      <c r="I291" s="80" t="e">
        <f t="shared" si="56"/>
        <v>#REF!</v>
      </c>
      <c r="J291" s="49"/>
      <c r="K291" s="49"/>
      <c r="L291" s="49"/>
      <c r="M291" s="49"/>
      <c r="N291" s="10"/>
      <c r="O291" s="49"/>
      <c r="P291" s="82"/>
      <c r="Q291" s="82"/>
      <c r="R291" s="82"/>
      <c r="S291" s="82"/>
      <c r="T291" s="82"/>
      <c r="U291" s="49"/>
      <c r="V291" s="49"/>
      <c r="W291" s="82"/>
      <c r="X291" s="49"/>
      <c r="Y291" s="49"/>
      <c r="Z291" s="12"/>
      <c r="AA291" s="16" t="str">
        <f t="shared" si="50"/>
        <v/>
      </c>
      <c r="AB291" s="16" t="str">
        <f t="shared" si="51"/>
        <v/>
      </c>
      <c r="AC291" s="16" t="str">
        <f t="shared" si="52"/>
        <v/>
      </c>
      <c r="AD291" s="49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26"/>
    </row>
    <row r="292" spans="1:44" x14ac:dyDescent="0.2">
      <c r="A292" s="19" t="e">
        <f t="shared" si="54"/>
        <v>#REF!</v>
      </c>
      <c r="B292" s="49" t="e">
        <f>IF('AMS-Daten'!#REF!="","",'AMS-Daten'!#REF!)</f>
        <v>#REF!</v>
      </c>
      <c r="C292" s="49" t="e">
        <f>IF('AMS-Daten'!#REF!="","",'AMS-Daten'!#REF!)</f>
        <v>#REF!</v>
      </c>
      <c r="D292" s="80" t="e">
        <f t="shared" si="53"/>
        <v>#REF!</v>
      </c>
      <c r="E292" s="16" t="e">
        <f t="shared" si="49"/>
        <v>#REF!</v>
      </c>
      <c r="F292" s="80" t="e">
        <f t="shared" si="55"/>
        <v>#REF!</v>
      </c>
      <c r="G292" s="80"/>
      <c r="H292" s="49" t="e">
        <f>IF('AMS-Daten'!#REF!="","",'AMS-Daten'!#REF!)</f>
        <v>#REF!</v>
      </c>
      <c r="I292" s="80" t="e">
        <f t="shared" si="56"/>
        <v>#REF!</v>
      </c>
      <c r="J292" s="49"/>
      <c r="K292" s="49"/>
      <c r="L292" s="49"/>
      <c r="M292" s="49"/>
      <c r="N292" s="10"/>
      <c r="O292" s="49"/>
      <c r="P292" s="82"/>
      <c r="Q292" s="82"/>
      <c r="R292" s="82"/>
      <c r="S292" s="82"/>
      <c r="T292" s="82"/>
      <c r="U292" s="49"/>
      <c r="V292" s="49"/>
      <c r="W292" s="82"/>
      <c r="X292" s="49"/>
      <c r="Y292" s="49"/>
      <c r="Z292" s="12"/>
      <c r="AA292" s="16" t="str">
        <f t="shared" si="50"/>
        <v/>
      </c>
      <c r="AB292" s="16" t="str">
        <f t="shared" si="51"/>
        <v/>
      </c>
      <c r="AC292" s="16" t="str">
        <f t="shared" si="52"/>
        <v/>
      </c>
      <c r="AD292" s="49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26"/>
    </row>
    <row r="293" spans="1:44" x14ac:dyDescent="0.2">
      <c r="A293" s="19" t="e">
        <f t="shared" si="54"/>
        <v>#REF!</v>
      </c>
      <c r="B293" s="49" t="e">
        <f>IF('AMS-Daten'!#REF!="","",'AMS-Daten'!#REF!)</f>
        <v>#REF!</v>
      </c>
      <c r="C293" s="49" t="e">
        <f>IF('AMS-Daten'!#REF!="","",'AMS-Daten'!#REF!)</f>
        <v>#REF!</v>
      </c>
      <c r="D293" s="80" t="e">
        <f t="shared" si="53"/>
        <v>#REF!</v>
      </c>
      <c r="E293" s="16" t="e">
        <f t="shared" si="49"/>
        <v>#REF!</v>
      </c>
      <c r="F293" s="80" t="e">
        <f t="shared" si="55"/>
        <v>#REF!</v>
      </c>
      <c r="G293" s="80"/>
      <c r="H293" s="49" t="e">
        <f>IF('AMS-Daten'!#REF!="","",'AMS-Daten'!#REF!)</f>
        <v>#REF!</v>
      </c>
      <c r="I293" s="80" t="e">
        <f t="shared" si="56"/>
        <v>#REF!</v>
      </c>
      <c r="J293" s="49"/>
      <c r="K293" s="49"/>
      <c r="L293" s="49"/>
      <c r="M293" s="49"/>
      <c r="N293" s="10"/>
      <c r="O293" s="49"/>
      <c r="P293" s="82"/>
      <c r="Q293" s="82"/>
      <c r="R293" s="82"/>
      <c r="S293" s="82"/>
      <c r="T293" s="82"/>
      <c r="U293" s="49"/>
      <c r="V293" s="49"/>
      <c r="W293" s="82"/>
      <c r="X293" s="49"/>
      <c r="Y293" s="49"/>
      <c r="Z293" s="12"/>
      <c r="AA293" s="16" t="str">
        <f t="shared" si="50"/>
        <v/>
      </c>
      <c r="AB293" s="16" t="str">
        <f t="shared" si="51"/>
        <v/>
      </c>
      <c r="AC293" s="16" t="str">
        <f t="shared" si="52"/>
        <v/>
      </c>
      <c r="AD293" s="49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26"/>
    </row>
    <row r="294" spans="1:44" x14ac:dyDescent="0.2">
      <c r="A294" s="19" t="e">
        <f t="shared" si="54"/>
        <v>#REF!</v>
      </c>
      <c r="B294" s="49" t="e">
        <f>IF('AMS-Daten'!#REF!="","",'AMS-Daten'!#REF!)</f>
        <v>#REF!</v>
      </c>
      <c r="C294" s="49" t="e">
        <f>IF('AMS-Daten'!#REF!="","",'AMS-Daten'!#REF!)</f>
        <v>#REF!</v>
      </c>
      <c r="D294" s="80" t="e">
        <f t="shared" si="53"/>
        <v>#REF!</v>
      </c>
      <c r="E294" s="16" t="e">
        <f t="shared" si="49"/>
        <v>#REF!</v>
      </c>
      <c r="F294" s="80" t="e">
        <f t="shared" si="55"/>
        <v>#REF!</v>
      </c>
      <c r="G294" s="80"/>
      <c r="H294" s="49" t="e">
        <f>IF('AMS-Daten'!#REF!="","",'AMS-Daten'!#REF!)</f>
        <v>#REF!</v>
      </c>
      <c r="I294" s="80" t="e">
        <f t="shared" si="56"/>
        <v>#REF!</v>
      </c>
      <c r="J294" s="49"/>
      <c r="K294" s="49"/>
      <c r="L294" s="49"/>
      <c r="M294" s="49"/>
      <c r="N294" s="10"/>
      <c r="O294" s="49"/>
      <c r="P294" s="82"/>
      <c r="Q294" s="82"/>
      <c r="R294" s="82"/>
      <c r="S294" s="82"/>
      <c r="T294" s="82"/>
      <c r="U294" s="49"/>
      <c r="V294" s="49"/>
      <c r="W294" s="82"/>
      <c r="X294" s="49"/>
      <c r="Y294" s="49"/>
      <c r="Z294" s="12"/>
      <c r="AA294" s="16" t="str">
        <f t="shared" si="50"/>
        <v/>
      </c>
      <c r="AB294" s="16" t="str">
        <f t="shared" si="51"/>
        <v/>
      </c>
      <c r="AC294" s="16" t="str">
        <f t="shared" si="52"/>
        <v/>
      </c>
      <c r="AD294" s="49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26"/>
    </row>
    <row r="295" spans="1:44" x14ac:dyDescent="0.2">
      <c r="A295" s="19" t="e">
        <f t="shared" si="54"/>
        <v>#REF!</v>
      </c>
      <c r="B295" s="49" t="e">
        <f>IF('AMS-Daten'!#REF!="","",'AMS-Daten'!#REF!)</f>
        <v>#REF!</v>
      </c>
      <c r="C295" s="49" t="e">
        <f>IF('AMS-Daten'!#REF!="","",'AMS-Daten'!#REF!)</f>
        <v>#REF!</v>
      </c>
      <c r="D295" s="80" t="e">
        <f t="shared" si="53"/>
        <v>#REF!</v>
      </c>
      <c r="E295" s="16" t="e">
        <f t="shared" si="49"/>
        <v>#REF!</v>
      </c>
      <c r="F295" s="80" t="e">
        <f t="shared" si="55"/>
        <v>#REF!</v>
      </c>
      <c r="G295" s="80"/>
      <c r="H295" s="49" t="e">
        <f>IF('AMS-Daten'!#REF!="","",'AMS-Daten'!#REF!)</f>
        <v>#REF!</v>
      </c>
      <c r="I295" s="80" t="e">
        <f t="shared" si="56"/>
        <v>#REF!</v>
      </c>
      <c r="J295" s="49"/>
      <c r="K295" s="49"/>
      <c r="L295" s="49"/>
      <c r="M295" s="49"/>
      <c r="N295" s="10"/>
      <c r="O295" s="49"/>
      <c r="P295" s="82"/>
      <c r="Q295" s="82"/>
      <c r="R295" s="82"/>
      <c r="S295" s="82"/>
      <c r="T295" s="82"/>
      <c r="U295" s="49"/>
      <c r="V295" s="49"/>
      <c r="W295" s="82"/>
      <c r="X295" s="49"/>
      <c r="Y295" s="49"/>
      <c r="Z295" s="12"/>
      <c r="AA295" s="16" t="str">
        <f t="shared" si="50"/>
        <v/>
      </c>
      <c r="AB295" s="16" t="str">
        <f t="shared" si="51"/>
        <v/>
      </c>
      <c r="AC295" s="16" t="str">
        <f t="shared" si="52"/>
        <v/>
      </c>
      <c r="AD295" s="49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26"/>
    </row>
    <row r="296" spans="1:44" x14ac:dyDescent="0.2">
      <c r="A296" s="19" t="e">
        <f t="shared" si="54"/>
        <v>#REF!</v>
      </c>
      <c r="B296" s="49" t="e">
        <f>IF('AMS-Daten'!#REF!="","",'AMS-Daten'!#REF!)</f>
        <v>#REF!</v>
      </c>
      <c r="C296" s="49" t="e">
        <f>IF('AMS-Daten'!#REF!="","",'AMS-Daten'!#REF!)</f>
        <v>#REF!</v>
      </c>
      <c r="D296" s="80" t="e">
        <f t="shared" si="53"/>
        <v>#REF!</v>
      </c>
      <c r="E296" s="16" t="e">
        <f t="shared" ref="E296:E359" si="57">IF(A296="","",IF(AND(AK296&lt;&gt;"",AL296=""),"vorläufig",IF(AND(AI296&lt;&gt;"",AJ296=""),"aktiv",IF(AND(AG296&lt;&gt;"",AH296=""),"alter Herr",IF(AND(AM296&lt;&gt;"",AN296=""),"Ehrenmitglied","-")))))</f>
        <v>#REF!</v>
      </c>
      <c r="F296" s="80" t="e">
        <f t="shared" si="55"/>
        <v>#REF!</v>
      </c>
      <c r="G296" s="80"/>
      <c r="H296" s="49" t="e">
        <f>IF('AMS-Daten'!#REF!="","",'AMS-Daten'!#REF!)</f>
        <v>#REF!</v>
      </c>
      <c r="I296" s="80" t="e">
        <f t="shared" si="56"/>
        <v>#REF!</v>
      </c>
      <c r="J296" s="49"/>
      <c r="K296" s="49"/>
      <c r="L296" s="49"/>
      <c r="M296" s="49"/>
      <c r="N296" s="10"/>
      <c r="O296" s="49"/>
      <c r="P296" s="82"/>
      <c r="Q296" s="82"/>
      <c r="R296" s="82"/>
      <c r="S296" s="82"/>
      <c r="T296" s="82"/>
      <c r="U296" s="49"/>
      <c r="V296" s="49"/>
      <c r="W296" s="82"/>
      <c r="X296" s="49"/>
      <c r="Y296" s="49"/>
      <c r="Z296" s="12"/>
      <c r="AA296" s="16" t="str">
        <f t="shared" si="50"/>
        <v/>
      </c>
      <c r="AB296" s="16" t="str">
        <f t="shared" si="51"/>
        <v/>
      </c>
      <c r="AC296" s="16" t="str">
        <f t="shared" si="52"/>
        <v/>
      </c>
      <c r="AD296" s="49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26"/>
    </row>
    <row r="297" spans="1:44" x14ac:dyDescent="0.2">
      <c r="A297" s="19" t="e">
        <f t="shared" si="54"/>
        <v>#REF!</v>
      </c>
      <c r="B297" s="49" t="e">
        <f>IF('AMS-Daten'!#REF!="","",'AMS-Daten'!#REF!)</f>
        <v>#REF!</v>
      </c>
      <c r="C297" s="49" t="e">
        <f>IF('AMS-Daten'!#REF!="","",'AMS-Daten'!#REF!)</f>
        <v>#REF!</v>
      </c>
      <c r="D297" s="80" t="e">
        <f t="shared" si="53"/>
        <v>#REF!</v>
      </c>
      <c r="E297" s="16" t="e">
        <f t="shared" si="57"/>
        <v>#REF!</v>
      </c>
      <c r="F297" s="80" t="e">
        <f t="shared" si="55"/>
        <v>#REF!</v>
      </c>
      <c r="G297" s="80"/>
      <c r="H297" s="49" t="e">
        <f>IF('AMS-Daten'!#REF!="","",'AMS-Daten'!#REF!)</f>
        <v>#REF!</v>
      </c>
      <c r="I297" s="80" t="e">
        <f t="shared" si="56"/>
        <v>#REF!</v>
      </c>
      <c r="J297" s="49"/>
      <c r="K297" s="49"/>
      <c r="L297" s="49"/>
      <c r="M297" s="49"/>
      <c r="N297" s="10"/>
      <c r="O297" s="49"/>
      <c r="P297" s="82"/>
      <c r="Q297" s="82"/>
      <c r="R297" s="82"/>
      <c r="S297" s="82"/>
      <c r="T297" s="82"/>
      <c r="U297" s="49"/>
      <c r="V297" s="49"/>
      <c r="W297" s="82"/>
      <c r="X297" s="49"/>
      <c r="Y297" s="49"/>
      <c r="Z297" s="12"/>
      <c r="AA297" s="16" t="str">
        <f t="shared" si="50"/>
        <v/>
      </c>
      <c r="AB297" s="16" t="str">
        <f t="shared" si="51"/>
        <v/>
      </c>
      <c r="AC297" s="16" t="str">
        <f t="shared" si="52"/>
        <v/>
      </c>
      <c r="AD297" s="49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26"/>
    </row>
    <row r="298" spans="1:44" x14ac:dyDescent="0.2">
      <c r="A298" s="19" t="e">
        <f t="shared" si="54"/>
        <v>#REF!</v>
      </c>
      <c r="B298" s="49" t="e">
        <f>IF('AMS-Daten'!#REF!="","",'AMS-Daten'!#REF!)</f>
        <v>#REF!</v>
      </c>
      <c r="C298" s="49" t="e">
        <f>IF('AMS-Daten'!#REF!="","",'AMS-Daten'!#REF!)</f>
        <v>#REF!</v>
      </c>
      <c r="D298" s="80" t="e">
        <f t="shared" si="53"/>
        <v>#REF!</v>
      </c>
      <c r="E298" s="16" t="e">
        <f t="shared" si="57"/>
        <v>#REF!</v>
      </c>
      <c r="F298" s="80" t="e">
        <f t="shared" si="55"/>
        <v>#REF!</v>
      </c>
      <c r="G298" s="80"/>
      <c r="H298" s="49" t="e">
        <f>IF('AMS-Daten'!#REF!="","",'AMS-Daten'!#REF!)</f>
        <v>#REF!</v>
      </c>
      <c r="I298" s="80" t="e">
        <f t="shared" si="56"/>
        <v>#REF!</v>
      </c>
      <c r="J298" s="49"/>
      <c r="K298" s="49"/>
      <c r="L298" s="49"/>
      <c r="M298" s="49"/>
      <c r="N298" s="10"/>
      <c r="O298" s="49"/>
      <c r="P298" s="82"/>
      <c r="Q298" s="82"/>
      <c r="R298" s="82"/>
      <c r="S298" s="82"/>
      <c r="T298" s="82"/>
      <c r="U298" s="49"/>
      <c r="V298" s="49"/>
      <c r="W298" s="82"/>
      <c r="X298" s="49"/>
      <c r="Y298" s="49"/>
      <c r="Z298" s="12"/>
      <c r="AA298" s="16" t="str">
        <f t="shared" si="50"/>
        <v/>
      </c>
      <c r="AB298" s="16" t="str">
        <f t="shared" si="51"/>
        <v/>
      </c>
      <c r="AC298" s="16" t="str">
        <f t="shared" si="52"/>
        <v/>
      </c>
      <c r="AD298" s="49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26"/>
    </row>
    <row r="299" spans="1:44" x14ac:dyDescent="0.2">
      <c r="A299" s="19" t="e">
        <f t="shared" si="54"/>
        <v>#REF!</v>
      </c>
      <c r="B299" s="49" t="e">
        <f>IF('AMS-Daten'!#REF!="","",'AMS-Daten'!#REF!)</f>
        <v>#REF!</v>
      </c>
      <c r="C299" s="49" t="e">
        <f>IF('AMS-Daten'!#REF!="","",'AMS-Daten'!#REF!)</f>
        <v>#REF!</v>
      </c>
      <c r="D299" s="80" t="e">
        <f t="shared" si="53"/>
        <v>#REF!</v>
      </c>
      <c r="E299" s="16" t="e">
        <f t="shared" si="57"/>
        <v>#REF!</v>
      </c>
      <c r="F299" s="80" t="e">
        <f t="shared" si="55"/>
        <v>#REF!</v>
      </c>
      <c r="G299" s="80"/>
      <c r="H299" s="49" t="e">
        <f>IF('AMS-Daten'!#REF!="","",'AMS-Daten'!#REF!)</f>
        <v>#REF!</v>
      </c>
      <c r="I299" s="80" t="e">
        <f t="shared" si="56"/>
        <v>#REF!</v>
      </c>
      <c r="J299" s="49"/>
      <c r="K299" s="49"/>
      <c r="L299" s="49"/>
      <c r="M299" s="49"/>
      <c r="N299" s="10"/>
      <c r="O299" s="49"/>
      <c r="P299" s="82"/>
      <c r="Q299" s="82"/>
      <c r="R299" s="82"/>
      <c r="S299" s="82"/>
      <c r="T299" s="82"/>
      <c r="U299" s="49"/>
      <c r="V299" s="49"/>
      <c r="W299" s="82"/>
      <c r="X299" s="49"/>
      <c r="Y299" s="49"/>
      <c r="Z299" s="12"/>
      <c r="AA299" s="16" t="str">
        <f t="shared" si="50"/>
        <v/>
      </c>
      <c r="AB299" s="16" t="str">
        <f t="shared" si="51"/>
        <v/>
      </c>
      <c r="AC299" s="16" t="str">
        <f t="shared" si="52"/>
        <v/>
      </c>
      <c r="AD299" s="49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26"/>
    </row>
    <row r="300" spans="1:44" x14ac:dyDescent="0.2">
      <c r="A300" s="19" t="e">
        <f t="shared" si="54"/>
        <v>#REF!</v>
      </c>
      <c r="B300" s="49" t="e">
        <f>IF('AMS-Daten'!#REF!="","",'AMS-Daten'!#REF!)</f>
        <v>#REF!</v>
      </c>
      <c r="C300" s="49" t="e">
        <f>IF('AMS-Daten'!#REF!="","",'AMS-Daten'!#REF!)</f>
        <v>#REF!</v>
      </c>
      <c r="D300" s="80" t="e">
        <f t="shared" si="53"/>
        <v>#REF!</v>
      </c>
      <c r="E300" s="16" t="e">
        <f t="shared" si="57"/>
        <v>#REF!</v>
      </c>
      <c r="F300" s="80" t="e">
        <f t="shared" si="55"/>
        <v>#REF!</v>
      </c>
      <c r="G300" s="80"/>
      <c r="H300" s="49" t="e">
        <f>IF('AMS-Daten'!#REF!="","",'AMS-Daten'!#REF!)</f>
        <v>#REF!</v>
      </c>
      <c r="I300" s="80" t="e">
        <f t="shared" si="56"/>
        <v>#REF!</v>
      </c>
      <c r="J300" s="49"/>
      <c r="K300" s="49"/>
      <c r="L300" s="49"/>
      <c r="M300" s="49"/>
      <c r="N300" s="10"/>
      <c r="O300" s="49"/>
      <c r="P300" s="82"/>
      <c r="Q300" s="82"/>
      <c r="R300" s="82"/>
      <c r="S300" s="82"/>
      <c r="T300" s="82"/>
      <c r="U300" s="49"/>
      <c r="V300" s="49"/>
      <c r="W300" s="82"/>
      <c r="X300" s="49"/>
      <c r="Y300" s="49"/>
      <c r="Z300" s="12"/>
      <c r="AA300" s="16" t="str">
        <f t="shared" si="50"/>
        <v/>
      </c>
      <c r="AB300" s="16" t="str">
        <f t="shared" si="51"/>
        <v/>
      </c>
      <c r="AC300" s="16" t="str">
        <f t="shared" si="52"/>
        <v/>
      </c>
      <c r="AD300" s="49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26"/>
    </row>
    <row r="301" spans="1:44" x14ac:dyDescent="0.2">
      <c r="A301" s="19" t="e">
        <f t="shared" si="54"/>
        <v>#REF!</v>
      </c>
      <c r="B301" s="49" t="e">
        <f>IF('AMS-Daten'!#REF!="","",'AMS-Daten'!#REF!)</f>
        <v>#REF!</v>
      </c>
      <c r="C301" s="49" t="e">
        <f>IF('AMS-Daten'!#REF!="","",'AMS-Daten'!#REF!)</f>
        <v>#REF!</v>
      </c>
      <c r="D301" s="80" t="e">
        <f t="shared" si="53"/>
        <v>#REF!</v>
      </c>
      <c r="E301" s="16" t="e">
        <f t="shared" si="57"/>
        <v>#REF!</v>
      </c>
      <c r="F301" s="80" t="e">
        <f t="shared" si="55"/>
        <v>#REF!</v>
      </c>
      <c r="G301" s="80"/>
      <c r="H301" s="49" t="e">
        <f>IF('AMS-Daten'!#REF!="","",'AMS-Daten'!#REF!)</f>
        <v>#REF!</v>
      </c>
      <c r="I301" s="80" t="e">
        <f t="shared" si="56"/>
        <v>#REF!</v>
      </c>
      <c r="J301" s="49"/>
      <c r="K301" s="49"/>
      <c r="L301" s="49"/>
      <c r="M301" s="49"/>
      <c r="N301" s="10"/>
      <c r="O301" s="49"/>
      <c r="P301" s="82"/>
      <c r="Q301" s="82"/>
      <c r="R301" s="82"/>
      <c r="S301" s="82"/>
      <c r="T301" s="82"/>
      <c r="U301" s="49"/>
      <c r="V301" s="49"/>
      <c r="W301" s="82"/>
      <c r="X301" s="49"/>
      <c r="Y301" s="49"/>
      <c r="Z301" s="12"/>
      <c r="AA301" s="16" t="str">
        <f t="shared" si="50"/>
        <v/>
      </c>
      <c r="AB301" s="16" t="str">
        <f t="shared" si="51"/>
        <v/>
      </c>
      <c r="AC301" s="16" t="str">
        <f t="shared" si="52"/>
        <v/>
      </c>
      <c r="AD301" s="49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26"/>
    </row>
    <row r="302" spans="1:44" x14ac:dyDescent="0.2">
      <c r="A302" s="19" t="e">
        <f t="shared" si="54"/>
        <v>#REF!</v>
      </c>
      <c r="B302" s="49" t="e">
        <f>IF('AMS-Daten'!#REF!="","",'AMS-Daten'!#REF!)</f>
        <v>#REF!</v>
      </c>
      <c r="C302" s="49" t="e">
        <f>IF('AMS-Daten'!#REF!="","",'AMS-Daten'!#REF!)</f>
        <v>#REF!</v>
      </c>
      <c r="D302" s="80" t="e">
        <f t="shared" si="53"/>
        <v>#REF!</v>
      </c>
      <c r="E302" s="16" t="e">
        <f t="shared" si="57"/>
        <v>#REF!</v>
      </c>
      <c r="F302" s="80" t="e">
        <f t="shared" si="55"/>
        <v>#REF!</v>
      </c>
      <c r="G302" s="80"/>
      <c r="H302" s="49" t="e">
        <f>IF('AMS-Daten'!#REF!="","",'AMS-Daten'!#REF!)</f>
        <v>#REF!</v>
      </c>
      <c r="I302" s="80" t="e">
        <f t="shared" si="56"/>
        <v>#REF!</v>
      </c>
      <c r="J302" s="49"/>
      <c r="K302" s="49"/>
      <c r="L302" s="49"/>
      <c r="M302" s="49"/>
      <c r="N302" s="10"/>
      <c r="O302" s="49"/>
      <c r="P302" s="82"/>
      <c r="Q302" s="82"/>
      <c r="R302" s="82"/>
      <c r="S302" s="82"/>
      <c r="T302" s="82"/>
      <c r="U302" s="49"/>
      <c r="V302" s="49"/>
      <c r="W302" s="82"/>
      <c r="X302" s="49"/>
      <c r="Y302" s="49"/>
      <c r="Z302" s="12"/>
      <c r="AA302" s="16" t="str">
        <f t="shared" si="50"/>
        <v/>
      </c>
      <c r="AB302" s="16" t="str">
        <f t="shared" si="51"/>
        <v/>
      </c>
      <c r="AC302" s="16" t="str">
        <f t="shared" si="52"/>
        <v/>
      </c>
      <c r="AD302" s="49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4" x14ac:dyDescent="0.2">
      <c r="A303" s="19" t="e">
        <f t="shared" si="54"/>
        <v>#REF!</v>
      </c>
      <c r="B303" s="49" t="e">
        <f>IF('AMS-Daten'!#REF!="","",'AMS-Daten'!#REF!)</f>
        <v>#REF!</v>
      </c>
      <c r="C303" s="49" t="e">
        <f>IF('AMS-Daten'!#REF!="","",'AMS-Daten'!#REF!)</f>
        <v>#REF!</v>
      </c>
      <c r="D303" s="80" t="e">
        <f t="shared" si="53"/>
        <v>#REF!</v>
      </c>
      <c r="E303" s="16" t="e">
        <f t="shared" si="57"/>
        <v>#REF!</v>
      </c>
      <c r="F303" s="80" t="e">
        <f t="shared" si="55"/>
        <v>#REF!</v>
      </c>
      <c r="G303" s="80"/>
      <c r="H303" s="49" t="e">
        <f>IF('AMS-Daten'!#REF!="","",'AMS-Daten'!#REF!)</f>
        <v>#REF!</v>
      </c>
      <c r="I303" s="80" t="e">
        <f t="shared" si="56"/>
        <v>#REF!</v>
      </c>
      <c r="J303" s="49"/>
      <c r="K303" s="49"/>
      <c r="L303" s="49"/>
      <c r="M303" s="49"/>
      <c r="N303" s="10"/>
      <c r="O303" s="49"/>
      <c r="P303" s="82"/>
      <c r="Q303" s="82"/>
      <c r="R303" s="82"/>
      <c r="S303" s="82"/>
      <c r="T303" s="82"/>
      <c r="U303" s="49"/>
      <c r="V303" s="49"/>
      <c r="W303" s="82"/>
      <c r="X303" s="49"/>
      <c r="Y303" s="49"/>
      <c r="Z303" s="12"/>
      <c r="AA303" s="16" t="str">
        <f t="shared" si="50"/>
        <v/>
      </c>
      <c r="AB303" s="16" t="str">
        <f t="shared" si="51"/>
        <v/>
      </c>
      <c r="AC303" s="16" t="str">
        <f t="shared" si="52"/>
        <v/>
      </c>
      <c r="AD303" s="49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4" x14ac:dyDescent="0.2">
      <c r="A304" s="19" t="e">
        <f t="shared" si="54"/>
        <v>#REF!</v>
      </c>
      <c r="B304" s="49" t="e">
        <f>IF('AMS-Daten'!#REF!="","",'AMS-Daten'!#REF!)</f>
        <v>#REF!</v>
      </c>
      <c r="C304" s="49" t="e">
        <f>IF('AMS-Daten'!#REF!="","",'AMS-Daten'!#REF!)</f>
        <v>#REF!</v>
      </c>
      <c r="D304" s="80" t="e">
        <f t="shared" si="53"/>
        <v>#REF!</v>
      </c>
      <c r="E304" s="16" t="e">
        <f t="shared" si="57"/>
        <v>#REF!</v>
      </c>
      <c r="F304" s="80" t="e">
        <f t="shared" si="55"/>
        <v>#REF!</v>
      </c>
      <c r="G304" s="80"/>
      <c r="H304" s="49" t="e">
        <f>IF('AMS-Daten'!#REF!="","",'AMS-Daten'!#REF!)</f>
        <v>#REF!</v>
      </c>
      <c r="I304" s="80" t="e">
        <f t="shared" si="56"/>
        <v>#REF!</v>
      </c>
      <c r="J304" s="49"/>
      <c r="K304" s="49"/>
      <c r="L304" s="49"/>
      <c r="M304" s="49"/>
      <c r="N304" s="10"/>
      <c r="O304" s="49"/>
      <c r="P304" s="82"/>
      <c r="Q304" s="82"/>
      <c r="R304" s="82"/>
      <c r="S304" s="82"/>
      <c r="T304" s="82"/>
      <c r="U304" s="49"/>
      <c r="V304" s="49"/>
      <c r="W304" s="82"/>
      <c r="X304" s="49"/>
      <c r="Y304" s="49"/>
      <c r="Z304" s="12"/>
      <c r="AA304" s="16" t="str">
        <f t="shared" si="50"/>
        <v/>
      </c>
      <c r="AB304" s="16" t="str">
        <f t="shared" si="51"/>
        <v/>
      </c>
      <c r="AC304" s="16" t="str">
        <f t="shared" si="52"/>
        <v/>
      </c>
      <c r="AD304" s="49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1:43" x14ac:dyDescent="0.2">
      <c r="A305" s="19" t="e">
        <f t="shared" si="54"/>
        <v>#REF!</v>
      </c>
      <c r="B305" s="49" t="e">
        <f>IF('AMS-Daten'!#REF!="","",'AMS-Daten'!#REF!)</f>
        <v>#REF!</v>
      </c>
      <c r="C305" s="49" t="e">
        <f>IF('AMS-Daten'!#REF!="","",'AMS-Daten'!#REF!)</f>
        <v>#REF!</v>
      </c>
      <c r="D305" s="80" t="e">
        <f t="shared" si="53"/>
        <v>#REF!</v>
      </c>
      <c r="E305" s="16" t="e">
        <f t="shared" si="57"/>
        <v>#REF!</v>
      </c>
      <c r="F305" s="80" t="e">
        <f t="shared" si="55"/>
        <v>#REF!</v>
      </c>
      <c r="G305" s="80"/>
      <c r="H305" s="49" t="e">
        <f>IF('AMS-Daten'!#REF!="","",'AMS-Daten'!#REF!)</f>
        <v>#REF!</v>
      </c>
      <c r="I305" s="80" t="e">
        <f t="shared" si="56"/>
        <v>#REF!</v>
      </c>
      <c r="J305" s="49"/>
      <c r="K305" s="49"/>
      <c r="L305" s="49"/>
      <c r="M305" s="49"/>
      <c r="N305" s="10"/>
      <c r="O305" s="49"/>
      <c r="P305" s="82"/>
      <c r="Q305" s="82"/>
      <c r="R305" s="82"/>
      <c r="S305" s="82"/>
      <c r="T305" s="82"/>
      <c r="U305" s="49"/>
      <c r="V305" s="49"/>
      <c r="W305" s="82"/>
      <c r="X305" s="49"/>
      <c r="Y305" s="49"/>
      <c r="Z305" s="12"/>
      <c r="AA305" s="16" t="str">
        <f t="shared" si="50"/>
        <v/>
      </c>
      <c r="AB305" s="16" t="str">
        <f t="shared" si="51"/>
        <v/>
      </c>
      <c r="AC305" s="16" t="str">
        <f t="shared" si="52"/>
        <v/>
      </c>
      <c r="AD305" s="49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</row>
    <row r="306" spans="1:43" x14ac:dyDescent="0.2">
      <c r="A306" s="19" t="e">
        <f t="shared" si="54"/>
        <v>#REF!</v>
      </c>
      <c r="B306" s="49" t="e">
        <f>IF('AMS-Daten'!#REF!="","",'AMS-Daten'!#REF!)</f>
        <v>#REF!</v>
      </c>
      <c r="C306" s="49" t="e">
        <f>IF('AMS-Daten'!#REF!="","",'AMS-Daten'!#REF!)</f>
        <v>#REF!</v>
      </c>
      <c r="D306" s="80" t="e">
        <f t="shared" si="53"/>
        <v>#REF!</v>
      </c>
      <c r="E306" s="16" t="e">
        <f t="shared" si="57"/>
        <v>#REF!</v>
      </c>
      <c r="F306" s="80" t="e">
        <f t="shared" si="55"/>
        <v>#REF!</v>
      </c>
      <c r="G306" s="80"/>
      <c r="H306" s="49" t="e">
        <f>IF('AMS-Daten'!#REF!="","",'AMS-Daten'!#REF!)</f>
        <v>#REF!</v>
      </c>
      <c r="I306" s="80" t="e">
        <f t="shared" si="56"/>
        <v>#REF!</v>
      </c>
      <c r="J306" s="49"/>
      <c r="K306" s="49"/>
      <c r="L306" s="49"/>
      <c r="M306" s="49"/>
      <c r="N306" s="10"/>
      <c r="O306" s="49"/>
      <c r="P306" s="82"/>
      <c r="Q306" s="82"/>
      <c r="R306" s="82"/>
      <c r="S306" s="82"/>
      <c r="T306" s="82"/>
      <c r="U306" s="49"/>
      <c r="V306" s="49"/>
      <c r="W306" s="82"/>
      <c r="X306" s="49"/>
      <c r="Y306" s="49"/>
      <c r="Z306" s="12"/>
      <c r="AA306" s="16" t="str">
        <f t="shared" si="50"/>
        <v/>
      </c>
      <c r="AB306" s="16" t="str">
        <f t="shared" si="51"/>
        <v/>
      </c>
      <c r="AC306" s="16" t="str">
        <f t="shared" si="52"/>
        <v/>
      </c>
      <c r="AD306" s="49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</row>
    <row r="307" spans="1:43" x14ac:dyDescent="0.2">
      <c r="A307" s="19" t="e">
        <f t="shared" si="54"/>
        <v>#REF!</v>
      </c>
      <c r="B307" s="49" t="e">
        <f>IF('AMS-Daten'!#REF!="","",'AMS-Daten'!#REF!)</f>
        <v>#REF!</v>
      </c>
      <c r="C307" s="49" t="e">
        <f>IF('AMS-Daten'!#REF!="","",'AMS-Daten'!#REF!)</f>
        <v>#REF!</v>
      </c>
      <c r="D307" s="80" t="e">
        <f t="shared" si="53"/>
        <v>#REF!</v>
      </c>
      <c r="E307" s="16" t="e">
        <f t="shared" si="57"/>
        <v>#REF!</v>
      </c>
      <c r="F307" s="80" t="e">
        <f t="shared" si="55"/>
        <v>#REF!</v>
      </c>
      <c r="G307" s="80"/>
      <c r="H307" s="49" t="e">
        <f>IF('AMS-Daten'!#REF!="","",'AMS-Daten'!#REF!)</f>
        <v>#REF!</v>
      </c>
      <c r="I307" s="80" t="e">
        <f t="shared" si="56"/>
        <v>#REF!</v>
      </c>
      <c r="J307" s="49"/>
      <c r="K307" s="49"/>
      <c r="L307" s="49"/>
      <c r="M307" s="49"/>
      <c r="N307" s="10"/>
      <c r="O307" s="49"/>
      <c r="P307" s="82"/>
      <c r="Q307" s="82"/>
      <c r="R307" s="82"/>
      <c r="S307" s="82"/>
      <c r="T307" s="82"/>
      <c r="U307" s="49"/>
      <c r="V307" s="49"/>
      <c r="W307" s="82"/>
      <c r="X307" s="49"/>
      <c r="Y307" s="49"/>
      <c r="Z307" s="12"/>
      <c r="AA307" s="16" t="str">
        <f t="shared" si="50"/>
        <v/>
      </c>
      <c r="AB307" s="16" t="str">
        <f t="shared" si="51"/>
        <v/>
      </c>
      <c r="AC307" s="16" t="str">
        <f t="shared" si="52"/>
        <v/>
      </c>
      <c r="AD307" s="49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</row>
    <row r="308" spans="1:43" x14ac:dyDescent="0.2">
      <c r="A308" s="19" t="e">
        <f t="shared" si="54"/>
        <v>#REF!</v>
      </c>
      <c r="B308" s="49" t="e">
        <f>IF('AMS-Daten'!#REF!="","",'AMS-Daten'!#REF!)</f>
        <v>#REF!</v>
      </c>
      <c r="C308" s="49" t="e">
        <f>IF('AMS-Daten'!#REF!="","",'AMS-Daten'!#REF!)</f>
        <v>#REF!</v>
      </c>
      <c r="D308" s="80" t="e">
        <f t="shared" si="53"/>
        <v>#REF!</v>
      </c>
      <c r="E308" s="16" t="e">
        <f t="shared" si="57"/>
        <v>#REF!</v>
      </c>
      <c r="F308" s="80" t="e">
        <f t="shared" si="55"/>
        <v>#REF!</v>
      </c>
      <c r="G308" s="80"/>
      <c r="H308" s="49" t="e">
        <f>IF('AMS-Daten'!#REF!="","",'AMS-Daten'!#REF!)</f>
        <v>#REF!</v>
      </c>
      <c r="I308" s="80" t="e">
        <f t="shared" si="56"/>
        <v>#REF!</v>
      </c>
      <c r="J308" s="49"/>
      <c r="K308" s="49"/>
      <c r="L308" s="49"/>
      <c r="M308" s="49"/>
      <c r="N308" s="10"/>
      <c r="O308" s="49"/>
      <c r="P308" s="82"/>
      <c r="Q308" s="82"/>
      <c r="R308" s="82"/>
      <c r="S308" s="82"/>
      <c r="T308" s="82"/>
      <c r="U308" s="49"/>
      <c r="V308" s="49"/>
      <c r="W308" s="82"/>
      <c r="X308" s="49"/>
      <c r="Y308" s="49"/>
      <c r="Z308" s="12"/>
      <c r="AA308" s="16" t="str">
        <f t="shared" si="50"/>
        <v/>
      </c>
      <c r="AB308" s="16" t="str">
        <f t="shared" si="51"/>
        <v/>
      </c>
      <c r="AC308" s="16" t="str">
        <f t="shared" si="52"/>
        <v/>
      </c>
      <c r="AD308" s="49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</row>
    <row r="309" spans="1:43" x14ac:dyDescent="0.2">
      <c r="A309" s="19" t="e">
        <f t="shared" si="54"/>
        <v>#REF!</v>
      </c>
      <c r="B309" s="49" t="e">
        <f>IF('AMS-Daten'!#REF!="","",'AMS-Daten'!#REF!)</f>
        <v>#REF!</v>
      </c>
      <c r="C309" s="49" t="e">
        <f>IF('AMS-Daten'!#REF!="","",'AMS-Daten'!#REF!)</f>
        <v>#REF!</v>
      </c>
      <c r="D309" s="80" t="e">
        <f t="shared" si="53"/>
        <v>#REF!</v>
      </c>
      <c r="E309" s="16" t="e">
        <f t="shared" si="57"/>
        <v>#REF!</v>
      </c>
      <c r="F309" s="80" t="e">
        <f t="shared" si="55"/>
        <v>#REF!</v>
      </c>
      <c r="G309" s="80"/>
      <c r="H309" s="49" t="e">
        <f>IF('AMS-Daten'!#REF!="","",'AMS-Daten'!#REF!)</f>
        <v>#REF!</v>
      </c>
      <c r="I309" s="80" t="e">
        <f t="shared" si="56"/>
        <v>#REF!</v>
      </c>
      <c r="J309" s="49"/>
      <c r="K309" s="49"/>
      <c r="L309" s="49"/>
      <c r="M309" s="49"/>
      <c r="N309" s="10"/>
      <c r="O309" s="49"/>
      <c r="P309" s="82"/>
      <c r="Q309" s="82"/>
      <c r="R309" s="82"/>
      <c r="S309" s="82"/>
      <c r="T309" s="82"/>
      <c r="U309" s="49"/>
      <c r="V309" s="49"/>
      <c r="W309" s="82"/>
      <c r="X309" s="49"/>
      <c r="Y309" s="49"/>
      <c r="Z309" s="12"/>
      <c r="AA309" s="16" t="str">
        <f t="shared" si="50"/>
        <v/>
      </c>
      <c r="AB309" s="16" t="str">
        <f t="shared" si="51"/>
        <v/>
      </c>
      <c r="AC309" s="16" t="str">
        <f t="shared" si="52"/>
        <v/>
      </c>
      <c r="AD309" s="49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</row>
    <row r="310" spans="1:43" x14ac:dyDescent="0.2">
      <c r="A310" s="19" t="e">
        <f t="shared" si="54"/>
        <v>#REF!</v>
      </c>
      <c r="B310" s="49" t="e">
        <f>IF('AMS-Daten'!#REF!="","",'AMS-Daten'!#REF!)</f>
        <v>#REF!</v>
      </c>
      <c r="C310" s="49" t="e">
        <f>IF('AMS-Daten'!#REF!="","",'AMS-Daten'!#REF!)</f>
        <v>#REF!</v>
      </c>
      <c r="D310" s="80" t="e">
        <f t="shared" si="53"/>
        <v>#REF!</v>
      </c>
      <c r="E310" s="16" t="e">
        <f t="shared" si="57"/>
        <v>#REF!</v>
      </c>
      <c r="F310" s="80" t="e">
        <f t="shared" si="55"/>
        <v>#REF!</v>
      </c>
      <c r="G310" s="80"/>
      <c r="H310" s="49" t="e">
        <f>IF('AMS-Daten'!#REF!="","",'AMS-Daten'!#REF!)</f>
        <v>#REF!</v>
      </c>
      <c r="I310" s="80" t="e">
        <f t="shared" si="56"/>
        <v>#REF!</v>
      </c>
      <c r="J310" s="49"/>
      <c r="K310" s="49"/>
      <c r="L310" s="49"/>
      <c r="M310" s="49"/>
      <c r="N310" s="10"/>
      <c r="O310" s="49"/>
      <c r="P310" s="82"/>
      <c r="Q310" s="82"/>
      <c r="R310" s="82"/>
      <c r="S310" s="82"/>
      <c r="T310" s="82"/>
      <c r="U310" s="49"/>
      <c r="V310" s="49"/>
      <c r="W310" s="82"/>
      <c r="X310" s="49"/>
      <c r="Y310" s="49"/>
      <c r="Z310" s="12"/>
      <c r="AA310" s="16" t="str">
        <f t="shared" si="50"/>
        <v/>
      </c>
      <c r="AB310" s="16" t="str">
        <f t="shared" si="51"/>
        <v/>
      </c>
      <c r="AC310" s="16" t="str">
        <f t="shared" si="52"/>
        <v/>
      </c>
      <c r="AD310" s="49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</row>
    <row r="311" spans="1:43" x14ac:dyDescent="0.2">
      <c r="A311" s="19" t="e">
        <f t="shared" si="54"/>
        <v>#REF!</v>
      </c>
      <c r="B311" s="49" t="e">
        <f>IF('AMS-Daten'!#REF!="","",'AMS-Daten'!#REF!)</f>
        <v>#REF!</v>
      </c>
      <c r="C311" s="49" t="e">
        <f>IF('AMS-Daten'!#REF!="","",'AMS-Daten'!#REF!)</f>
        <v>#REF!</v>
      </c>
      <c r="D311" s="80" t="e">
        <f t="shared" si="53"/>
        <v>#REF!</v>
      </c>
      <c r="E311" s="16" t="e">
        <f t="shared" si="57"/>
        <v>#REF!</v>
      </c>
      <c r="F311" s="80" t="e">
        <f t="shared" si="55"/>
        <v>#REF!</v>
      </c>
      <c r="G311" s="80"/>
      <c r="H311" s="49" t="e">
        <f>IF('AMS-Daten'!#REF!="","",'AMS-Daten'!#REF!)</f>
        <v>#REF!</v>
      </c>
      <c r="I311" s="80" t="e">
        <f t="shared" si="56"/>
        <v>#REF!</v>
      </c>
      <c r="J311" s="49"/>
      <c r="K311" s="49"/>
      <c r="L311" s="49"/>
      <c r="M311" s="49"/>
      <c r="N311" s="10"/>
      <c r="O311" s="49"/>
      <c r="P311" s="82"/>
      <c r="Q311" s="82"/>
      <c r="R311" s="82"/>
      <c r="S311" s="82"/>
      <c r="T311" s="82"/>
      <c r="U311" s="49"/>
      <c r="V311" s="49"/>
      <c r="W311" s="82"/>
      <c r="X311" s="49"/>
      <c r="Y311" s="49"/>
      <c r="Z311" s="12"/>
      <c r="AA311" s="16" t="str">
        <f t="shared" si="50"/>
        <v/>
      </c>
      <c r="AB311" s="16" t="str">
        <f t="shared" si="51"/>
        <v/>
      </c>
      <c r="AC311" s="16" t="str">
        <f t="shared" si="52"/>
        <v/>
      </c>
      <c r="AD311" s="49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</row>
    <row r="312" spans="1:43" x14ac:dyDescent="0.2">
      <c r="A312" s="19" t="e">
        <f t="shared" si="54"/>
        <v>#REF!</v>
      </c>
      <c r="B312" s="49" t="e">
        <f>IF('AMS-Daten'!#REF!="","",'AMS-Daten'!#REF!)</f>
        <v>#REF!</v>
      </c>
      <c r="C312" s="49" t="e">
        <f>IF('AMS-Daten'!#REF!="","",'AMS-Daten'!#REF!)</f>
        <v>#REF!</v>
      </c>
      <c r="D312" s="80" t="e">
        <f t="shared" si="53"/>
        <v>#REF!</v>
      </c>
      <c r="E312" s="16" t="e">
        <f t="shared" si="57"/>
        <v>#REF!</v>
      </c>
      <c r="F312" s="80" t="e">
        <f t="shared" si="55"/>
        <v>#REF!</v>
      </c>
      <c r="G312" s="80"/>
      <c r="H312" s="49" t="e">
        <f>IF('AMS-Daten'!#REF!="","",'AMS-Daten'!#REF!)</f>
        <v>#REF!</v>
      </c>
      <c r="I312" s="80" t="e">
        <f t="shared" si="56"/>
        <v>#REF!</v>
      </c>
      <c r="J312" s="49"/>
      <c r="K312" s="49"/>
      <c r="L312" s="49"/>
      <c r="M312" s="49"/>
      <c r="N312" s="10"/>
      <c r="O312" s="49"/>
      <c r="P312" s="82"/>
      <c r="Q312" s="82"/>
      <c r="R312" s="82"/>
      <c r="S312" s="82"/>
      <c r="T312" s="82"/>
      <c r="U312" s="49"/>
      <c r="V312" s="49"/>
      <c r="W312" s="82"/>
      <c r="X312" s="49"/>
      <c r="Y312" s="49"/>
      <c r="Z312" s="12"/>
      <c r="AA312" s="16" t="str">
        <f t="shared" si="50"/>
        <v/>
      </c>
      <c r="AB312" s="16" t="str">
        <f t="shared" si="51"/>
        <v/>
      </c>
      <c r="AC312" s="16" t="str">
        <f t="shared" si="52"/>
        <v/>
      </c>
      <c r="AD312" s="49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</row>
    <row r="313" spans="1:43" x14ac:dyDescent="0.2">
      <c r="A313" s="19" t="e">
        <f t="shared" si="54"/>
        <v>#REF!</v>
      </c>
      <c r="B313" s="49" t="e">
        <f>IF('AMS-Daten'!#REF!="","",'AMS-Daten'!#REF!)</f>
        <v>#REF!</v>
      </c>
      <c r="C313" s="49" t="e">
        <f>IF('AMS-Daten'!#REF!="","",'AMS-Daten'!#REF!)</f>
        <v>#REF!</v>
      </c>
      <c r="D313" s="80" t="e">
        <f t="shared" si="53"/>
        <v>#REF!</v>
      </c>
      <c r="E313" s="16" t="e">
        <f t="shared" si="57"/>
        <v>#REF!</v>
      </c>
      <c r="F313" s="80" t="e">
        <f t="shared" si="55"/>
        <v>#REF!</v>
      </c>
      <c r="G313" s="80"/>
      <c r="H313" s="49" t="e">
        <f>IF('AMS-Daten'!#REF!="","",'AMS-Daten'!#REF!)</f>
        <v>#REF!</v>
      </c>
      <c r="I313" s="80" t="e">
        <f t="shared" si="56"/>
        <v>#REF!</v>
      </c>
      <c r="J313" s="49"/>
      <c r="K313" s="49"/>
      <c r="L313" s="49"/>
      <c r="M313" s="49"/>
      <c r="N313" s="10"/>
      <c r="O313" s="49"/>
      <c r="P313" s="82"/>
      <c r="Q313" s="82"/>
      <c r="R313" s="82"/>
      <c r="S313" s="82"/>
      <c r="T313" s="82"/>
      <c r="U313" s="49"/>
      <c r="V313" s="49"/>
      <c r="W313" s="82"/>
      <c r="X313" s="49"/>
      <c r="Y313" s="49"/>
      <c r="Z313" s="12"/>
      <c r="AA313" s="16" t="str">
        <f t="shared" si="50"/>
        <v/>
      </c>
      <c r="AB313" s="16" t="str">
        <f t="shared" si="51"/>
        <v/>
      </c>
      <c r="AC313" s="16" t="str">
        <f t="shared" si="52"/>
        <v/>
      </c>
      <c r="AD313" s="49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</row>
    <row r="314" spans="1:43" x14ac:dyDescent="0.2">
      <c r="A314" s="19" t="e">
        <f t="shared" si="54"/>
        <v>#REF!</v>
      </c>
      <c r="B314" s="49" t="e">
        <f>IF('AMS-Daten'!#REF!="","",'AMS-Daten'!#REF!)</f>
        <v>#REF!</v>
      </c>
      <c r="C314" s="49" t="e">
        <f>IF('AMS-Daten'!#REF!="","",'AMS-Daten'!#REF!)</f>
        <v>#REF!</v>
      </c>
      <c r="D314" s="80" t="e">
        <f t="shared" si="53"/>
        <v>#REF!</v>
      </c>
      <c r="E314" s="16" t="e">
        <f t="shared" si="57"/>
        <v>#REF!</v>
      </c>
      <c r="F314" s="80" t="e">
        <f t="shared" si="55"/>
        <v>#REF!</v>
      </c>
      <c r="G314" s="80"/>
      <c r="H314" s="49" t="e">
        <f>IF('AMS-Daten'!#REF!="","",'AMS-Daten'!#REF!)</f>
        <v>#REF!</v>
      </c>
      <c r="I314" s="80" t="e">
        <f t="shared" si="56"/>
        <v>#REF!</v>
      </c>
      <c r="J314" s="49"/>
      <c r="K314" s="49"/>
      <c r="L314" s="49"/>
      <c r="M314" s="49"/>
      <c r="N314" s="10"/>
      <c r="O314" s="49"/>
      <c r="P314" s="82"/>
      <c r="Q314" s="82"/>
      <c r="R314" s="82"/>
      <c r="S314" s="82"/>
      <c r="T314" s="82"/>
      <c r="U314" s="49"/>
      <c r="V314" s="49"/>
      <c r="W314" s="82"/>
      <c r="X314" s="49"/>
      <c r="Y314" s="49"/>
      <c r="Z314" s="12"/>
      <c r="AA314" s="16" t="str">
        <f t="shared" si="50"/>
        <v/>
      </c>
      <c r="AB314" s="16" t="str">
        <f t="shared" si="51"/>
        <v/>
      </c>
      <c r="AC314" s="16" t="str">
        <f t="shared" si="52"/>
        <v/>
      </c>
      <c r="AD314" s="49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 x14ac:dyDescent="0.2">
      <c r="A315" s="19" t="e">
        <f t="shared" si="54"/>
        <v>#REF!</v>
      </c>
      <c r="B315" s="49" t="e">
        <f>IF('AMS-Daten'!#REF!="","",'AMS-Daten'!#REF!)</f>
        <v>#REF!</v>
      </c>
      <c r="C315" s="49" t="e">
        <f>IF('AMS-Daten'!#REF!="","",'AMS-Daten'!#REF!)</f>
        <v>#REF!</v>
      </c>
      <c r="D315" s="80" t="e">
        <f t="shared" si="53"/>
        <v>#REF!</v>
      </c>
      <c r="E315" s="16" t="e">
        <f t="shared" si="57"/>
        <v>#REF!</v>
      </c>
      <c r="F315" s="80" t="e">
        <f t="shared" si="55"/>
        <v>#REF!</v>
      </c>
      <c r="G315" s="80"/>
      <c r="H315" s="49" t="e">
        <f>IF('AMS-Daten'!#REF!="","",'AMS-Daten'!#REF!)</f>
        <v>#REF!</v>
      </c>
      <c r="I315" s="80" t="e">
        <f t="shared" si="56"/>
        <v>#REF!</v>
      </c>
      <c r="J315" s="49"/>
      <c r="K315" s="49"/>
      <c r="L315" s="49"/>
      <c r="M315" s="49"/>
      <c r="N315" s="10"/>
      <c r="O315" s="49"/>
      <c r="P315" s="82"/>
      <c r="Q315" s="82"/>
      <c r="R315" s="82"/>
      <c r="S315" s="82"/>
      <c r="T315" s="82"/>
      <c r="U315" s="49"/>
      <c r="V315" s="49"/>
      <c r="W315" s="82"/>
      <c r="X315" s="49"/>
      <c r="Y315" s="49"/>
      <c r="Z315" s="12"/>
      <c r="AA315" s="16" t="str">
        <f t="shared" si="50"/>
        <v/>
      </c>
      <c r="AB315" s="16" t="str">
        <f t="shared" si="51"/>
        <v/>
      </c>
      <c r="AC315" s="16" t="str">
        <f t="shared" si="52"/>
        <v/>
      </c>
      <c r="AD315" s="49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 x14ac:dyDescent="0.2">
      <c r="A316" s="19" t="e">
        <f t="shared" si="54"/>
        <v>#REF!</v>
      </c>
      <c r="B316" s="49" t="e">
        <f>IF('AMS-Daten'!#REF!="","",'AMS-Daten'!#REF!)</f>
        <v>#REF!</v>
      </c>
      <c r="C316" s="49" t="e">
        <f>IF('AMS-Daten'!#REF!="","",'AMS-Daten'!#REF!)</f>
        <v>#REF!</v>
      </c>
      <c r="D316" s="80" t="e">
        <f t="shared" si="53"/>
        <v>#REF!</v>
      </c>
      <c r="E316" s="16" t="e">
        <f t="shared" si="57"/>
        <v>#REF!</v>
      </c>
      <c r="F316" s="80" t="e">
        <f t="shared" si="55"/>
        <v>#REF!</v>
      </c>
      <c r="G316" s="80"/>
      <c r="H316" s="49" t="e">
        <f>IF('AMS-Daten'!#REF!="","",'AMS-Daten'!#REF!)</f>
        <v>#REF!</v>
      </c>
      <c r="I316" s="80" t="e">
        <f t="shared" si="56"/>
        <v>#REF!</v>
      </c>
      <c r="J316" s="49"/>
      <c r="K316" s="49"/>
      <c r="L316" s="49"/>
      <c r="M316" s="49"/>
      <c r="N316" s="10"/>
      <c r="O316" s="49"/>
      <c r="P316" s="82"/>
      <c r="Q316" s="82"/>
      <c r="R316" s="82"/>
      <c r="S316" s="82"/>
      <c r="T316" s="82"/>
      <c r="U316" s="49"/>
      <c r="V316" s="49"/>
      <c r="W316" s="82"/>
      <c r="X316" s="49"/>
      <c r="Y316" s="49"/>
      <c r="Z316" s="12"/>
      <c r="AA316" s="16" t="str">
        <f t="shared" si="50"/>
        <v/>
      </c>
      <c r="AB316" s="16" t="str">
        <f t="shared" si="51"/>
        <v/>
      </c>
      <c r="AC316" s="16" t="str">
        <f t="shared" si="52"/>
        <v/>
      </c>
      <c r="AD316" s="49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 x14ac:dyDescent="0.2">
      <c r="A317" s="19" t="e">
        <f t="shared" si="54"/>
        <v>#REF!</v>
      </c>
      <c r="B317" s="49" t="e">
        <f>IF('AMS-Daten'!#REF!="","",'AMS-Daten'!#REF!)</f>
        <v>#REF!</v>
      </c>
      <c r="C317" s="49" t="e">
        <f>IF('AMS-Daten'!#REF!="","",'AMS-Daten'!#REF!)</f>
        <v>#REF!</v>
      </c>
      <c r="D317" s="80" t="e">
        <f t="shared" si="53"/>
        <v>#REF!</v>
      </c>
      <c r="E317" s="16" t="e">
        <f t="shared" si="57"/>
        <v>#REF!</v>
      </c>
      <c r="F317" s="80" t="e">
        <f t="shared" si="55"/>
        <v>#REF!</v>
      </c>
      <c r="G317" s="80"/>
      <c r="H317" s="49" t="e">
        <f>IF('AMS-Daten'!#REF!="","",'AMS-Daten'!#REF!)</f>
        <v>#REF!</v>
      </c>
      <c r="I317" s="80" t="e">
        <f t="shared" si="56"/>
        <v>#REF!</v>
      </c>
      <c r="J317" s="49"/>
      <c r="K317" s="49"/>
      <c r="L317" s="49"/>
      <c r="M317" s="49"/>
      <c r="N317" s="10"/>
      <c r="O317" s="49"/>
      <c r="P317" s="82"/>
      <c r="Q317" s="82"/>
      <c r="R317" s="82"/>
      <c r="S317" s="82"/>
      <c r="T317" s="82"/>
      <c r="U317" s="49"/>
      <c r="V317" s="49"/>
      <c r="W317" s="82"/>
      <c r="X317" s="49"/>
      <c r="Y317" s="49"/>
      <c r="Z317" s="12"/>
      <c r="AA317" s="16" t="str">
        <f t="shared" si="50"/>
        <v/>
      </c>
      <c r="AB317" s="16" t="str">
        <f t="shared" si="51"/>
        <v/>
      </c>
      <c r="AC317" s="16" t="str">
        <f t="shared" si="52"/>
        <v/>
      </c>
      <c r="AD317" s="49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</row>
    <row r="318" spans="1:43" x14ac:dyDescent="0.2">
      <c r="A318" s="19" t="e">
        <f t="shared" si="54"/>
        <v>#REF!</v>
      </c>
      <c r="B318" s="49" t="e">
        <f>IF('AMS-Daten'!#REF!="","",'AMS-Daten'!#REF!)</f>
        <v>#REF!</v>
      </c>
      <c r="C318" s="49" t="e">
        <f>IF('AMS-Daten'!#REF!="","",'AMS-Daten'!#REF!)</f>
        <v>#REF!</v>
      </c>
      <c r="D318" s="80" t="e">
        <f t="shared" si="53"/>
        <v>#REF!</v>
      </c>
      <c r="E318" s="16" t="e">
        <f t="shared" si="57"/>
        <v>#REF!</v>
      </c>
      <c r="F318" s="80" t="e">
        <f t="shared" si="55"/>
        <v>#REF!</v>
      </c>
      <c r="G318" s="80"/>
      <c r="H318" s="49" t="e">
        <f>IF('AMS-Daten'!#REF!="","",'AMS-Daten'!#REF!)</f>
        <v>#REF!</v>
      </c>
      <c r="I318" s="80" t="e">
        <f t="shared" si="56"/>
        <v>#REF!</v>
      </c>
      <c r="J318" s="49"/>
      <c r="K318" s="49"/>
      <c r="L318" s="49"/>
      <c r="M318" s="49"/>
      <c r="N318" s="10"/>
      <c r="O318" s="49"/>
      <c r="P318" s="82"/>
      <c r="Q318" s="82"/>
      <c r="R318" s="82"/>
      <c r="S318" s="82"/>
      <c r="T318" s="82"/>
      <c r="U318" s="49"/>
      <c r="V318" s="49"/>
      <c r="W318" s="82"/>
      <c r="X318" s="49"/>
      <c r="Y318" s="49"/>
      <c r="Z318" s="12"/>
      <c r="AA318" s="16" t="str">
        <f t="shared" si="50"/>
        <v/>
      </c>
      <c r="AB318" s="16" t="str">
        <f t="shared" si="51"/>
        <v/>
      </c>
      <c r="AC318" s="16" t="str">
        <f t="shared" si="52"/>
        <v/>
      </c>
      <c r="AD318" s="49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</row>
    <row r="319" spans="1:43" x14ac:dyDescent="0.2">
      <c r="A319" s="19" t="e">
        <f t="shared" si="54"/>
        <v>#REF!</v>
      </c>
      <c r="B319" s="49" t="e">
        <f>IF('AMS-Daten'!#REF!="","",'AMS-Daten'!#REF!)</f>
        <v>#REF!</v>
      </c>
      <c r="C319" s="49" t="e">
        <f>IF('AMS-Daten'!#REF!="","",'AMS-Daten'!#REF!)</f>
        <v>#REF!</v>
      </c>
      <c r="D319" s="80" t="e">
        <f t="shared" si="53"/>
        <v>#REF!</v>
      </c>
      <c r="E319" s="16" t="e">
        <f t="shared" si="57"/>
        <v>#REF!</v>
      </c>
      <c r="F319" s="80" t="e">
        <f t="shared" si="55"/>
        <v>#REF!</v>
      </c>
      <c r="G319" s="80"/>
      <c r="H319" s="49" t="e">
        <f>IF('AMS-Daten'!#REF!="","",'AMS-Daten'!#REF!)</f>
        <v>#REF!</v>
      </c>
      <c r="I319" s="80" t="e">
        <f t="shared" si="56"/>
        <v>#REF!</v>
      </c>
      <c r="J319" s="49"/>
      <c r="K319" s="49"/>
      <c r="L319" s="49"/>
      <c r="M319" s="49"/>
      <c r="N319" s="10"/>
      <c r="O319" s="49"/>
      <c r="P319" s="82"/>
      <c r="Q319" s="82"/>
      <c r="R319" s="82"/>
      <c r="S319" s="82"/>
      <c r="T319" s="82"/>
      <c r="U319" s="49"/>
      <c r="V319" s="49"/>
      <c r="W319" s="82"/>
      <c r="X319" s="49"/>
      <c r="Y319" s="49"/>
      <c r="Z319" s="12"/>
      <c r="AA319" s="16" t="str">
        <f t="shared" ref="AA319:AA382" si="58">IF(Z319="","",YEAR(Z319))</f>
        <v/>
      </c>
      <c r="AB319" s="16" t="str">
        <f t="shared" ref="AB319:AB382" si="59">IF(Z319="","",MONTH(Z319))</f>
        <v/>
      </c>
      <c r="AC319" s="16" t="str">
        <f t="shared" ref="AC319:AC382" si="60">IF(Z319="","",DAY(Z319))</f>
        <v/>
      </c>
      <c r="AD319" s="49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 x14ac:dyDescent="0.2">
      <c r="A320" s="19" t="e">
        <f t="shared" si="54"/>
        <v>#REF!</v>
      </c>
      <c r="B320" s="49" t="e">
        <f>IF('AMS-Daten'!#REF!="","",'AMS-Daten'!#REF!)</f>
        <v>#REF!</v>
      </c>
      <c r="C320" s="49" t="e">
        <f>IF('AMS-Daten'!#REF!="","",'AMS-Daten'!#REF!)</f>
        <v>#REF!</v>
      </c>
      <c r="D320" s="80" t="e">
        <f t="shared" si="53"/>
        <v>#REF!</v>
      </c>
      <c r="E320" s="16" t="e">
        <f t="shared" si="57"/>
        <v>#REF!</v>
      </c>
      <c r="F320" s="80" t="e">
        <f t="shared" si="55"/>
        <v>#REF!</v>
      </c>
      <c r="G320" s="80"/>
      <c r="H320" s="49" t="e">
        <f>IF('AMS-Daten'!#REF!="","",'AMS-Daten'!#REF!)</f>
        <v>#REF!</v>
      </c>
      <c r="I320" s="80" t="e">
        <f t="shared" si="56"/>
        <v>#REF!</v>
      </c>
      <c r="J320" s="49"/>
      <c r="K320" s="49"/>
      <c r="L320" s="49"/>
      <c r="M320" s="49"/>
      <c r="N320" s="10"/>
      <c r="O320" s="49"/>
      <c r="P320" s="82"/>
      <c r="Q320" s="82"/>
      <c r="R320" s="82"/>
      <c r="S320" s="82"/>
      <c r="T320" s="82"/>
      <c r="U320" s="49"/>
      <c r="V320" s="49"/>
      <c r="W320" s="82"/>
      <c r="X320" s="49"/>
      <c r="Y320" s="49"/>
      <c r="Z320" s="12"/>
      <c r="AA320" s="16" t="str">
        <f t="shared" si="58"/>
        <v/>
      </c>
      <c r="AB320" s="16" t="str">
        <f t="shared" si="59"/>
        <v/>
      </c>
      <c r="AC320" s="16" t="str">
        <f t="shared" si="60"/>
        <v/>
      </c>
      <c r="AD320" s="49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 x14ac:dyDescent="0.2">
      <c r="A321" s="19" t="e">
        <f t="shared" si="54"/>
        <v>#REF!</v>
      </c>
      <c r="B321" s="49" t="e">
        <f>IF('AMS-Daten'!#REF!="","",'AMS-Daten'!#REF!)</f>
        <v>#REF!</v>
      </c>
      <c r="C321" s="49" t="e">
        <f>IF('AMS-Daten'!#REF!="","",'AMS-Daten'!#REF!)</f>
        <v>#REF!</v>
      </c>
      <c r="D321" s="80" t="e">
        <f t="shared" si="53"/>
        <v>#REF!</v>
      </c>
      <c r="E321" s="16" t="e">
        <f t="shared" si="57"/>
        <v>#REF!</v>
      </c>
      <c r="F321" s="80" t="e">
        <f t="shared" si="55"/>
        <v>#REF!</v>
      </c>
      <c r="G321" s="80"/>
      <c r="H321" s="49" t="e">
        <f>IF('AMS-Daten'!#REF!="","",'AMS-Daten'!#REF!)</f>
        <v>#REF!</v>
      </c>
      <c r="I321" s="80" t="e">
        <f t="shared" si="56"/>
        <v>#REF!</v>
      </c>
      <c r="J321" s="49"/>
      <c r="K321" s="49"/>
      <c r="L321" s="49"/>
      <c r="M321" s="49"/>
      <c r="N321" s="10"/>
      <c r="O321" s="49"/>
      <c r="P321" s="82"/>
      <c r="Q321" s="82"/>
      <c r="R321" s="82"/>
      <c r="S321" s="82"/>
      <c r="T321" s="82"/>
      <c r="U321" s="49"/>
      <c r="V321" s="49"/>
      <c r="W321" s="82"/>
      <c r="X321" s="49"/>
      <c r="Y321" s="49"/>
      <c r="Z321" s="12"/>
      <c r="AA321" s="16" t="str">
        <f t="shared" si="58"/>
        <v/>
      </c>
      <c r="AB321" s="16" t="str">
        <f t="shared" si="59"/>
        <v/>
      </c>
      <c r="AC321" s="16" t="str">
        <f t="shared" si="60"/>
        <v/>
      </c>
      <c r="AD321" s="49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 x14ac:dyDescent="0.2">
      <c r="A322" s="19" t="e">
        <f t="shared" si="54"/>
        <v>#REF!</v>
      </c>
      <c r="B322" s="49" t="e">
        <f>IF('AMS-Daten'!#REF!="","",'AMS-Daten'!#REF!)</f>
        <v>#REF!</v>
      </c>
      <c r="C322" s="49" t="e">
        <f>IF('AMS-Daten'!#REF!="","",'AMS-Daten'!#REF!)</f>
        <v>#REF!</v>
      </c>
      <c r="D322" s="80" t="e">
        <f t="shared" ref="D322:D385" si="61">IF(A322="","",IF(AF322="","Ja","Nein"))</f>
        <v>#REF!</v>
      </c>
      <c r="E322" s="16" t="e">
        <f t="shared" si="57"/>
        <v>#REF!</v>
      </c>
      <c r="F322" s="80" t="e">
        <f t="shared" si="55"/>
        <v>#REF!</v>
      </c>
      <c r="G322" s="80"/>
      <c r="H322" s="49" t="e">
        <f>IF('AMS-Daten'!#REF!="","",'AMS-Daten'!#REF!)</f>
        <v>#REF!</v>
      </c>
      <c r="I322" s="80" t="e">
        <f t="shared" si="56"/>
        <v>#REF!</v>
      </c>
      <c r="J322" s="49"/>
      <c r="K322" s="49"/>
      <c r="L322" s="49"/>
      <c r="M322" s="49"/>
      <c r="N322" s="10"/>
      <c r="O322" s="49"/>
      <c r="P322" s="82"/>
      <c r="Q322" s="82"/>
      <c r="R322" s="82"/>
      <c r="S322" s="82"/>
      <c r="T322" s="82"/>
      <c r="U322" s="49"/>
      <c r="V322" s="49"/>
      <c r="W322" s="82"/>
      <c r="X322" s="49"/>
      <c r="Y322" s="49"/>
      <c r="Z322" s="12"/>
      <c r="AA322" s="16" t="str">
        <f t="shared" si="58"/>
        <v/>
      </c>
      <c r="AB322" s="16" t="str">
        <f t="shared" si="59"/>
        <v/>
      </c>
      <c r="AC322" s="16" t="str">
        <f t="shared" si="60"/>
        <v/>
      </c>
      <c r="AD322" s="49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</row>
    <row r="323" spans="1:43" x14ac:dyDescent="0.2">
      <c r="A323" s="19" t="e">
        <f t="shared" ref="A323:A386" si="62">IF(B323="","",A322+1)</f>
        <v>#REF!</v>
      </c>
      <c r="B323" s="49" t="e">
        <f>IF('AMS-Daten'!#REF!="","",'AMS-Daten'!#REF!)</f>
        <v>#REF!</v>
      </c>
      <c r="C323" s="49" t="e">
        <f>IF('AMS-Daten'!#REF!="","",'AMS-Daten'!#REF!)</f>
        <v>#REF!</v>
      </c>
      <c r="D323" s="80" t="e">
        <f t="shared" si="61"/>
        <v>#REF!</v>
      </c>
      <c r="E323" s="16" t="e">
        <f t="shared" si="57"/>
        <v>#REF!</v>
      </c>
      <c r="F323" s="80" t="e">
        <f t="shared" si="55"/>
        <v>#REF!</v>
      </c>
      <c r="G323" s="80"/>
      <c r="H323" s="49" t="e">
        <f>IF('AMS-Daten'!#REF!="","",'AMS-Daten'!#REF!)</f>
        <v>#REF!</v>
      </c>
      <c r="I323" s="80" t="e">
        <f t="shared" si="56"/>
        <v>#REF!</v>
      </c>
      <c r="J323" s="49"/>
      <c r="K323" s="49"/>
      <c r="L323" s="49"/>
      <c r="M323" s="49"/>
      <c r="N323" s="10"/>
      <c r="O323" s="49"/>
      <c r="P323" s="82"/>
      <c r="Q323" s="82"/>
      <c r="R323" s="82"/>
      <c r="S323" s="82"/>
      <c r="T323" s="82"/>
      <c r="U323" s="49"/>
      <c r="V323" s="49"/>
      <c r="W323" s="82"/>
      <c r="X323" s="49"/>
      <c r="Y323" s="49"/>
      <c r="Z323" s="12"/>
      <c r="AA323" s="16" t="str">
        <f t="shared" si="58"/>
        <v/>
      </c>
      <c r="AB323" s="16" t="str">
        <f t="shared" si="59"/>
        <v/>
      </c>
      <c r="AC323" s="16" t="str">
        <f t="shared" si="60"/>
        <v/>
      </c>
      <c r="AD323" s="49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</row>
    <row r="324" spans="1:43" x14ac:dyDescent="0.2">
      <c r="A324" s="19" t="e">
        <f t="shared" si="62"/>
        <v>#REF!</v>
      </c>
      <c r="B324" s="49" t="e">
        <f>IF('AMS-Daten'!#REF!="","",'AMS-Daten'!#REF!)</f>
        <v>#REF!</v>
      </c>
      <c r="C324" s="49" t="e">
        <f>IF('AMS-Daten'!#REF!="","",'AMS-Daten'!#REF!)</f>
        <v>#REF!</v>
      </c>
      <c r="D324" s="80" t="e">
        <f t="shared" si="61"/>
        <v>#REF!</v>
      </c>
      <c r="E324" s="16" t="e">
        <f t="shared" si="57"/>
        <v>#REF!</v>
      </c>
      <c r="F324" s="80" t="e">
        <f t="shared" si="55"/>
        <v>#REF!</v>
      </c>
      <c r="G324" s="80"/>
      <c r="H324" s="49" t="e">
        <f>IF('AMS-Daten'!#REF!="","",'AMS-Daten'!#REF!)</f>
        <v>#REF!</v>
      </c>
      <c r="I324" s="80" t="e">
        <f t="shared" si="56"/>
        <v>#REF!</v>
      </c>
      <c r="J324" s="49"/>
      <c r="K324" s="49"/>
      <c r="L324" s="49"/>
      <c r="M324" s="49"/>
      <c r="N324" s="10"/>
      <c r="O324" s="49"/>
      <c r="P324" s="82"/>
      <c r="Q324" s="82"/>
      <c r="R324" s="82"/>
      <c r="S324" s="82"/>
      <c r="T324" s="82"/>
      <c r="U324" s="49"/>
      <c r="V324" s="49"/>
      <c r="W324" s="82"/>
      <c r="X324" s="49"/>
      <c r="Y324" s="49"/>
      <c r="Z324" s="12"/>
      <c r="AA324" s="16" t="str">
        <f t="shared" si="58"/>
        <v/>
      </c>
      <c r="AB324" s="16" t="str">
        <f t="shared" si="59"/>
        <v/>
      </c>
      <c r="AC324" s="16" t="str">
        <f t="shared" si="60"/>
        <v/>
      </c>
      <c r="AD324" s="49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</row>
    <row r="325" spans="1:43" x14ac:dyDescent="0.2">
      <c r="A325" s="19" t="e">
        <f t="shared" si="62"/>
        <v>#REF!</v>
      </c>
      <c r="B325" s="49" t="e">
        <f>IF('AMS-Daten'!#REF!="","",'AMS-Daten'!#REF!)</f>
        <v>#REF!</v>
      </c>
      <c r="C325" s="49" t="e">
        <f>IF('AMS-Daten'!#REF!="","",'AMS-Daten'!#REF!)</f>
        <v>#REF!</v>
      </c>
      <c r="D325" s="80" t="e">
        <f t="shared" si="61"/>
        <v>#REF!</v>
      </c>
      <c r="E325" s="16" t="e">
        <f t="shared" si="57"/>
        <v>#REF!</v>
      </c>
      <c r="F325" s="80" t="e">
        <f t="shared" si="55"/>
        <v>#REF!</v>
      </c>
      <c r="G325" s="80"/>
      <c r="H325" s="49" t="e">
        <f>IF('AMS-Daten'!#REF!="","",'AMS-Daten'!#REF!)</f>
        <v>#REF!</v>
      </c>
      <c r="I325" s="80" t="e">
        <f t="shared" si="56"/>
        <v>#REF!</v>
      </c>
      <c r="J325" s="49"/>
      <c r="K325" s="49"/>
      <c r="L325" s="49"/>
      <c r="M325" s="49"/>
      <c r="N325" s="10"/>
      <c r="O325" s="49"/>
      <c r="P325" s="82"/>
      <c r="Q325" s="82"/>
      <c r="R325" s="82"/>
      <c r="S325" s="82"/>
      <c r="T325" s="82"/>
      <c r="U325" s="49"/>
      <c r="V325" s="49"/>
      <c r="W325" s="82"/>
      <c r="X325" s="49"/>
      <c r="Y325" s="49"/>
      <c r="Z325" s="12"/>
      <c r="AA325" s="16" t="str">
        <f t="shared" si="58"/>
        <v/>
      </c>
      <c r="AB325" s="16" t="str">
        <f t="shared" si="59"/>
        <v/>
      </c>
      <c r="AC325" s="16" t="str">
        <f t="shared" si="60"/>
        <v/>
      </c>
      <c r="AD325" s="49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</row>
    <row r="326" spans="1:43" x14ac:dyDescent="0.2">
      <c r="A326" s="19" t="e">
        <f t="shared" si="62"/>
        <v>#REF!</v>
      </c>
      <c r="B326" s="49" t="e">
        <f>IF('AMS-Daten'!#REF!="","",'AMS-Daten'!#REF!)</f>
        <v>#REF!</v>
      </c>
      <c r="C326" s="49" t="e">
        <f>IF('AMS-Daten'!#REF!="","",'AMS-Daten'!#REF!)</f>
        <v>#REF!</v>
      </c>
      <c r="D326" s="80" t="e">
        <f t="shared" si="61"/>
        <v>#REF!</v>
      </c>
      <c r="E326" s="16" t="e">
        <f t="shared" si="57"/>
        <v>#REF!</v>
      </c>
      <c r="F326" s="80" t="e">
        <f t="shared" si="55"/>
        <v>#REF!</v>
      </c>
      <c r="G326" s="80"/>
      <c r="H326" s="49" t="e">
        <f>IF('AMS-Daten'!#REF!="","",'AMS-Daten'!#REF!)</f>
        <v>#REF!</v>
      </c>
      <c r="I326" s="80" t="e">
        <f t="shared" si="56"/>
        <v>#REF!</v>
      </c>
      <c r="J326" s="49"/>
      <c r="K326" s="49"/>
      <c r="L326" s="49"/>
      <c r="M326" s="49"/>
      <c r="N326" s="10"/>
      <c r="O326" s="49"/>
      <c r="P326" s="82"/>
      <c r="Q326" s="82"/>
      <c r="R326" s="82"/>
      <c r="S326" s="82"/>
      <c r="T326" s="82"/>
      <c r="U326" s="49"/>
      <c r="V326" s="49"/>
      <c r="W326" s="82"/>
      <c r="X326" s="49"/>
      <c r="Y326" s="49"/>
      <c r="Z326" s="12"/>
      <c r="AA326" s="16" t="str">
        <f t="shared" si="58"/>
        <v/>
      </c>
      <c r="AB326" s="16" t="str">
        <f t="shared" si="59"/>
        <v/>
      </c>
      <c r="AC326" s="16" t="str">
        <f t="shared" si="60"/>
        <v/>
      </c>
      <c r="AD326" s="49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</row>
    <row r="327" spans="1:43" x14ac:dyDescent="0.2">
      <c r="A327" s="19" t="e">
        <f t="shared" si="62"/>
        <v>#REF!</v>
      </c>
      <c r="B327" s="49" t="e">
        <f>IF('AMS-Daten'!#REF!="","",'AMS-Daten'!#REF!)</f>
        <v>#REF!</v>
      </c>
      <c r="C327" s="49" t="e">
        <f>IF('AMS-Daten'!#REF!="","",'AMS-Daten'!#REF!)</f>
        <v>#REF!</v>
      </c>
      <c r="D327" s="80" t="e">
        <f t="shared" si="61"/>
        <v>#REF!</v>
      </c>
      <c r="E327" s="16" t="e">
        <f t="shared" si="57"/>
        <v>#REF!</v>
      </c>
      <c r="F327" s="80" t="e">
        <f t="shared" si="55"/>
        <v>#REF!</v>
      </c>
      <c r="G327" s="80"/>
      <c r="H327" s="49" t="e">
        <f>IF('AMS-Daten'!#REF!="","",'AMS-Daten'!#REF!)</f>
        <v>#REF!</v>
      </c>
      <c r="I327" s="80" t="e">
        <f t="shared" si="56"/>
        <v>#REF!</v>
      </c>
      <c r="J327" s="49"/>
      <c r="K327" s="49"/>
      <c r="L327" s="49"/>
      <c r="M327" s="49"/>
      <c r="N327" s="10"/>
      <c r="O327" s="49"/>
      <c r="P327" s="82"/>
      <c r="Q327" s="82"/>
      <c r="R327" s="82"/>
      <c r="S327" s="82"/>
      <c r="T327" s="82"/>
      <c r="U327" s="49"/>
      <c r="V327" s="49"/>
      <c r="W327" s="82"/>
      <c r="X327" s="49"/>
      <c r="Y327" s="49"/>
      <c r="Z327" s="12"/>
      <c r="AA327" s="16" t="str">
        <f t="shared" si="58"/>
        <v/>
      </c>
      <c r="AB327" s="16" t="str">
        <f t="shared" si="59"/>
        <v/>
      </c>
      <c r="AC327" s="16" t="str">
        <f t="shared" si="60"/>
        <v/>
      </c>
      <c r="AD327" s="49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</row>
    <row r="328" spans="1:43" x14ac:dyDescent="0.2">
      <c r="A328" s="19" t="e">
        <f t="shared" si="62"/>
        <v>#REF!</v>
      </c>
      <c r="B328" s="49" t="e">
        <f>IF('AMS-Daten'!#REF!="","",'AMS-Daten'!#REF!)</f>
        <v>#REF!</v>
      </c>
      <c r="C328" s="49" t="e">
        <f>IF('AMS-Daten'!#REF!="","",'AMS-Daten'!#REF!)</f>
        <v>#REF!</v>
      </c>
      <c r="D328" s="80" t="e">
        <f t="shared" si="61"/>
        <v>#REF!</v>
      </c>
      <c r="E328" s="16" t="e">
        <f t="shared" si="57"/>
        <v>#REF!</v>
      </c>
      <c r="F328" s="80" t="e">
        <f t="shared" si="55"/>
        <v>#REF!</v>
      </c>
      <c r="G328" s="80"/>
      <c r="H328" s="49" t="e">
        <f>IF('AMS-Daten'!#REF!="","",'AMS-Daten'!#REF!)</f>
        <v>#REF!</v>
      </c>
      <c r="I328" s="80" t="e">
        <f t="shared" si="56"/>
        <v>#REF!</v>
      </c>
      <c r="J328" s="49"/>
      <c r="K328" s="49"/>
      <c r="L328" s="49"/>
      <c r="M328" s="49"/>
      <c r="N328" s="10"/>
      <c r="O328" s="49"/>
      <c r="P328" s="82"/>
      <c r="Q328" s="82"/>
      <c r="R328" s="82"/>
      <c r="S328" s="82"/>
      <c r="T328" s="82"/>
      <c r="U328" s="49"/>
      <c r="V328" s="49"/>
      <c r="W328" s="82"/>
      <c r="X328" s="49"/>
      <c r="Y328" s="49"/>
      <c r="Z328" s="12"/>
      <c r="AA328" s="16" t="str">
        <f t="shared" si="58"/>
        <v/>
      </c>
      <c r="AB328" s="16" t="str">
        <f t="shared" si="59"/>
        <v/>
      </c>
      <c r="AC328" s="16" t="str">
        <f t="shared" si="60"/>
        <v/>
      </c>
      <c r="AD328" s="49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 x14ac:dyDescent="0.2">
      <c r="A329" s="19" t="e">
        <f t="shared" si="62"/>
        <v>#REF!</v>
      </c>
      <c r="B329" s="49" t="e">
        <f>IF('AMS-Daten'!#REF!="","",'AMS-Daten'!#REF!)</f>
        <v>#REF!</v>
      </c>
      <c r="C329" s="49" t="e">
        <f>IF('AMS-Daten'!#REF!="","",'AMS-Daten'!#REF!)</f>
        <v>#REF!</v>
      </c>
      <c r="D329" s="80" t="e">
        <f t="shared" si="61"/>
        <v>#REF!</v>
      </c>
      <c r="E329" s="16" t="e">
        <f t="shared" si="57"/>
        <v>#REF!</v>
      </c>
      <c r="F329" s="80" t="e">
        <f t="shared" si="55"/>
        <v>#REF!</v>
      </c>
      <c r="G329" s="80"/>
      <c r="H329" s="49" t="e">
        <f>IF('AMS-Daten'!#REF!="","",'AMS-Daten'!#REF!)</f>
        <v>#REF!</v>
      </c>
      <c r="I329" s="80" t="e">
        <f t="shared" si="56"/>
        <v>#REF!</v>
      </c>
      <c r="J329" s="49"/>
      <c r="K329" s="49"/>
      <c r="L329" s="49"/>
      <c r="M329" s="49"/>
      <c r="N329" s="10"/>
      <c r="O329" s="49"/>
      <c r="P329" s="82"/>
      <c r="Q329" s="82"/>
      <c r="R329" s="82"/>
      <c r="S329" s="82"/>
      <c r="T329" s="82"/>
      <c r="U329" s="49"/>
      <c r="V329" s="49"/>
      <c r="W329" s="82"/>
      <c r="X329" s="49"/>
      <c r="Y329" s="49"/>
      <c r="Z329" s="12"/>
      <c r="AA329" s="16" t="str">
        <f t="shared" si="58"/>
        <v/>
      </c>
      <c r="AB329" s="16" t="str">
        <f t="shared" si="59"/>
        <v/>
      </c>
      <c r="AC329" s="16" t="str">
        <f t="shared" si="60"/>
        <v/>
      </c>
      <c r="AD329" s="49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 x14ac:dyDescent="0.2">
      <c r="A330" s="19" t="e">
        <f t="shared" si="62"/>
        <v>#REF!</v>
      </c>
      <c r="B330" s="49" t="e">
        <f>IF('AMS-Daten'!#REF!="","",'AMS-Daten'!#REF!)</f>
        <v>#REF!</v>
      </c>
      <c r="C330" s="49" t="e">
        <f>IF('AMS-Daten'!#REF!="","",'AMS-Daten'!#REF!)</f>
        <v>#REF!</v>
      </c>
      <c r="D330" s="80" t="e">
        <f t="shared" si="61"/>
        <v>#REF!</v>
      </c>
      <c r="E330" s="16" t="e">
        <f t="shared" si="57"/>
        <v>#REF!</v>
      </c>
      <c r="F330" s="80" t="e">
        <f t="shared" ref="F330:F393" si="63">IF(A330="","",IF(AND(AO330&lt;&gt;"",AP330=""),"Ja","Nein"))</f>
        <v>#REF!</v>
      </c>
      <c r="G330" s="80"/>
      <c r="H330" s="49" t="e">
        <f>IF('AMS-Daten'!#REF!="","",'AMS-Daten'!#REF!)</f>
        <v>#REF!</v>
      </c>
      <c r="I330" s="80" t="e">
        <f t="shared" ref="I330:I393" si="64">IF(A330="","",IF(AQ330="","Nein","Ja"))</f>
        <v>#REF!</v>
      </c>
      <c r="J330" s="49"/>
      <c r="K330" s="49"/>
      <c r="L330" s="49"/>
      <c r="M330" s="49"/>
      <c r="N330" s="10"/>
      <c r="O330" s="49"/>
      <c r="P330" s="82"/>
      <c r="Q330" s="82"/>
      <c r="R330" s="82"/>
      <c r="S330" s="82"/>
      <c r="T330" s="82"/>
      <c r="U330" s="49"/>
      <c r="V330" s="49"/>
      <c r="W330" s="82"/>
      <c r="X330" s="49"/>
      <c r="Y330" s="49"/>
      <c r="Z330" s="12"/>
      <c r="AA330" s="16" t="str">
        <f t="shared" si="58"/>
        <v/>
      </c>
      <c r="AB330" s="16" t="str">
        <f t="shared" si="59"/>
        <v/>
      </c>
      <c r="AC330" s="16" t="str">
        <f t="shared" si="60"/>
        <v/>
      </c>
      <c r="AD330" s="49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 x14ac:dyDescent="0.2">
      <c r="A331" s="19" t="e">
        <f t="shared" si="62"/>
        <v>#REF!</v>
      </c>
      <c r="B331" s="49" t="e">
        <f>IF('AMS-Daten'!#REF!="","",'AMS-Daten'!#REF!)</f>
        <v>#REF!</v>
      </c>
      <c r="C331" s="49" t="e">
        <f>IF('AMS-Daten'!#REF!="","",'AMS-Daten'!#REF!)</f>
        <v>#REF!</v>
      </c>
      <c r="D331" s="80" t="e">
        <f t="shared" si="61"/>
        <v>#REF!</v>
      </c>
      <c r="E331" s="16" t="e">
        <f t="shared" si="57"/>
        <v>#REF!</v>
      </c>
      <c r="F331" s="80" t="e">
        <f t="shared" si="63"/>
        <v>#REF!</v>
      </c>
      <c r="G331" s="80"/>
      <c r="H331" s="49" t="e">
        <f>IF('AMS-Daten'!#REF!="","",'AMS-Daten'!#REF!)</f>
        <v>#REF!</v>
      </c>
      <c r="I331" s="80" t="e">
        <f t="shared" si="64"/>
        <v>#REF!</v>
      </c>
      <c r="J331" s="49"/>
      <c r="K331" s="49"/>
      <c r="L331" s="49"/>
      <c r="M331" s="49"/>
      <c r="N331" s="10"/>
      <c r="O331" s="49"/>
      <c r="P331" s="82"/>
      <c r="Q331" s="82"/>
      <c r="R331" s="82"/>
      <c r="S331" s="82"/>
      <c r="T331" s="82"/>
      <c r="U331" s="49"/>
      <c r="V331" s="49"/>
      <c r="W331" s="82"/>
      <c r="X331" s="49"/>
      <c r="Y331" s="49"/>
      <c r="Z331" s="12"/>
      <c r="AA331" s="16" t="str">
        <f t="shared" si="58"/>
        <v/>
      </c>
      <c r="AB331" s="16" t="str">
        <f t="shared" si="59"/>
        <v/>
      </c>
      <c r="AC331" s="16" t="str">
        <f t="shared" si="60"/>
        <v/>
      </c>
      <c r="AD331" s="49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</row>
    <row r="332" spans="1:43" x14ac:dyDescent="0.2">
      <c r="A332" s="19" t="e">
        <f t="shared" si="62"/>
        <v>#REF!</v>
      </c>
      <c r="B332" s="49" t="e">
        <f>IF('AMS-Daten'!#REF!="","",'AMS-Daten'!#REF!)</f>
        <v>#REF!</v>
      </c>
      <c r="C332" s="49" t="e">
        <f>IF('AMS-Daten'!#REF!="","",'AMS-Daten'!#REF!)</f>
        <v>#REF!</v>
      </c>
      <c r="D332" s="80" t="e">
        <f t="shared" si="61"/>
        <v>#REF!</v>
      </c>
      <c r="E332" s="16" t="e">
        <f t="shared" si="57"/>
        <v>#REF!</v>
      </c>
      <c r="F332" s="80" t="e">
        <f t="shared" si="63"/>
        <v>#REF!</v>
      </c>
      <c r="G332" s="80"/>
      <c r="H332" s="49" t="e">
        <f>IF('AMS-Daten'!#REF!="","",'AMS-Daten'!#REF!)</f>
        <v>#REF!</v>
      </c>
      <c r="I332" s="80" t="e">
        <f t="shared" si="64"/>
        <v>#REF!</v>
      </c>
      <c r="J332" s="49"/>
      <c r="K332" s="49"/>
      <c r="L332" s="49"/>
      <c r="M332" s="49"/>
      <c r="N332" s="10"/>
      <c r="O332" s="49"/>
      <c r="P332" s="82"/>
      <c r="Q332" s="82"/>
      <c r="R332" s="82"/>
      <c r="S332" s="82"/>
      <c r="T332" s="82"/>
      <c r="U332" s="49"/>
      <c r="V332" s="49"/>
      <c r="W332" s="82"/>
      <c r="X332" s="49"/>
      <c r="Y332" s="49"/>
      <c r="Z332" s="12"/>
      <c r="AA332" s="16" t="str">
        <f t="shared" si="58"/>
        <v/>
      </c>
      <c r="AB332" s="16" t="str">
        <f t="shared" si="59"/>
        <v/>
      </c>
      <c r="AC332" s="16" t="str">
        <f t="shared" si="60"/>
        <v/>
      </c>
      <c r="AD332" s="49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</row>
    <row r="333" spans="1:43" x14ac:dyDescent="0.2">
      <c r="A333" s="19" t="e">
        <f t="shared" si="62"/>
        <v>#REF!</v>
      </c>
      <c r="B333" s="49" t="e">
        <f>IF('AMS-Daten'!#REF!="","",'AMS-Daten'!#REF!)</f>
        <v>#REF!</v>
      </c>
      <c r="C333" s="49" t="e">
        <f>IF('AMS-Daten'!#REF!="","",'AMS-Daten'!#REF!)</f>
        <v>#REF!</v>
      </c>
      <c r="D333" s="80" t="e">
        <f t="shared" si="61"/>
        <v>#REF!</v>
      </c>
      <c r="E333" s="16" t="e">
        <f t="shared" si="57"/>
        <v>#REF!</v>
      </c>
      <c r="F333" s="80" t="e">
        <f t="shared" si="63"/>
        <v>#REF!</v>
      </c>
      <c r="G333" s="80"/>
      <c r="H333" s="49" t="e">
        <f>IF('AMS-Daten'!#REF!="","",'AMS-Daten'!#REF!)</f>
        <v>#REF!</v>
      </c>
      <c r="I333" s="80" t="e">
        <f t="shared" si="64"/>
        <v>#REF!</v>
      </c>
      <c r="J333" s="49"/>
      <c r="K333" s="49"/>
      <c r="L333" s="49"/>
      <c r="M333" s="49"/>
      <c r="N333" s="10"/>
      <c r="O333" s="49"/>
      <c r="P333" s="82"/>
      <c r="Q333" s="82"/>
      <c r="R333" s="82"/>
      <c r="S333" s="82"/>
      <c r="T333" s="82"/>
      <c r="U333" s="49"/>
      <c r="V333" s="49"/>
      <c r="W333" s="82"/>
      <c r="X333" s="49"/>
      <c r="Y333" s="49"/>
      <c r="Z333" s="12"/>
      <c r="AA333" s="16" t="str">
        <f t="shared" si="58"/>
        <v/>
      </c>
      <c r="AB333" s="16" t="str">
        <f t="shared" si="59"/>
        <v/>
      </c>
      <c r="AC333" s="16" t="str">
        <f t="shared" si="60"/>
        <v/>
      </c>
      <c r="AD333" s="49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</row>
    <row r="334" spans="1:43" x14ac:dyDescent="0.2">
      <c r="A334" s="19" t="e">
        <f t="shared" si="62"/>
        <v>#REF!</v>
      </c>
      <c r="B334" s="49" t="e">
        <f>IF('AMS-Daten'!#REF!="","",'AMS-Daten'!#REF!)</f>
        <v>#REF!</v>
      </c>
      <c r="C334" s="49" t="e">
        <f>IF('AMS-Daten'!#REF!="","",'AMS-Daten'!#REF!)</f>
        <v>#REF!</v>
      </c>
      <c r="D334" s="80" t="e">
        <f t="shared" si="61"/>
        <v>#REF!</v>
      </c>
      <c r="E334" s="16" t="e">
        <f t="shared" si="57"/>
        <v>#REF!</v>
      </c>
      <c r="F334" s="80" t="e">
        <f t="shared" si="63"/>
        <v>#REF!</v>
      </c>
      <c r="G334" s="80"/>
      <c r="H334" s="49" t="e">
        <f>IF('AMS-Daten'!#REF!="","",'AMS-Daten'!#REF!)</f>
        <v>#REF!</v>
      </c>
      <c r="I334" s="80" t="e">
        <f t="shared" si="64"/>
        <v>#REF!</v>
      </c>
      <c r="J334" s="49"/>
      <c r="K334" s="49"/>
      <c r="L334" s="49"/>
      <c r="M334" s="49"/>
      <c r="N334" s="10"/>
      <c r="O334" s="49"/>
      <c r="P334" s="82"/>
      <c r="Q334" s="82"/>
      <c r="R334" s="82"/>
      <c r="S334" s="82"/>
      <c r="T334" s="82"/>
      <c r="U334" s="49"/>
      <c r="V334" s="49"/>
      <c r="W334" s="82"/>
      <c r="X334" s="49"/>
      <c r="Y334" s="49"/>
      <c r="Z334" s="12"/>
      <c r="AA334" s="16" t="str">
        <f t="shared" si="58"/>
        <v/>
      </c>
      <c r="AB334" s="16" t="str">
        <f t="shared" si="59"/>
        <v/>
      </c>
      <c r="AC334" s="16" t="str">
        <f t="shared" si="60"/>
        <v/>
      </c>
      <c r="AD334" s="49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</row>
    <row r="335" spans="1:43" x14ac:dyDescent="0.2">
      <c r="A335" s="19" t="e">
        <f t="shared" si="62"/>
        <v>#REF!</v>
      </c>
      <c r="B335" s="49" t="e">
        <f>IF('AMS-Daten'!#REF!="","",'AMS-Daten'!#REF!)</f>
        <v>#REF!</v>
      </c>
      <c r="C335" s="49" t="e">
        <f>IF('AMS-Daten'!#REF!="","",'AMS-Daten'!#REF!)</f>
        <v>#REF!</v>
      </c>
      <c r="D335" s="80" t="e">
        <f t="shared" si="61"/>
        <v>#REF!</v>
      </c>
      <c r="E335" s="16" t="e">
        <f t="shared" si="57"/>
        <v>#REF!</v>
      </c>
      <c r="F335" s="80" t="e">
        <f t="shared" si="63"/>
        <v>#REF!</v>
      </c>
      <c r="G335" s="80"/>
      <c r="H335" s="49" t="e">
        <f>IF('AMS-Daten'!#REF!="","",'AMS-Daten'!#REF!)</f>
        <v>#REF!</v>
      </c>
      <c r="I335" s="80" t="e">
        <f t="shared" si="64"/>
        <v>#REF!</v>
      </c>
      <c r="J335" s="49"/>
      <c r="K335" s="49"/>
      <c r="L335" s="49"/>
      <c r="M335" s="49"/>
      <c r="N335" s="10"/>
      <c r="O335" s="49"/>
      <c r="P335" s="82"/>
      <c r="Q335" s="82"/>
      <c r="R335" s="82"/>
      <c r="S335" s="82"/>
      <c r="T335" s="82"/>
      <c r="U335" s="49"/>
      <c r="V335" s="49"/>
      <c r="W335" s="82"/>
      <c r="X335" s="49"/>
      <c r="Y335" s="49"/>
      <c r="Z335" s="12"/>
      <c r="AA335" s="16" t="str">
        <f t="shared" si="58"/>
        <v/>
      </c>
      <c r="AB335" s="16" t="str">
        <f t="shared" si="59"/>
        <v/>
      </c>
      <c r="AC335" s="16" t="str">
        <f t="shared" si="60"/>
        <v/>
      </c>
      <c r="AD335" s="49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</row>
    <row r="336" spans="1:43" x14ac:dyDescent="0.2">
      <c r="A336" s="19" t="e">
        <f t="shared" si="62"/>
        <v>#REF!</v>
      </c>
      <c r="B336" s="49" t="e">
        <f>IF('AMS-Daten'!#REF!="","",'AMS-Daten'!#REF!)</f>
        <v>#REF!</v>
      </c>
      <c r="C336" s="49" t="e">
        <f>IF('AMS-Daten'!#REF!="","",'AMS-Daten'!#REF!)</f>
        <v>#REF!</v>
      </c>
      <c r="D336" s="80" t="e">
        <f t="shared" si="61"/>
        <v>#REF!</v>
      </c>
      <c r="E336" s="16" t="e">
        <f t="shared" si="57"/>
        <v>#REF!</v>
      </c>
      <c r="F336" s="80" t="e">
        <f t="shared" si="63"/>
        <v>#REF!</v>
      </c>
      <c r="G336" s="80"/>
      <c r="H336" s="49" t="e">
        <f>IF('AMS-Daten'!#REF!="","",'AMS-Daten'!#REF!)</f>
        <v>#REF!</v>
      </c>
      <c r="I336" s="80" t="e">
        <f t="shared" si="64"/>
        <v>#REF!</v>
      </c>
      <c r="J336" s="49"/>
      <c r="K336" s="49"/>
      <c r="L336" s="49"/>
      <c r="M336" s="49"/>
      <c r="N336" s="10"/>
      <c r="O336" s="49"/>
      <c r="P336" s="82"/>
      <c r="Q336" s="82"/>
      <c r="R336" s="82"/>
      <c r="S336" s="82"/>
      <c r="T336" s="82"/>
      <c r="U336" s="49"/>
      <c r="V336" s="49"/>
      <c r="W336" s="82"/>
      <c r="X336" s="49"/>
      <c r="Y336" s="49"/>
      <c r="Z336" s="12"/>
      <c r="AA336" s="16" t="str">
        <f t="shared" si="58"/>
        <v/>
      </c>
      <c r="AB336" s="16" t="str">
        <f t="shared" si="59"/>
        <v/>
      </c>
      <c r="AC336" s="16" t="str">
        <f t="shared" si="60"/>
        <v/>
      </c>
      <c r="AD336" s="49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</row>
    <row r="337" spans="1:43" x14ac:dyDescent="0.2">
      <c r="A337" s="19" t="e">
        <f t="shared" si="62"/>
        <v>#REF!</v>
      </c>
      <c r="B337" s="49" t="e">
        <f>IF('AMS-Daten'!#REF!="","",'AMS-Daten'!#REF!)</f>
        <v>#REF!</v>
      </c>
      <c r="C337" s="49" t="e">
        <f>IF('AMS-Daten'!#REF!="","",'AMS-Daten'!#REF!)</f>
        <v>#REF!</v>
      </c>
      <c r="D337" s="80" t="e">
        <f t="shared" si="61"/>
        <v>#REF!</v>
      </c>
      <c r="E337" s="16" t="e">
        <f t="shared" si="57"/>
        <v>#REF!</v>
      </c>
      <c r="F337" s="80" t="e">
        <f t="shared" si="63"/>
        <v>#REF!</v>
      </c>
      <c r="G337" s="80"/>
      <c r="H337" s="49" t="e">
        <f>IF('AMS-Daten'!#REF!="","",'AMS-Daten'!#REF!)</f>
        <v>#REF!</v>
      </c>
      <c r="I337" s="80" t="e">
        <f t="shared" si="64"/>
        <v>#REF!</v>
      </c>
      <c r="J337" s="49"/>
      <c r="K337" s="49"/>
      <c r="L337" s="49"/>
      <c r="M337" s="49"/>
      <c r="N337" s="10"/>
      <c r="O337" s="49"/>
      <c r="P337" s="82"/>
      <c r="Q337" s="82"/>
      <c r="R337" s="82"/>
      <c r="S337" s="82"/>
      <c r="T337" s="82"/>
      <c r="U337" s="49"/>
      <c r="V337" s="49"/>
      <c r="W337" s="82"/>
      <c r="X337" s="49"/>
      <c r="Y337" s="49"/>
      <c r="Z337" s="12"/>
      <c r="AA337" s="16" t="str">
        <f t="shared" si="58"/>
        <v/>
      </c>
      <c r="AB337" s="16" t="str">
        <f t="shared" si="59"/>
        <v/>
      </c>
      <c r="AC337" s="16" t="str">
        <f t="shared" si="60"/>
        <v/>
      </c>
      <c r="AD337" s="49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</row>
    <row r="338" spans="1:43" x14ac:dyDescent="0.2">
      <c r="A338" s="19" t="e">
        <f t="shared" si="62"/>
        <v>#REF!</v>
      </c>
      <c r="B338" s="49" t="e">
        <f>IF('AMS-Daten'!#REF!="","",'AMS-Daten'!#REF!)</f>
        <v>#REF!</v>
      </c>
      <c r="C338" s="49" t="e">
        <f>IF('AMS-Daten'!#REF!="","",'AMS-Daten'!#REF!)</f>
        <v>#REF!</v>
      </c>
      <c r="D338" s="80" t="e">
        <f t="shared" si="61"/>
        <v>#REF!</v>
      </c>
      <c r="E338" s="16" t="e">
        <f t="shared" si="57"/>
        <v>#REF!</v>
      </c>
      <c r="F338" s="80" t="e">
        <f t="shared" si="63"/>
        <v>#REF!</v>
      </c>
      <c r="G338" s="80"/>
      <c r="H338" s="49" t="e">
        <f>IF('AMS-Daten'!#REF!="","",'AMS-Daten'!#REF!)</f>
        <v>#REF!</v>
      </c>
      <c r="I338" s="80" t="e">
        <f t="shared" si="64"/>
        <v>#REF!</v>
      </c>
      <c r="J338" s="49"/>
      <c r="K338" s="49"/>
      <c r="L338" s="49"/>
      <c r="M338" s="49"/>
      <c r="N338" s="10"/>
      <c r="O338" s="49"/>
      <c r="P338" s="82"/>
      <c r="Q338" s="82"/>
      <c r="R338" s="82"/>
      <c r="S338" s="82"/>
      <c r="T338" s="82"/>
      <c r="U338" s="49"/>
      <c r="V338" s="49"/>
      <c r="W338" s="82"/>
      <c r="X338" s="49"/>
      <c r="Y338" s="49"/>
      <c r="Z338" s="12"/>
      <c r="AA338" s="16" t="str">
        <f t="shared" si="58"/>
        <v/>
      </c>
      <c r="AB338" s="16" t="str">
        <f t="shared" si="59"/>
        <v/>
      </c>
      <c r="AC338" s="16" t="str">
        <f t="shared" si="60"/>
        <v/>
      </c>
      <c r="AD338" s="49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</row>
    <row r="339" spans="1:43" x14ac:dyDescent="0.2">
      <c r="A339" s="19" t="e">
        <f t="shared" si="62"/>
        <v>#REF!</v>
      </c>
      <c r="B339" s="49" t="e">
        <f>IF('AMS-Daten'!#REF!="","",'AMS-Daten'!#REF!)</f>
        <v>#REF!</v>
      </c>
      <c r="C339" s="49" t="e">
        <f>IF('AMS-Daten'!#REF!="","",'AMS-Daten'!#REF!)</f>
        <v>#REF!</v>
      </c>
      <c r="D339" s="80" t="e">
        <f t="shared" si="61"/>
        <v>#REF!</v>
      </c>
      <c r="E339" s="16" t="e">
        <f t="shared" si="57"/>
        <v>#REF!</v>
      </c>
      <c r="F339" s="80" t="e">
        <f t="shared" si="63"/>
        <v>#REF!</v>
      </c>
      <c r="G339" s="80"/>
      <c r="H339" s="49" t="e">
        <f>IF('AMS-Daten'!#REF!="","",'AMS-Daten'!#REF!)</f>
        <v>#REF!</v>
      </c>
      <c r="I339" s="80" t="e">
        <f t="shared" si="64"/>
        <v>#REF!</v>
      </c>
      <c r="J339" s="49"/>
      <c r="K339" s="49"/>
      <c r="L339" s="49"/>
      <c r="M339" s="49"/>
      <c r="N339" s="10"/>
      <c r="O339" s="49"/>
      <c r="P339" s="82"/>
      <c r="Q339" s="82"/>
      <c r="R339" s="82"/>
      <c r="S339" s="82"/>
      <c r="T339" s="82"/>
      <c r="U339" s="49"/>
      <c r="V339" s="49"/>
      <c r="W339" s="82"/>
      <c r="X339" s="49"/>
      <c r="Y339" s="49"/>
      <c r="Z339" s="12"/>
      <c r="AA339" s="16" t="str">
        <f t="shared" si="58"/>
        <v/>
      </c>
      <c r="AB339" s="16" t="str">
        <f t="shared" si="59"/>
        <v/>
      </c>
      <c r="AC339" s="16" t="str">
        <f t="shared" si="60"/>
        <v/>
      </c>
      <c r="AD339" s="49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</row>
    <row r="340" spans="1:43" x14ac:dyDescent="0.2">
      <c r="A340" s="19" t="e">
        <f t="shared" si="62"/>
        <v>#REF!</v>
      </c>
      <c r="B340" s="49" t="e">
        <f>IF('AMS-Daten'!#REF!="","",'AMS-Daten'!#REF!)</f>
        <v>#REF!</v>
      </c>
      <c r="C340" s="49" t="e">
        <f>IF('AMS-Daten'!#REF!="","",'AMS-Daten'!#REF!)</f>
        <v>#REF!</v>
      </c>
      <c r="D340" s="80" t="e">
        <f t="shared" si="61"/>
        <v>#REF!</v>
      </c>
      <c r="E340" s="16" t="e">
        <f t="shared" si="57"/>
        <v>#REF!</v>
      </c>
      <c r="F340" s="80" t="e">
        <f t="shared" si="63"/>
        <v>#REF!</v>
      </c>
      <c r="G340" s="80"/>
      <c r="H340" s="49" t="e">
        <f>IF('AMS-Daten'!#REF!="","",'AMS-Daten'!#REF!)</f>
        <v>#REF!</v>
      </c>
      <c r="I340" s="80" t="e">
        <f t="shared" si="64"/>
        <v>#REF!</v>
      </c>
      <c r="J340" s="49"/>
      <c r="K340" s="49"/>
      <c r="L340" s="49"/>
      <c r="M340" s="49"/>
      <c r="N340" s="10"/>
      <c r="O340" s="49"/>
      <c r="P340" s="82"/>
      <c r="Q340" s="82"/>
      <c r="R340" s="82"/>
      <c r="S340" s="82"/>
      <c r="T340" s="82"/>
      <c r="U340" s="49"/>
      <c r="V340" s="49"/>
      <c r="W340" s="82"/>
      <c r="X340" s="49"/>
      <c r="Y340" s="49"/>
      <c r="Z340" s="12"/>
      <c r="AA340" s="16" t="str">
        <f t="shared" si="58"/>
        <v/>
      </c>
      <c r="AB340" s="16" t="str">
        <f t="shared" si="59"/>
        <v/>
      </c>
      <c r="AC340" s="16" t="str">
        <f t="shared" si="60"/>
        <v/>
      </c>
      <c r="AD340" s="49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</row>
    <row r="341" spans="1:43" x14ac:dyDescent="0.2">
      <c r="A341" s="19" t="e">
        <f t="shared" si="62"/>
        <v>#REF!</v>
      </c>
      <c r="B341" s="49" t="e">
        <f>IF('AMS-Daten'!#REF!="","",'AMS-Daten'!#REF!)</f>
        <v>#REF!</v>
      </c>
      <c r="C341" s="49" t="e">
        <f>IF('AMS-Daten'!#REF!="","",'AMS-Daten'!#REF!)</f>
        <v>#REF!</v>
      </c>
      <c r="D341" s="80" t="e">
        <f t="shared" si="61"/>
        <v>#REF!</v>
      </c>
      <c r="E341" s="16" t="e">
        <f t="shared" si="57"/>
        <v>#REF!</v>
      </c>
      <c r="F341" s="80" t="e">
        <f t="shared" si="63"/>
        <v>#REF!</v>
      </c>
      <c r="G341" s="80"/>
      <c r="H341" s="49" t="e">
        <f>IF('AMS-Daten'!#REF!="","",'AMS-Daten'!#REF!)</f>
        <v>#REF!</v>
      </c>
      <c r="I341" s="80" t="e">
        <f t="shared" si="64"/>
        <v>#REF!</v>
      </c>
      <c r="J341" s="49"/>
      <c r="K341" s="49"/>
      <c r="L341" s="49"/>
      <c r="M341" s="49"/>
      <c r="N341" s="10"/>
      <c r="O341" s="49"/>
      <c r="P341" s="82"/>
      <c r="Q341" s="82"/>
      <c r="R341" s="82"/>
      <c r="S341" s="82"/>
      <c r="T341" s="82"/>
      <c r="U341" s="49"/>
      <c r="V341" s="49"/>
      <c r="W341" s="82"/>
      <c r="X341" s="49"/>
      <c r="Y341" s="49"/>
      <c r="Z341" s="12"/>
      <c r="AA341" s="16" t="str">
        <f t="shared" si="58"/>
        <v/>
      </c>
      <c r="AB341" s="16" t="str">
        <f t="shared" si="59"/>
        <v/>
      </c>
      <c r="AC341" s="16" t="str">
        <f t="shared" si="60"/>
        <v/>
      </c>
      <c r="AD341" s="49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</row>
    <row r="342" spans="1:43" x14ac:dyDescent="0.2">
      <c r="A342" s="19" t="e">
        <f t="shared" si="62"/>
        <v>#REF!</v>
      </c>
      <c r="B342" s="49" t="e">
        <f>IF('AMS-Daten'!#REF!="","",'AMS-Daten'!#REF!)</f>
        <v>#REF!</v>
      </c>
      <c r="C342" s="49" t="e">
        <f>IF('AMS-Daten'!#REF!="","",'AMS-Daten'!#REF!)</f>
        <v>#REF!</v>
      </c>
      <c r="D342" s="80" t="e">
        <f t="shared" si="61"/>
        <v>#REF!</v>
      </c>
      <c r="E342" s="16" t="e">
        <f t="shared" si="57"/>
        <v>#REF!</v>
      </c>
      <c r="F342" s="80" t="e">
        <f t="shared" si="63"/>
        <v>#REF!</v>
      </c>
      <c r="G342" s="80"/>
      <c r="H342" s="49" t="e">
        <f>IF('AMS-Daten'!#REF!="","",'AMS-Daten'!#REF!)</f>
        <v>#REF!</v>
      </c>
      <c r="I342" s="80" t="e">
        <f t="shared" si="64"/>
        <v>#REF!</v>
      </c>
      <c r="J342" s="49"/>
      <c r="K342" s="49"/>
      <c r="L342" s="49"/>
      <c r="M342" s="49"/>
      <c r="N342" s="10"/>
      <c r="O342" s="49"/>
      <c r="P342" s="82"/>
      <c r="Q342" s="82"/>
      <c r="R342" s="82"/>
      <c r="S342" s="82"/>
      <c r="T342" s="82"/>
      <c r="U342" s="49"/>
      <c r="V342" s="49"/>
      <c r="W342" s="82"/>
      <c r="X342" s="49"/>
      <c r="Y342" s="49"/>
      <c r="Z342" s="12"/>
      <c r="AA342" s="16" t="str">
        <f t="shared" si="58"/>
        <v/>
      </c>
      <c r="AB342" s="16" t="str">
        <f t="shared" si="59"/>
        <v/>
      </c>
      <c r="AC342" s="16" t="str">
        <f t="shared" si="60"/>
        <v/>
      </c>
      <c r="AD342" s="49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</row>
    <row r="343" spans="1:43" x14ac:dyDescent="0.2">
      <c r="A343" s="19" t="e">
        <f t="shared" si="62"/>
        <v>#REF!</v>
      </c>
      <c r="B343" s="49" t="e">
        <f>IF('AMS-Daten'!#REF!="","",'AMS-Daten'!#REF!)</f>
        <v>#REF!</v>
      </c>
      <c r="C343" s="49" t="e">
        <f>IF('AMS-Daten'!#REF!="","",'AMS-Daten'!#REF!)</f>
        <v>#REF!</v>
      </c>
      <c r="D343" s="80" t="e">
        <f t="shared" si="61"/>
        <v>#REF!</v>
      </c>
      <c r="E343" s="16" t="e">
        <f t="shared" si="57"/>
        <v>#REF!</v>
      </c>
      <c r="F343" s="80" t="e">
        <f t="shared" si="63"/>
        <v>#REF!</v>
      </c>
      <c r="G343" s="80"/>
      <c r="H343" s="49" t="e">
        <f>IF('AMS-Daten'!#REF!="","",'AMS-Daten'!#REF!)</f>
        <v>#REF!</v>
      </c>
      <c r="I343" s="80" t="e">
        <f t="shared" si="64"/>
        <v>#REF!</v>
      </c>
      <c r="J343" s="49"/>
      <c r="K343" s="49"/>
      <c r="L343" s="49"/>
      <c r="M343" s="49"/>
      <c r="N343" s="10"/>
      <c r="O343" s="49"/>
      <c r="P343" s="82"/>
      <c r="Q343" s="82"/>
      <c r="R343" s="82"/>
      <c r="S343" s="82"/>
      <c r="T343" s="82"/>
      <c r="U343" s="49"/>
      <c r="V343" s="49"/>
      <c r="W343" s="82"/>
      <c r="X343" s="49"/>
      <c r="Y343" s="49"/>
      <c r="Z343" s="12"/>
      <c r="AA343" s="16" t="str">
        <f t="shared" si="58"/>
        <v/>
      </c>
      <c r="AB343" s="16" t="str">
        <f t="shared" si="59"/>
        <v/>
      </c>
      <c r="AC343" s="16" t="str">
        <f t="shared" si="60"/>
        <v/>
      </c>
      <c r="AD343" s="49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</row>
    <row r="344" spans="1:43" x14ac:dyDescent="0.2">
      <c r="A344" s="19" t="e">
        <f t="shared" si="62"/>
        <v>#REF!</v>
      </c>
      <c r="B344" s="49" t="e">
        <f>IF('AMS-Daten'!#REF!="","",'AMS-Daten'!#REF!)</f>
        <v>#REF!</v>
      </c>
      <c r="C344" s="49" t="e">
        <f>IF('AMS-Daten'!#REF!="","",'AMS-Daten'!#REF!)</f>
        <v>#REF!</v>
      </c>
      <c r="D344" s="80" t="e">
        <f t="shared" si="61"/>
        <v>#REF!</v>
      </c>
      <c r="E344" s="16" t="e">
        <f t="shared" si="57"/>
        <v>#REF!</v>
      </c>
      <c r="F344" s="80" t="e">
        <f t="shared" si="63"/>
        <v>#REF!</v>
      </c>
      <c r="G344" s="80"/>
      <c r="H344" s="49" t="e">
        <f>IF('AMS-Daten'!#REF!="","",'AMS-Daten'!#REF!)</f>
        <v>#REF!</v>
      </c>
      <c r="I344" s="80" t="e">
        <f t="shared" si="64"/>
        <v>#REF!</v>
      </c>
      <c r="J344" s="49"/>
      <c r="K344" s="49"/>
      <c r="L344" s="49"/>
      <c r="M344" s="49"/>
      <c r="N344" s="10"/>
      <c r="O344" s="49"/>
      <c r="P344" s="82"/>
      <c r="Q344" s="82"/>
      <c r="R344" s="82"/>
      <c r="S344" s="82"/>
      <c r="T344" s="82"/>
      <c r="U344" s="49"/>
      <c r="V344" s="49"/>
      <c r="W344" s="82"/>
      <c r="X344" s="49"/>
      <c r="Y344" s="49"/>
      <c r="Z344" s="12"/>
      <c r="AA344" s="16" t="str">
        <f t="shared" si="58"/>
        <v/>
      </c>
      <c r="AB344" s="16" t="str">
        <f t="shared" si="59"/>
        <v/>
      </c>
      <c r="AC344" s="16" t="str">
        <f t="shared" si="60"/>
        <v/>
      </c>
      <c r="AD344" s="49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</row>
    <row r="345" spans="1:43" x14ac:dyDescent="0.2">
      <c r="A345" s="19" t="e">
        <f t="shared" si="62"/>
        <v>#REF!</v>
      </c>
      <c r="B345" s="49" t="e">
        <f>IF('AMS-Daten'!#REF!="","",'AMS-Daten'!#REF!)</f>
        <v>#REF!</v>
      </c>
      <c r="C345" s="49" t="e">
        <f>IF('AMS-Daten'!#REF!="","",'AMS-Daten'!#REF!)</f>
        <v>#REF!</v>
      </c>
      <c r="D345" s="80" t="e">
        <f t="shared" si="61"/>
        <v>#REF!</v>
      </c>
      <c r="E345" s="16" t="e">
        <f t="shared" si="57"/>
        <v>#REF!</v>
      </c>
      <c r="F345" s="80" t="e">
        <f t="shared" si="63"/>
        <v>#REF!</v>
      </c>
      <c r="G345" s="80"/>
      <c r="H345" s="49" t="e">
        <f>IF('AMS-Daten'!#REF!="","",'AMS-Daten'!#REF!)</f>
        <v>#REF!</v>
      </c>
      <c r="I345" s="80" t="e">
        <f t="shared" si="64"/>
        <v>#REF!</v>
      </c>
      <c r="J345" s="49"/>
      <c r="K345" s="49"/>
      <c r="L345" s="49"/>
      <c r="M345" s="49"/>
      <c r="N345" s="10"/>
      <c r="O345" s="49"/>
      <c r="P345" s="82"/>
      <c r="Q345" s="82"/>
      <c r="R345" s="82"/>
      <c r="S345" s="82"/>
      <c r="T345" s="82"/>
      <c r="U345" s="49"/>
      <c r="V345" s="49"/>
      <c r="W345" s="82"/>
      <c r="X345" s="49"/>
      <c r="Y345" s="49"/>
      <c r="Z345" s="12"/>
      <c r="AA345" s="16" t="str">
        <f t="shared" si="58"/>
        <v/>
      </c>
      <c r="AB345" s="16" t="str">
        <f t="shared" si="59"/>
        <v/>
      </c>
      <c r="AC345" s="16" t="str">
        <f t="shared" si="60"/>
        <v/>
      </c>
      <c r="AD345" s="49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</row>
    <row r="346" spans="1:43" x14ac:dyDescent="0.2">
      <c r="A346" s="19" t="e">
        <f t="shared" si="62"/>
        <v>#REF!</v>
      </c>
      <c r="B346" s="49" t="e">
        <f>IF('AMS-Daten'!#REF!="","",'AMS-Daten'!#REF!)</f>
        <v>#REF!</v>
      </c>
      <c r="C346" s="49" t="e">
        <f>IF('AMS-Daten'!#REF!="","",'AMS-Daten'!#REF!)</f>
        <v>#REF!</v>
      </c>
      <c r="D346" s="80" t="e">
        <f t="shared" si="61"/>
        <v>#REF!</v>
      </c>
      <c r="E346" s="16" t="e">
        <f t="shared" si="57"/>
        <v>#REF!</v>
      </c>
      <c r="F346" s="80" t="e">
        <f t="shared" si="63"/>
        <v>#REF!</v>
      </c>
      <c r="G346" s="80"/>
      <c r="H346" s="49" t="e">
        <f>IF('AMS-Daten'!#REF!="","",'AMS-Daten'!#REF!)</f>
        <v>#REF!</v>
      </c>
      <c r="I346" s="80" t="e">
        <f t="shared" si="64"/>
        <v>#REF!</v>
      </c>
      <c r="J346" s="49"/>
      <c r="K346" s="49"/>
      <c r="L346" s="49"/>
      <c r="M346" s="49"/>
      <c r="N346" s="10"/>
      <c r="O346" s="49"/>
      <c r="P346" s="82"/>
      <c r="Q346" s="82"/>
      <c r="R346" s="82"/>
      <c r="S346" s="82"/>
      <c r="T346" s="82"/>
      <c r="U346" s="49"/>
      <c r="V346" s="49"/>
      <c r="W346" s="82"/>
      <c r="X346" s="49"/>
      <c r="Y346" s="49"/>
      <c r="Z346" s="12"/>
      <c r="AA346" s="16" t="str">
        <f t="shared" si="58"/>
        <v/>
      </c>
      <c r="AB346" s="16" t="str">
        <f t="shared" si="59"/>
        <v/>
      </c>
      <c r="AC346" s="16" t="str">
        <f t="shared" si="60"/>
        <v/>
      </c>
      <c r="AD346" s="49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</row>
    <row r="347" spans="1:43" x14ac:dyDescent="0.2">
      <c r="A347" s="19" t="e">
        <f t="shared" si="62"/>
        <v>#REF!</v>
      </c>
      <c r="B347" s="49" t="e">
        <f>IF('AMS-Daten'!#REF!="","",'AMS-Daten'!#REF!)</f>
        <v>#REF!</v>
      </c>
      <c r="C347" s="49" t="e">
        <f>IF('AMS-Daten'!#REF!="","",'AMS-Daten'!#REF!)</f>
        <v>#REF!</v>
      </c>
      <c r="D347" s="80" t="e">
        <f t="shared" si="61"/>
        <v>#REF!</v>
      </c>
      <c r="E347" s="16" t="e">
        <f t="shared" si="57"/>
        <v>#REF!</v>
      </c>
      <c r="F347" s="80" t="e">
        <f t="shared" si="63"/>
        <v>#REF!</v>
      </c>
      <c r="G347" s="80"/>
      <c r="H347" s="49" t="e">
        <f>IF('AMS-Daten'!#REF!="","",'AMS-Daten'!#REF!)</f>
        <v>#REF!</v>
      </c>
      <c r="I347" s="80" t="e">
        <f t="shared" si="64"/>
        <v>#REF!</v>
      </c>
      <c r="J347" s="49"/>
      <c r="K347" s="49"/>
      <c r="L347" s="49"/>
      <c r="M347" s="49"/>
      <c r="N347" s="10"/>
      <c r="O347" s="49"/>
      <c r="P347" s="82"/>
      <c r="Q347" s="82"/>
      <c r="R347" s="82"/>
      <c r="S347" s="82"/>
      <c r="T347" s="82"/>
      <c r="U347" s="49"/>
      <c r="V347" s="49"/>
      <c r="W347" s="82"/>
      <c r="X347" s="49"/>
      <c r="Y347" s="49"/>
      <c r="Z347" s="12"/>
      <c r="AA347" s="16" t="str">
        <f t="shared" si="58"/>
        <v/>
      </c>
      <c r="AB347" s="16" t="str">
        <f t="shared" si="59"/>
        <v/>
      </c>
      <c r="AC347" s="16" t="str">
        <f t="shared" si="60"/>
        <v/>
      </c>
      <c r="AD347" s="49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</row>
    <row r="348" spans="1:43" x14ac:dyDescent="0.2">
      <c r="A348" s="19" t="e">
        <f t="shared" si="62"/>
        <v>#REF!</v>
      </c>
      <c r="B348" s="49" t="e">
        <f>IF('AMS-Daten'!#REF!="","",'AMS-Daten'!#REF!)</f>
        <v>#REF!</v>
      </c>
      <c r="C348" s="49" t="e">
        <f>IF('AMS-Daten'!#REF!="","",'AMS-Daten'!#REF!)</f>
        <v>#REF!</v>
      </c>
      <c r="D348" s="80" t="e">
        <f t="shared" si="61"/>
        <v>#REF!</v>
      </c>
      <c r="E348" s="16" t="e">
        <f t="shared" si="57"/>
        <v>#REF!</v>
      </c>
      <c r="F348" s="80" t="e">
        <f t="shared" si="63"/>
        <v>#REF!</v>
      </c>
      <c r="G348" s="80"/>
      <c r="H348" s="49" t="e">
        <f>IF('AMS-Daten'!#REF!="","",'AMS-Daten'!#REF!)</f>
        <v>#REF!</v>
      </c>
      <c r="I348" s="80" t="e">
        <f t="shared" si="64"/>
        <v>#REF!</v>
      </c>
      <c r="J348" s="49"/>
      <c r="K348" s="49"/>
      <c r="L348" s="49"/>
      <c r="M348" s="49"/>
      <c r="N348" s="10"/>
      <c r="O348" s="49"/>
      <c r="P348" s="82"/>
      <c r="Q348" s="82"/>
      <c r="R348" s="82"/>
      <c r="S348" s="82"/>
      <c r="T348" s="82"/>
      <c r="U348" s="49"/>
      <c r="V348" s="49"/>
      <c r="W348" s="82"/>
      <c r="X348" s="49"/>
      <c r="Y348" s="49"/>
      <c r="Z348" s="12"/>
      <c r="AA348" s="16" t="str">
        <f t="shared" si="58"/>
        <v/>
      </c>
      <c r="AB348" s="16" t="str">
        <f t="shared" si="59"/>
        <v/>
      </c>
      <c r="AC348" s="16" t="str">
        <f t="shared" si="60"/>
        <v/>
      </c>
      <c r="AD348" s="49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</row>
    <row r="349" spans="1:43" x14ac:dyDescent="0.2">
      <c r="A349" s="19" t="e">
        <f t="shared" si="62"/>
        <v>#REF!</v>
      </c>
      <c r="B349" s="49" t="e">
        <f>IF('AMS-Daten'!#REF!="","",'AMS-Daten'!#REF!)</f>
        <v>#REF!</v>
      </c>
      <c r="C349" s="49" t="e">
        <f>IF('AMS-Daten'!#REF!="","",'AMS-Daten'!#REF!)</f>
        <v>#REF!</v>
      </c>
      <c r="D349" s="80" t="e">
        <f t="shared" si="61"/>
        <v>#REF!</v>
      </c>
      <c r="E349" s="16" t="e">
        <f t="shared" si="57"/>
        <v>#REF!</v>
      </c>
      <c r="F349" s="80" t="e">
        <f t="shared" si="63"/>
        <v>#REF!</v>
      </c>
      <c r="G349" s="80"/>
      <c r="H349" s="49" t="e">
        <f>IF('AMS-Daten'!#REF!="","",'AMS-Daten'!#REF!)</f>
        <v>#REF!</v>
      </c>
      <c r="I349" s="80" t="e">
        <f t="shared" si="64"/>
        <v>#REF!</v>
      </c>
      <c r="J349" s="49"/>
      <c r="K349" s="49"/>
      <c r="L349" s="49"/>
      <c r="M349" s="49"/>
      <c r="N349" s="10"/>
      <c r="O349" s="49"/>
      <c r="P349" s="82"/>
      <c r="Q349" s="82"/>
      <c r="R349" s="82"/>
      <c r="S349" s="82"/>
      <c r="T349" s="82"/>
      <c r="U349" s="49"/>
      <c r="V349" s="49"/>
      <c r="W349" s="82"/>
      <c r="X349" s="49"/>
      <c r="Y349" s="49"/>
      <c r="Z349" s="12"/>
      <c r="AA349" s="16" t="str">
        <f t="shared" si="58"/>
        <v/>
      </c>
      <c r="AB349" s="16" t="str">
        <f t="shared" si="59"/>
        <v/>
      </c>
      <c r="AC349" s="16" t="str">
        <f t="shared" si="60"/>
        <v/>
      </c>
      <c r="AD349" s="49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</row>
    <row r="350" spans="1:43" x14ac:dyDescent="0.2">
      <c r="A350" s="19" t="e">
        <f t="shared" si="62"/>
        <v>#REF!</v>
      </c>
      <c r="B350" s="49" t="e">
        <f>IF('AMS-Daten'!#REF!="","",'AMS-Daten'!#REF!)</f>
        <v>#REF!</v>
      </c>
      <c r="C350" s="49" t="e">
        <f>IF('AMS-Daten'!#REF!="","",'AMS-Daten'!#REF!)</f>
        <v>#REF!</v>
      </c>
      <c r="D350" s="80" t="e">
        <f t="shared" si="61"/>
        <v>#REF!</v>
      </c>
      <c r="E350" s="16" t="e">
        <f t="shared" si="57"/>
        <v>#REF!</v>
      </c>
      <c r="F350" s="80" t="e">
        <f t="shared" si="63"/>
        <v>#REF!</v>
      </c>
      <c r="G350" s="80"/>
      <c r="H350" s="49" t="e">
        <f>IF('AMS-Daten'!#REF!="","",'AMS-Daten'!#REF!)</f>
        <v>#REF!</v>
      </c>
      <c r="I350" s="80" t="e">
        <f t="shared" si="64"/>
        <v>#REF!</v>
      </c>
      <c r="J350" s="49"/>
      <c r="K350" s="49"/>
      <c r="L350" s="49"/>
      <c r="M350" s="49"/>
      <c r="N350" s="10"/>
      <c r="O350" s="49"/>
      <c r="P350" s="82"/>
      <c r="Q350" s="82"/>
      <c r="R350" s="82"/>
      <c r="S350" s="82"/>
      <c r="T350" s="82"/>
      <c r="U350" s="49"/>
      <c r="V350" s="49"/>
      <c r="W350" s="82"/>
      <c r="X350" s="49"/>
      <c r="Y350" s="49"/>
      <c r="Z350" s="12"/>
      <c r="AA350" s="16" t="str">
        <f t="shared" si="58"/>
        <v/>
      </c>
      <c r="AB350" s="16" t="str">
        <f t="shared" si="59"/>
        <v/>
      </c>
      <c r="AC350" s="16" t="str">
        <f t="shared" si="60"/>
        <v/>
      </c>
      <c r="AD350" s="49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</row>
    <row r="351" spans="1:43" x14ac:dyDescent="0.2">
      <c r="A351" s="19" t="e">
        <f t="shared" si="62"/>
        <v>#REF!</v>
      </c>
      <c r="B351" s="49" t="e">
        <f>IF('AMS-Daten'!#REF!="","",'AMS-Daten'!#REF!)</f>
        <v>#REF!</v>
      </c>
      <c r="C351" s="49" t="e">
        <f>IF('AMS-Daten'!#REF!="","",'AMS-Daten'!#REF!)</f>
        <v>#REF!</v>
      </c>
      <c r="D351" s="80" t="e">
        <f t="shared" si="61"/>
        <v>#REF!</v>
      </c>
      <c r="E351" s="16" t="e">
        <f t="shared" si="57"/>
        <v>#REF!</v>
      </c>
      <c r="F351" s="80" t="e">
        <f t="shared" si="63"/>
        <v>#REF!</v>
      </c>
      <c r="G351" s="80"/>
      <c r="H351" s="49" t="e">
        <f>IF('AMS-Daten'!#REF!="","",'AMS-Daten'!#REF!)</f>
        <v>#REF!</v>
      </c>
      <c r="I351" s="80" t="e">
        <f t="shared" si="64"/>
        <v>#REF!</v>
      </c>
      <c r="J351" s="49"/>
      <c r="K351" s="49"/>
      <c r="L351" s="49"/>
      <c r="M351" s="49"/>
      <c r="N351" s="10"/>
      <c r="O351" s="49"/>
      <c r="P351" s="82"/>
      <c r="Q351" s="82"/>
      <c r="R351" s="82"/>
      <c r="S351" s="82"/>
      <c r="T351" s="82"/>
      <c r="U351" s="49"/>
      <c r="V351" s="49"/>
      <c r="W351" s="82"/>
      <c r="X351" s="49"/>
      <c r="Y351" s="49"/>
      <c r="Z351" s="12"/>
      <c r="AA351" s="16" t="str">
        <f t="shared" si="58"/>
        <v/>
      </c>
      <c r="AB351" s="16" t="str">
        <f t="shared" si="59"/>
        <v/>
      </c>
      <c r="AC351" s="16" t="str">
        <f t="shared" si="60"/>
        <v/>
      </c>
      <c r="AD351" s="49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</row>
    <row r="352" spans="1:43" x14ac:dyDescent="0.2">
      <c r="A352" s="19" t="e">
        <f t="shared" si="62"/>
        <v>#REF!</v>
      </c>
      <c r="B352" s="49" t="e">
        <f>IF('AMS-Daten'!#REF!="","",'AMS-Daten'!#REF!)</f>
        <v>#REF!</v>
      </c>
      <c r="C352" s="49" t="e">
        <f>IF('AMS-Daten'!#REF!="","",'AMS-Daten'!#REF!)</f>
        <v>#REF!</v>
      </c>
      <c r="D352" s="80" t="e">
        <f t="shared" si="61"/>
        <v>#REF!</v>
      </c>
      <c r="E352" s="16" t="e">
        <f t="shared" si="57"/>
        <v>#REF!</v>
      </c>
      <c r="F352" s="80" t="e">
        <f t="shared" si="63"/>
        <v>#REF!</v>
      </c>
      <c r="G352" s="80"/>
      <c r="H352" s="49" t="e">
        <f>IF('AMS-Daten'!#REF!="","",'AMS-Daten'!#REF!)</f>
        <v>#REF!</v>
      </c>
      <c r="I352" s="80" t="e">
        <f t="shared" si="64"/>
        <v>#REF!</v>
      </c>
      <c r="J352" s="49"/>
      <c r="K352" s="49"/>
      <c r="L352" s="49"/>
      <c r="M352" s="49"/>
      <c r="N352" s="10"/>
      <c r="O352" s="49"/>
      <c r="P352" s="82"/>
      <c r="Q352" s="82"/>
      <c r="R352" s="82"/>
      <c r="S352" s="82"/>
      <c r="T352" s="82"/>
      <c r="U352" s="49"/>
      <c r="V352" s="49"/>
      <c r="W352" s="82"/>
      <c r="X352" s="49"/>
      <c r="Y352" s="49"/>
      <c r="Z352" s="12"/>
      <c r="AA352" s="16" t="str">
        <f t="shared" si="58"/>
        <v/>
      </c>
      <c r="AB352" s="16" t="str">
        <f t="shared" si="59"/>
        <v/>
      </c>
      <c r="AC352" s="16" t="str">
        <f t="shared" si="60"/>
        <v/>
      </c>
      <c r="AD352" s="49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</row>
    <row r="353" spans="1:43" x14ac:dyDescent="0.2">
      <c r="A353" s="19" t="e">
        <f t="shared" si="62"/>
        <v>#REF!</v>
      </c>
      <c r="B353" s="49" t="e">
        <f>IF('AMS-Daten'!#REF!="","",'AMS-Daten'!#REF!)</f>
        <v>#REF!</v>
      </c>
      <c r="C353" s="49" t="e">
        <f>IF('AMS-Daten'!#REF!="","",'AMS-Daten'!#REF!)</f>
        <v>#REF!</v>
      </c>
      <c r="D353" s="80" t="e">
        <f t="shared" si="61"/>
        <v>#REF!</v>
      </c>
      <c r="E353" s="16" t="e">
        <f t="shared" si="57"/>
        <v>#REF!</v>
      </c>
      <c r="F353" s="80" t="e">
        <f t="shared" si="63"/>
        <v>#REF!</v>
      </c>
      <c r="G353" s="80"/>
      <c r="H353" s="49" t="e">
        <f>IF('AMS-Daten'!#REF!="","",'AMS-Daten'!#REF!)</f>
        <v>#REF!</v>
      </c>
      <c r="I353" s="80" t="e">
        <f t="shared" si="64"/>
        <v>#REF!</v>
      </c>
      <c r="J353" s="49"/>
      <c r="K353" s="49"/>
      <c r="L353" s="49"/>
      <c r="M353" s="49"/>
      <c r="N353" s="10"/>
      <c r="O353" s="49"/>
      <c r="P353" s="82"/>
      <c r="Q353" s="82"/>
      <c r="R353" s="82"/>
      <c r="S353" s="82"/>
      <c r="T353" s="82"/>
      <c r="U353" s="49"/>
      <c r="V353" s="49"/>
      <c r="W353" s="82"/>
      <c r="X353" s="49"/>
      <c r="Y353" s="49"/>
      <c r="Z353" s="12"/>
      <c r="AA353" s="16" t="str">
        <f t="shared" si="58"/>
        <v/>
      </c>
      <c r="AB353" s="16" t="str">
        <f t="shared" si="59"/>
        <v/>
      </c>
      <c r="AC353" s="16" t="str">
        <f t="shared" si="60"/>
        <v/>
      </c>
      <c r="AD353" s="49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</row>
    <row r="354" spans="1:43" x14ac:dyDescent="0.2">
      <c r="A354" s="19" t="e">
        <f t="shared" si="62"/>
        <v>#REF!</v>
      </c>
      <c r="B354" s="49" t="e">
        <f>IF('AMS-Daten'!#REF!="","",'AMS-Daten'!#REF!)</f>
        <v>#REF!</v>
      </c>
      <c r="C354" s="49" t="e">
        <f>IF('AMS-Daten'!#REF!="","",'AMS-Daten'!#REF!)</f>
        <v>#REF!</v>
      </c>
      <c r="D354" s="80" t="e">
        <f t="shared" si="61"/>
        <v>#REF!</v>
      </c>
      <c r="E354" s="16" t="e">
        <f t="shared" si="57"/>
        <v>#REF!</v>
      </c>
      <c r="F354" s="80" t="e">
        <f t="shared" si="63"/>
        <v>#REF!</v>
      </c>
      <c r="G354" s="80"/>
      <c r="H354" s="49" t="e">
        <f>IF('AMS-Daten'!#REF!="","",'AMS-Daten'!#REF!)</f>
        <v>#REF!</v>
      </c>
      <c r="I354" s="80" t="e">
        <f t="shared" si="64"/>
        <v>#REF!</v>
      </c>
      <c r="J354" s="49"/>
      <c r="K354" s="49"/>
      <c r="L354" s="49"/>
      <c r="M354" s="49"/>
      <c r="N354" s="10"/>
      <c r="O354" s="49"/>
      <c r="P354" s="82"/>
      <c r="Q354" s="82"/>
      <c r="R354" s="82"/>
      <c r="S354" s="82"/>
      <c r="T354" s="82"/>
      <c r="U354" s="49"/>
      <c r="V354" s="49"/>
      <c r="W354" s="82"/>
      <c r="X354" s="49"/>
      <c r="Y354" s="49"/>
      <c r="Z354" s="12"/>
      <c r="AA354" s="16" t="str">
        <f t="shared" si="58"/>
        <v/>
      </c>
      <c r="AB354" s="16" t="str">
        <f t="shared" si="59"/>
        <v/>
      </c>
      <c r="AC354" s="16" t="str">
        <f t="shared" si="60"/>
        <v/>
      </c>
      <c r="AD354" s="49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</row>
    <row r="355" spans="1:43" x14ac:dyDescent="0.2">
      <c r="A355" s="19" t="e">
        <f t="shared" si="62"/>
        <v>#REF!</v>
      </c>
      <c r="B355" s="49" t="e">
        <f>IF('AMS-Daten'!#REF!="","",'AMS-Daten'!#REF!)</f>
        <v>#REF!</v>
      </c>
      <c r="C355" s="49" t="e">
        <f>IF('AMS-Daten'!#REF!="","",'AMS-Daten'!#REF!)</f>
        <v>#REF!</v>
      </c>
      <c r="D355" s="80" t="e">
        <f t="shared" si="61"/>
        <v>#REF!</v>
      </c>
      <c r="E355" s="16" t="e">
        <f t="shared" si="57"/>
        <v>#REF!</v>
      </c>
      <c r="F355" s="80" t="e">
        <f t="shared" si="63"/>
        <v>#REF!</v>
      </c>
      <c r="G355" s="80"/>
      <c r="H355" s="49" t="e">
        <f>IF('AMS-Daten'!#REF!="","",'AMS-Daten'!#REF!)</f>
        <v>#REF!</v>
      </c>
      <c r="I355" s="80" t="e">
        <f t="shared" si="64"/>
        <v>#REF!</v>
      </c>
      <c r="J355" s="49"/>
      <c r="K355" s="49"/>
      <c r="L355" s="49"/>
      <c r="M355" s="49"/>
      <c r="N355" s="10"/>
      <c r="O355" s="49"/>
      <c r="P355" s="82"/>
      <c r="Q355" s="82"/>
      <c r="R355" s="82"/>
      <c r="S355" s="82"/>
      <c r="T355" s="82"/>
      <c r="U355" s="49"/>
      <c r="V355" s="49"/>
      <c r="W355" s="82"/>
      <c r="X355" s="49"/>
      <c r="Y355" s="49"/>
      <c r="Z355" s="12"/>
      <c r="AA355" s="16" t="str">
        <f t="shared" si="58"/>
        <v/>
      </c>
      <c r="AB355" s="16" t="str">
        <f t="shared" si="59"/>
        <v/>
      </c>
      <c r="AC355" s="16" t="str">
        <f t="shared" si="60"/>
        <v/>
      </c>
      <c r="AD355" s="49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</row>
    <row r="356" spans="1:43" x14ac:dyDescent="0.2">
      <c r="A356" s="19" t="e">
        <f t="shared" si="62"/>
        <v>#REF!</v>
      </c>
      <c r="B356" s="49" t="e">
        <f>IF('AMS-Daten'!#REF!="","",'AMS-Daten'!#REF!)</f>
        <v>#REF!</v>
      </c>
      <c r="C356" s="49" t="e">
        <f>IF('AMS-Daten'!#REF!="","",'AMS-Daten'!#REF!)</f>
        <v>#REF!</v>
      </c>
      <c r="D356" s="80" t="e">
        <f t="shared" si="61"/>
        <v>#REF!</v>
      </c>
      <c r="E356" s="16" t="e">
        <f t="shared" si="57"/>
        <v>#REF!</v>
      </c>
      <c r="F356" s="80" t="e">
        <f t="shared" si="63"/>
        <v>#REF!</v>
      </c>
      <c r="G356" s="80"/>
      <c r="H356" s="49" t="e">
        <f>IF('AMS-Daten'!#REF!="","",'AMS-Daten'!#REF!)</f>
        <v>#REF!</v>
      </c>
      <c r="I356" s="80" t="e">
        <f t="shared" si="64"/>
        <v>#REF!</v>
      </c>
      <c r="J356" s="49"/>
      <c r="K356" s="49"/>
      <c r="L356" s="49"/>
      <c r="M356" s="49"/>
      <c r="N356" s="10"/>
      <c r="O356" s="49"/>
      <c r="P356" s="82"/>
      <c r="Q356" s="82"/>
      <c r="R356" s="82"/>
      <c r="S356" s="82"/>
      <c r="T356" s="82"/>
      <c r="U356" s="49"/>
      <c r="V356" s="49"/>
      <c r="W356" s="82"/>
      <c r="X356" s="49"/>
      <c r="Y356" s="49"/>
      <c r="Z356" s="12"/>
      <c r="AA356" s="16" t="str">
        <f t="shared" si="58"/>
        <v/>
      </c>
      <c r="AB356" s="16" t="str">
        <f t="shared" si="59"/>
        <v/>
      </c>
      <c r="AC356" s="16" t="str">
        <f t="shared" si="60"/>
        <v/>
      </c>
      <c r="AD356" s="49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</row>
    <row r="357" spans="1:43" x14ac:dyDescent="0.2">
      <c r="A357" s="19" t="e">
        <f t="shared" si="62"/>
        <v>#REF!</v>
      </c>
      <c r="B357" s="49" t="e">
        <f>IF('AMS-Daten'!#REF!="","",'AMS-Daten'!#REF!)</f>
        <v>#REF!</v>
      </c>
      <c r="C357" s="49" t="e">
        <f>IF('AMS-Daten'!#REF!="","",'AMS-Daten'!#REF!)</f>
        <v>#REF!</v>
      </c>
      <c r="D357" s="80" t="e">
        <f t="shared" si="61"/>
        <v>#REF!</v>
      </c>
      <c r="E357" s="16" t="e">
        <f t="shared" si="57"/>
        <v>#REF!</v>
      </c>
      <c r="F357" s="80" t="e">
        <f t="shared" si="63"/>
        <v>#REF!</v>
      </c>
      <c r="G357" s="80"/>
      <c r="H357" s="49" t="e">
        <f>IF('AMS-Daten'!#REF!="","",'AMS-Daten'!#REF!)</f>
        <v>#REF!</v>
      </c>
      <c r="I357" s="80" t="e">
        <f t="shared" si="64"/>
        <v>#REF!</v>
      </c>
      <c r="J357" s="49"/>
      <c r="K357" s="49"/>
      <c r="L357" s="49"/>
      <c r="M357" s="49"/>
      <c r="N357" s="10"/>
      <c r="O357" s="49"/>
      <c r="P357" s="82"/>
      <c r="Q357" s="82"/>
      <c r="R357" s="82"/>
      <c r="S357" s="82"/>
      <c r="T357" s="82"/>
      <c r="U357" s="49"/>
      <c r="V357" s="49"/>
      <c r="W357" s="82"/>
      <c r="X357" s="49"/>
      <c r="Y357" s="49"/>
      <c r="Z357" s="12"/>
      <c r="AA357" s="16" t="str">
        <f t="shared" si="58"/>
        <v/>
      </c>
      <c r="AB357" s="16" t="str">
        <f t="shared" si="59"/>
        <v/>
      </c>
      <c r="AC357" s="16" t="str">
        <f t="shared" si="60"/>
        <v/>
      </c>
      <c r="AD357" s="49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</row>
    <row r="358" spans="1:43" x14ac:dyDescent="0.2">
      <c r="A358" s="19" t="e">
        <f t="shared" si="62"/>
        <v>#REF!</v>
      </c>
      <c r="B358" s="49" t="e">
        <f>IF('AMS-Daten'!#REF!="","",'AMS-Daten'!#REF!)</f>
        <v>#REF!</v>
      </c>
      <c r="C358" s="49" t="e">
        <f>IF('AMS-Daten'!#REF!="","",'AMS-Daten'!#REF!)</f>
        <v>#REF!</v>
      </c>
      <c r="D358" s="80" t="e">
        <f t="shared" si="61"/>
        <v>#REF!</v>
      </c>
      <c r="E358" s="16" t="e">
        <f t="shared" si="57"/>
        <v>#REF!</v>
      </c>
      <c r="F358" s="80" t="e">
        <f t="shared" si="63"/>
        <v>#REF!</v>
      </c>
      <c r="G358" s="80"/>
      <c r="H358" s="49" t="e">
        <f>IF('AMS-Daten'!#REF!="","",'AMS-Daten'!#REF!)</f>
        <v>#REF!</v>
      </c>
      <c r="I358" s="80" t="e">
        <f t="shared" si="64"/>
        <v>#REF!</v>
      </c>
      <c r="J358" s="49"/>
      <c r="K358" s="49"/>
      <c r="L358" s="49"/>
      <c r="M358" s="49"/>
      <c r="N358" s="10"/>
      <c r="O358" s="49"/>
      <c r="P358" s="82"/>
      <c r="Q358" s="82"/>
      <c r="R358" s="82"/>
      <c r="S358" s="82"/>
      <c r="T358" s="82"/>
      <c r="U358" s="49"/>
      <c r="V358" s="49"/>
      <c r="W358" s="82"/>
      <c r="X358" s="49"/>
      <c r="Y358" s="49"/>
      <c r="Z358" s="12"/>
      <c r="AA358" s="16" t="str">
        <f t="shared" si="58"/>
        <v/>
      </c>
      <c r="AB358" s="16" t="str">
        <f t="shared" si="59"/>
        <v/>
      </c>
      <c r="AC358" s="16" t="str">
        <f t="shared" si="60"/>
        <v/>
      </c>
      <c r="AD358" s="49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</row>
    <row r="359" spans="1:43" x14ac:dyDescent="0.2">
      <c r="A359" s="19" t="e">
        <f t="shared" si="62"/>
        <v>#REF!</v>
      </c>
      <c r="B359" s="49" t="e">
        <f>IF('AMS-Daten'!#REF!="","",'AMS-Daten'!#REF!)</f>
        <v>#REF!</v>
      </c>
      <c r="C359" s="49" t="e">
        <f>IF('AMS-Daten'!#REF!="","",'AMS-Daten'!#REF!)</f>
        <v>#REF!</v>
      </c>
      <c r="D359" s="80" t="e">
        <f t="shared" si="61"/>
        <v>#REF!</v>
      </c>
      <c r="E359" s="16" t="e">
        <f t="shared" si="57"/>
        <v>#REF!</v>
      </c>
      <c r="F359" s="80" t="e">
        <f t="shared" si="63"/>
        <v>#REF!</v>
      </c>
      <c r="G359" s="80"/>
      <c r="H359" s="49" t="e">
        <f>IF('AMS-Daten'!#REF!="","",'AMS-Daten'!#REF!)</f>
        <v>#REF!</v>
      </c>
      <c r="I359" s="80" t="e">
        <f t="shared" si="64"/>
        <v>#REF!</v>
      </c>
      <c r="J359" s="49"/>
      <c r="K359" s="49"/>
      <c r="L359" s="49"/>
      <c r="M359" s="49"/>
      <c r="N359" s="10"/>
      <c r="O359" s="49"/>
      <c r="P359" s="82"/>
      <c r="Q359" s="82"/>
      <c r="R359" s="82"/>
      <c r="S359" s="82"/>
      <c r="T359" s="82"/>
      <c r="U359" s="49"/>
      <c r="V359" s="49"/>
      <c r="W359" s="82"/>
      <c r="X359" s="49"/>
      <c r="Y359" s="49"/>
      <c r="Z359" s="12"/>
      <c r="AA359" s="16" t="str">
        <f t="shared" si="58"/>
        <v/>
      </c>
      <c r="AB359" s="16" t="str">
        <f t="shared" si="59"/>
        <v/>
      </c>
      <c r="AC359" s="16" t="str">
        <f t="shared" si="60"/>
        <v/>
      </c>
      <c r="AD359" s="49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</row>
    <row r="360" spans="1:43" x14ac:dyDescent="0.2">
      <c r="A360" s="19" t="e">
        <f t="shared" si="62"/>
        <v>#REF!</v>
      </c>
      <c r="B360" s="49" t="e">
        <f>IF('AMS-Daten'!#REF!="","",'AMS-Daten'!#REF!)</f>
        <v>#REF!</v>
      </c>
      <c r="C360" s="49" t="e">
        <f>IF('AMS-Daten'!#REF!="","",'AMS-Daten'!#REF!)</f>
        <v>#REF!</v>
      </c>
      <c r="D360" s="80" t="e">
        <f t="shared" si="61"/>
        <v>#REF!</v>
      </c>
      <c r="E360" s="16" t="e">
        <f t="shared" ref="E360:E423" si="65">IF(A360="","",IF(AND(AK360&lt;&gt;"",AL360=""),"vorläufig",IF(AND(AI360&lt;&gt;"",AJ360=""),"aktiv",IF(AND(AG360&lt;&gt;"",AH360=""),"alter Herr",IF(AND(AM360&lt;&gt;"",AN360=""),"Ehrenmitglied","-")))))</f>
        <v>#REF!</v>
      </c>
      <c r="F360" s="80" t="e">
        <f t="shared" si="63"/>
        <v>#REF!</v>
      </c>
      <c r="G360" s="80"/>
      <c r="H360" s="49" t="e">
        <f>IF('AMS-Daten'!#REF!="","",'AMS-Daten'!#REF!)</f>
        <v>#REF!</v>
      </c>
      <c r="I360" s="80" t="e">
        <f t="shared" si="64"/>
        <v>#REF!</v>
      </c>
      <c r="J360" s="49"/>
      <c r="K360" s="49"/>
      <c r="L360" s="49"/>
      <c r="M360" s="49"/>
      <c r="N360" s="10"/>
      <c r="O360" s="49"/>
      <c r="P360" s="82"/>
      <c r="Q360" s="82"/>
      <c r="R360" s="82"/>
      <c r="S360" s="82"/>
      <c r="T360" s="82"/>
      <c r="U360" s="49"/>
      <c r="V360" s="49"/>
      <c r="W360" s="82"/>
      <c r="X360" s="49"/>
      <c r="Y360" s="49"/>
      <c r="Z360" s="12"/>
      <c r="AA360" s="16" t="str">
        <f t="shared" si="58"/>
        <v/>
      </c>
      <c r="AB360" s="16" t="str">
        <f t="shared" si="59"/>
        <v/>
      </c>
      <c r="AC360" s="16" t="str">
        <f t="shared" si="60"/>
        <v/>
      </c>
      <c r="AD360" s="49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</row>
    <row r="361" spans="1:43" x14ac:dyDescent="0.2">
      <c r="A361" s="19" t="e">
        <f t="shared" si="62"/>
        <v>#REF!</v>
      </c>
      <c r="B361" s="49" t="e">
        <f>IF('AMS-Daten'!#REF!="","",'AMS-Daten'!#REF!)</f>
        <v>#REF!</v>
      </c>
      <c r="C361" s="49" t="e">
        <f>IF('AMS-Daten'!#REF!="","",'AMS-Daten'!#REF!)</f>
        <v>#REF!</v>
      </c>
      <c r="D361" s="80" t="e">
        <f t="shared" si="61"/>
        <v>#REF!</v>
      </c>
      <c r="E361" s="16" t="e">
        <f t="shared" si="65"/>
        <v>#REF!</v>
      </c>
      <c r="F361" s="80" t="e">
        <f t="shared" si="63"/>
        <v>#REF!</v>
      </c>
      <c r="G361" s="80"/>
      <c r="H361" s="49" t="e">
        <f>IF('AMS-Daten'!#REF!="","",'AMS-Daten'!#REF!)</f>
        <v>#REF!</v>
      </c>
      <c r="I361" s="80" t="e">
        <f t="shared" si="64"/>
        <v>#REF!</v>
      </c>
      <c r="J361" s="49"/>
      <c r="K361" s="49"/>
      <c r="L361" s="49"/>
      <c r="M361" s="49"/>
      <c r="N361" s="10"/>
      <c r="O361" s="49"/>
      <c r="P361" s="82"/>
      <c r="Q361" s="82"/>
      <c r="R361" s="82"/>
      <c r="S361" s="82"/>
      <c r="T361" s="82"/>
      <c r="U361" s="49"/>
      <c r="V361" s="49"/>
      <c r="W361" s="82"/>
      <c r="X361" s="49"/>
      <c r="Y361" s="49"/>
      <c r="Z361" s="12"/>
      <c r="AA361" s="16" t="str">
        <f t="shared" si="58"/>
        <v/>
      </c>
      <c r="AB361" s="16" t="str">
        <f t="shared" si="59"/>
        <v/>
      </c>
      <c r="AC361" s="16" t="str">
        <f t="shared" si="60"/>
        <v/>
      </c>
      <c r="AD361" s="49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</row>
    <row r="362" spans="1:43" x14ac:dyDescent="0.2">
      <c r="A362" s="19" t="e">
        <f t="shared" si="62"/>
        <v>#REF!</v>
      </c>
      <c r="B362" s="49" t="e">
        <f>IF('AMS-Daten'!#REF!="","",'AMS-Daten'!#REF!)</f>
        <v>#REF!</v>
      </c>
      <c r="C362" s="49" t="e">
        <f>IF('AMS-Daten'!#REF!="","",'AMS-Daten'!#REF!)</f>
        <v>#REF!</v>
      </c>
      <c r="D362" s="80" t="e">
        <f t="shared" si="61"/>
        <v>#REF!</v>
      </c>
      <c r="E362" s="16" t="e">
        <f t="shared" si="65"/>
        <v>#REF!</v>
      </c>
      <c r="F362" s="80" t="e">
        <f t="shared" si="63"/>
        <v>#REF!</v>
      </c>
      <c r="G362" s="80"/>
      <c r="H362" s="49" t="e">
        <f>IF('AMS-Daten'!#REF!="","",'AMS-Daten'!#REF!)</f>
        <v>#REF!</v>
      </c>
      <c r="I362" s="80" t="e">
        <f t="shared" si="64"/>
        <v>#REF!</v>
      </c>
      <c r="J362" s="49"/>
      <c r="K362" s="49"/>
      <c r="L362" s="49"/>
      <c r="M362" s="49"/>
      <c r="N362" s="10"/>
      <c r="O362" s="49"/>
      <c r="P362" s="82"/>
      <c r="Q362" s="82"/>
      <c r="R362" s="82"/>
      <c r="S362" s="82"/>
      <c r="T362" s="82"/>
      <c r="U362" s="49"/>
      <c r="V362" s="49"/>
      <c r="W362" s="82"/>
      <c r="X362" s="49"/>
      <c r="Y362" s="49"/>
      <c r="Z362" s="12"/>
      <c r="AA362" s="16" t="str">
        <f t="shared" si="58"/>
        <v/>
      </c>
      <c r="AB362" s="16" t="str">
        <f t="shared" si="59"/>
        <v/>
      </c>
      <c r="AC362" s="16" t="str">
        <f t="shared" si="60"/>
        <v/>
      </c>
      <c r="AD362" s="49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</row>
    <row r="363" spans="1:43" x14ac:dyDescent="0.2">
      <c r="A363" s="19" t="e">
        <f t="shared" si="62"/>
        <v>#REF!</v>
      </c>
      <c r="B363" s="49" t="e">
        <f>IF('AMS-Daten'!#REF!="","",'AMS-Daten'!#REF!)</f>
        <v>#REF!</v>
      </c>
      <c r="C363" s="49" t="e">
        <f>IF('AMS-Daten'!#REF!="","",'AMS-Daten'!#REF!)</f>
        <v>#REF!</v>
      </c>
      <c r="D363" s="80" t="e">
        <f t="shared" si="61"/>
        <v>#REF!</v>
      </c>
      <c r="E363" s="16" t="e">
        <f t="shared" si="65"/>
        <v>#REF!</v>
      </c>
      <c r="F363" s="80" t="e">
        <f t="shared" si="63"/>
        <v>#REF!</v>
      </c>
      <c r="G363" s="80"/>
      <c r="H363" s="49" t="e">
        <f>IF('AMS-Daten'!#REF!="","",'AMS-Daten'!#REF!)</f>
        <v>#REF!</v>
      </c>
      <c r="I363" s="80" t="e">
        <f t="shared" si="64"/>
        <v>#REF!</v>
      </c>
      <c r="J363" s="49"/>
      <c r="K363" s="49"/>
      <c r="L363" s="49"/>
      <c r="M363" s="49"/>
      <c r="N363" s="10"/>
      <c r="O363" s="49"/>
      <c r="P363" s="82"/>
      <c r="Q363" s="82"/>
      <c r="R363" s="82"/>
      <c r="S363" s="82"/>
      <c r="T363" s="82"/>
      <c r="U363" s="49"/>
      <c r="V363" s="49"/>
      <c r="W363" s="82"/>
      <c r="X363" s="49"/>
      <c r="Y363" s="49"/>
      <c r="Z363" s="12"/>
      <c r="AA363" s="16" t="str">
        <f t="shared" si="58"/>
        <v/>
      </c>
      <c r="AB363" s="16" t="str">
        <f t="shared" si="59"/>
        <v/>
      </c>
      <c r="AC363" s="16" t="str">
        <f t="shared" si="60"/>
        <v/>
      </c>
      <c r="AD363" s="49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</row>
    <row r="364" spans="1:43" x14ac:dyDescent="0.2">
      <c r="A364" s="19" t="e">
        <f t="shared" si="62"/>
        <v>#REF!</v>
      </c>
      <c r="B364" s="49" t="e">
        <f>IF('AMS-Daten'!#REF!="","",'AMS-Daten'!#REF!)</f>
        <v>#REF!</v>
      </c>
      <c r="C364" s="49" t="e">
        <f>IF('AMS-Daten'!#REF!="","",'AMS-Daten'!#REF!)</f>
        <v>#REF!</v>
      </c>
      <c r="D364" s="80" t="e">
        <f t="shared" si="61"/>
        <v>#REF!</v>
      </c>
      <c r="E364" s="16" t="e">
        <f t="shared" si="65"/>
        <v>#REF!</v>
      </c>
      <c r="F364" s="80" t="e">
        <f t="shared" si="63"/>
        <v>#REF!</v>
      </c>
      <c r="G364" s="80"/>
      <c r="H364" s="49" t="e">
        <f>IF('AMS-Daten'!#REF!="","",'AMS-Daten'!#REF!)</f>
        <v>#REF!</v>
      </c>
      <c r="I364" s="80" t="e">
        <f t="shared" si="64"/>
        <v>#REF!</v>
      </c>
      <c r="J364" s="49"/>
      <c r="K364" s="49"/>
      <c r="L364" s="49"/>
      <c r="M364" s="49"/>
      <c r="N364" s="10"/>
      <c r="O364" s="49"/>
      <c r="P364" s="82"/>
      <c r="Q364" s="82"/>
      <c r="R364" s="82"/>
      <c r="S364" s="82"/>
      <c r="T364" s="82"/>
      <c r="U364" s="49"/>
      <c r="V364" s="49"/>
      <c r="W364" s="82"/>
      <c r="X364" s="49"/>
      <c r="Y364" s="49"/>
      <c r="Z364" s="12"/>
      <c r="AA364" s="16" t="str">
        <f t="shared" si="58"/>
        <v/>
      </c>
      <c r="AB364" s="16" t="str">
        <f t="shared" si="59"/>
        <v/>
      </c>
      <c r="AC364" s="16" t="str">
        <f t="shared" si="60"/>
        <v/>
      </c>
      <c r="AD364" s="49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</row>
    <row r="365" spans="1:43" x14ac:dyDescent="0.2">
      <c r="A365" s="19" t="e">
        <f t="shared" si="62"/>
        <v>#REF!</v>
      </c>
      <c r="B365" s="49" t="e">
        <f>IF('AMS-Daten'!#REF!="","",'AMS-Daten'!#REF!)</f>
        <v>#REF!</v>
      </c>
      <c r="C365" s="49" t="e">
        <f>IF('AMS-Daten'!#REF!="","",'AMS-Daten'!#REF!)</f>
        <v>#REF!</v>
      </c>
      <c r="D365" s="80" t="e">
        <f t="shared" si="61"/>
        <v>#REF!</v>
      </c>
      <c r="E365" s="16" t="e">
        <f t="shared" si="65"/>
        <v>#REF!</v>
      </c>
      <c r="F365" s="80" t="e">
        <f t="shared" si="63"/>
        <v>#REF!</v>
      </c>
      <c r="G365" s="80"/>
      <c r="H365" s="49" t="e">
        <f>IF('AMS-Daten'!#REF!="","",'AMS-Daten'!#REF!)</f>
        <v>#REF!</v>
      </c>
      <c r="I365" s="80" t="e">
        <f t="shared" si="64"/>
        <v>#REF!</v>
      </c>
      <c r="J365" s="49"/>
      <c r="K365" s="49"/>
      <c r="L365" s="49"/>
      <c r="M365" s="49"/>
      <c r="N365" s="10"/>
      <c r="O365" s="49"/>
      <c r="P365" s="82"/>
      <c r="Q365" s="82"/>
      <c r="R365" s="82"/>
      <c r="S365" s="82"/>
      <c r="T365" s="82"/>
      <c r="U365" s="49"/>
      <c r="V365" s="49"/>
      <c r="W365" s="82"/>
      <c r="X365" s="49"/>
      <c r="Y365" s="49"/>
      <c r="Z365" s="12"/>
      <c r="AA365" s="16" t="str">
        <f t="shared" si="58"/>
        <v/>
      </c>
      <c r="AB365" s="16" t="str">
        <f t="shared" si="59"/>
        <v/>
      </c>
      <c r="AC365" s="16" t="str">
        <f t="shared" si="60"/>
        <v/>
      </c>
      <c r="AD365" s="49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</row>
    <row r="366" spans="1:43" x14ac:dyDescent="0.2">
      <c r="A366" s="19" t="e">
        <f t="shared" si="62"/>
        <v>#REF!</v>
      </c>
      <c r="B366" s="49" t="e">
        <f>IF('AMS-Daten'!#REF!="","",'AMS-Daten'!#REF!)</f>
        <v>#REF!</v>
      </c>
      <c r="C366" s="49" t="e">
        <f>IF('AMS-Daten'!#REF!="","",'AMS-Daten'!#REF!)</f>
        <v>#REF!</v>
      </c>
      <c r="D366" s="80" t="e">
        <f t="shared" si="61"/>
        <v>#REF!</v>
      </c>
      <c r="E366" s="16" t="e">
        <f t="shared" si="65"/>
        <v>#REF!</v>
      </c>
      <c r="F366" s="80" t="e">
        <f t="shared" si="63"/>
        <v>#REF!</v>
      </c>
      <c r="G366" s="80"/>
      <c r="H366" s="49" t="e">
        <f>IF('AMS-Daten'!#REF!="","",'AMS-Daten'!#REF!)</f>
        <v>#REF!</v>
      </c>
      <c r="I366" s="80" t="e">
        <f t="shared" si="64"/>
        <v>#REF!</v>
      </c>
      <c r="J366" s="49"/>
      <c r="K366" s="49"/>
      <c r="L366" s="49"/>
      <c r="M366" s="49"/>
      <c r="N366" s="10"/>
      <c r="O366" s="49"/>
      <c r="P366" s="82"/>
      <c r="Q366" s="82"/>
      <c r="R366" s="82"/>
      <c r="S366" s="82"/>
      <c r="T366" s="82"/>
      <c r="U366" s="49"/>
      <c r="V366" s="49"/>
      <c r="W366" s="82"/>
      <c r="X366" s="49"/>
      <c r="Y366" s="49"/>
      <c r="Z366" s="12"/>
      <c r="AA366" s="16" t="str">
        <f t="shared" si="58"/>
        <v/>
      </c>
      <c r="AB366" s="16" t="str">
        <f t="shared" si="59"/>
        <v/>
      </c>
      <c r="AC366" s="16" t="str">
        <f t="shared" si="60"/>
        <v/>
      </c>
      <c r="AD366" s="49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</row>
    <row r="367" spans="1:43" x14ac:dyDescent="0.2">
      <c r="A367" s="19" t="e">
        <f t="shared" si="62"/>
        <v>#REF!</v>
      </c>
      <c r="B367" s="49" t="e">
        <f>IF('AMS-Daten'!#REF!="","",'AMS-Daten'!#REF!)</f>
        <v>#REF!</v>
      </c>
      <c r="C367" s="49" t="e">
        <f>IF('AMS-Daten'!#REF!="","",'AMS-Daten'!#REF!)</f>
        <v>#REF!</v>
      </c>
      <c r="D367" s="80" t="e">
        <f t="shared" si="61"/>
        <v>#REF!</v>
      </c>
      <c r="E367" s="16" t="e">
        <f t="shared" si="65"/>
        <v>#REF!</v>
      </c>
      <c r="F367" s="80" t="e">
        <f t="shared" si="63"/>
        <v>#REF!</v>
      </c>
      <c r="G367" s="80"/>
      <c r="H367" s="49" t="e">
        <f>IF('AMS-Daten'!#REF!="","",'AMS-Daten'!#REF!)</f>
        <v>#REF!</v>
      </c>
      <c r="I367" s="80" t="e">
        <f t="shared" si="64"/>
        <v>#REF!</v>
      </c>
      <c r="J367" s="49"/>
      <c r="K367" s="49"/>
      <c r="L367" s="49"/>
      <c r="M367" s="49"/>
      <c r="N367" s="10"/>
      <c r="O367" s="49"/>
      <c r="P367" s="82"/>
      <c r="Q367" s="82"/>
      <c r="R367" s="82"/>
      <c r="S367" s="82"/>
      <c r="T367" s="82"/>
      <c r="U367" s="49"/>
      <c r="V367" s="49"/>
      <c r="W367" s="82"/>
      <c r="X367" s="49"/>
      <c r="Y367" s="49"/>
      <c r="Z367" s="12"/>
      <c r="AA367" s="16" t="str">
        <f t="shared" si="58"/>
        <v/>
      </c>
      <c r="AB367" s="16" t="str">
        <f t="shared" si="59"/>
        <v/>
      </c>
      <c r="AC367" s="16" t="str">
        <f t="shared" si="60"/>
        <v/>
      </c>
      <c r="AD367" s="49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</row>
    <row r="368" spans="1:43" x14ac:dyDescent="0.2">
      <c r="A368" s="19" t="e">
        <f t="shared" si="62"/>
        <v>#REF!</v>
      </c>
      <c r="B368" s="49" t="e">
        <f>IF('AMS-Daten'!#REF!="","",'AMS-Daten'!#REF!)</f>
        <v>#REF!</v>
      </c>
      <c r="C368" s="49" t="e">
        <f>IF('AMS-Daten'!#REF!="","",'AMS-Daten'!#REF!)</f>
        <v>#REF!</v>
      </c>
      <c r="D368" s="80" t="e">
        <f t="shared" si="61"/>
        <v>#REF!</v>
      </c>
      <c r="E368" s="16" t="e">
        <f t="shared" si="65"/>
        <v>#REF!</v>
      </c>
      <c r="F368" s="80" t="e">
        <f t="shared" si="63"/>
        <v>#REF!</v>
      </c>
      <c r="G368" s="80"/>
      <c r="H368" s="49" t="e">
        <f>IF('AMS-Daten'!#REF!="","",'AMS-Daten'!#REF!)</f>
        <v>#REF!</v>
      </c>
      <c r="I368" s="80" t="e">
        <f t="shared" si="64"/>
        <v>#REF!</v>
      </c>
      <c r="J368" s="49"/>
      <c r="K368" s="49"/>
      <c r="L368" s="49"/>
      <c r="M368" s="49"/>
      <c r="N368" s="10"/>
      <c r="O368" s="49"/>
      <c r="P368" s="82"/>
      <c r="Q368" s="82"/>
      <c r="R368" s="82"/>
      <c r="S368" s="82"/>
      <c r="T368" s="82"/>
      <c r="U368" s="49"/>
      <c r="V368" s="49"/>
      <c r="W368" s="82"/>
      <c r="X368" s="49"/>
      <c r="Y368" s="49"/>
      <c r="Z368" s="12"/>
      <c r="AA368" s="16" t="str">
        <f t="shared" si="58"/>
        <v/>
      </c>
      <c r="AB368" s="16" t="str">
        <f t="shared" si="59"/>
        <v/>
      </c>
      <c r="AC368" s="16" t="str">
        <f t="shared" si="60"/>
        <v/>
      </c>
      <c r="AD368" s="49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</row>
    <row r="369" spans="1:43" x14ac:dyDescent="0.2">
      <c r="A369" s="19" t="e">
        <f t="shared" si="62"/>
        <v>#REF!</v>
      </c>
      <c r="B369" s="49" t="e">
        <f>IF('AMS-Daten'!#REF!="","",'AMS-Daten'!#REF!)</f>
        <v>#REF!</v>
      </c>
      <c r="C369" s="49" t="e">
        <f>IF('AMS-Daten'!#REF!="","",'AMS-Daten'!#REF!)</f>
        <v>#REF!</v>
      </c>
      <c r="D369" s="80" t="e">
        <f t="shared" si="61"/>
        <v>#REF!</v>
      </c>
      <c r="E369" s="16" t="e">
        <f t="shared" si="65"/>
        <v>#REF!</v>
      </c>
      <c r="F369" s="80" t="e">
        <f t="shared" si="63"/>
        <v>#REF!</v>
      </c>
      <c r="G369" s="80"/>
      <c r="H369" s="49" t="e">
        <f>IF('AMS-Daten'!#REF!="","",'AMS-Daten'!#REF!)</f>
        <v>#REF!</v>
      </c>
      <c r="I369" s="80" t="e">
        <f t="shared" si="64"/>
        <v>#REF!</v>
      </c>
      <c r="J369" s="49"/>
      <c r="K369" s="49"/>
      <c r="L369" s="49"/>
      <c r="M369" s="49"/>
      <c r="N369" s="10"/>
      <c r="O369" s="49"/>
      <c r="P369" s="82"/>
      <c r="Q369" s="82"/>
      <c r="R369" s="82"/>
      <c r="S369" s="82"/>
      <c r="T369" s="82"/>
      <c r="U369" s="49"/>
      <c r="V369" s="49"/>
      <c r="W369" s="82"/>
      <c r="X369" s="49"/>
      <c r="Y369" s="49"/>
      <c r="Z369" s="12"/>
      <c r="AA369" s="16" t="str">
        <f t="shared" si="58"/>
        <v/>
      </c>
      <c r="AB369" s="16" t="str">
        <f t="shared" si="59"/>
        <v/>
      </c>
      <c r="AC369" s="16" t="str">
        <f t="shared" si="60"/>
        <v/>
      </c>
      <c r="AD369" s="49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</row>
    <row r="370" spans="1:43" x14ac:dyDescent="0.2">
      <c r="A370" s="19" t="e">
        <f t="shared" si="62"/>
        <v>#REF!</v>
      </c>
      <c r="B370" s="49" t="e">
        <f>IF('AMS-Daten'!#REF!="","",'AMS-Daten'!#REF!)</f>
        <v>#REF!</v>
      </c>
      <c r="C370" s="49" t="e">
        <f>IF('AMS-Daten'!#REF!="","",'AMS-Daten'!#REF!)</f>
        <v>#REF!</v>
      </c>
      <c r="D370" s="80" t="e">
        <f t="shared" si="61"/>
        <v>#REF!</v>
      </c>
      <c r="E370" s="16" t="e">
        <f t="shared" si="65"/>
        <v>#REF!</v>
      </c>
      <c r="F370" s="80" t="e">
        <f t="shared" si="63"/>
        <v>#REF!</v>
      </c>
      <c r="G370" s="80"/>
      <c r="H370" s="49" t="e">
        <f>IF('AMS-Daten'!#REF!="","",'AMS-Daten'!#REF!)</f>
        <v>#REF!</v>
      </c>
      <c r="I370" s="80" t="e">
        <f t="shared" si="64"/>
        <v>#REF!</v>
      </c>
      <c r="J370" s="49"/>
      <c r="K370" s="49"/>
      <c r="L370" s="49"/>
      <c r="M370" s="49"/>
      <c r="N370" s="10"/>
      <c r="O370" s="49"/>
      <c r="P370" s="82"/>
      <c r="Q370" s="82"/>
      <c r="R370" s="82"/>
      <c r="S370" s="82"/>
      <c r="T370" s="82"/>
      <c r="U370" s="49"/>
      <c r="V370" s="49"/>
      <c r="W370" s="82"/>
      <c r="X370" s="49"/>
      <c r="Y370" s="49"/>
      <c r="Z370" s="12"/>
      <c r="AA370" s="16" t="str">
        <f t="shared" si="58"/>
        <v/>
      </c>
      <c r="AB370" s="16" t="str">
        <f t="shared" si="59"/>
        <v/>
      </c>
      <c r="AC370" s="16" t="str">
        <f t="shared" si="60"/>
        <v/>
      </c>
      <c r="AD370" s="49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</row>
    <row r="371" spans="1:43" x14ac:dyDescent="0.2">
      <c r="A371" s="19" t="e">
        <f t="shared" si="62"/>
        <v>#REF!</v>
      </c>
      <c r="B371" s="49" t="e">
        <f>IF('AMS-Daten'!#REF!="","",'AMS-Daten'!#REF!)</f>
        <v>#REF!</v>
      </c>
      <c r="C371" s="49" t="e">
        <f>IF('AMS-Daten'!#REF!="","",'AMS-Daten'!#REF!)</f>
        <v>#REF!</v>
      </c>
      <c r="D371" s="80" t="e">
        <f t="shared" si="61"/>
        <v>#REF!</v>
      </c>
      <c r="E371" s="16" t="e">
        <f t="shared" si="65"/>
        <v>#REF!</v>
      </c>
      <c r="F371" s="80" t="e">
        <f t="shared" si="63"/>
        <v>#REF!</v>
      </c>
      <c r="G371" s="80"/>
      <c r="H371" s="49" t="e">
        <f>IF('AMS-Daten'!#REF!="","",'AMS-Daten'!#REF!)</f>
        <v>#REF!</v>
      </c>
      <c r="I371" s="80" t="e">
        <f t="shared" si="64"/>
        <v>#REF!</v>
      </c>
      <c r="J371" s="49"/>
      <c r="K371" s="49"/>
      <c r="L371" s="49"/>
      <c r="M371" s="49"/>
      <c r="N371" s="10"/>
      <c r="O371" s="49"/>
      <c r="P371" s="82"/>
      <c r="Q371" s="82"/>
      <c r="R371" s="82"/>
      <c r="S371" s="82"/>
      <c r="T371" s="82"/>
      <c r="U371" s="49"/>
      <c r="V371" s="49"/>
      <c r="W371" s="82"/>
      <c r="X371" s="49"/>
      <c r="Y371" s="49"/>
      <c r="Z371" s="12"/>
      <c r="AA371" s="16" t="str">
        <f t="shared" si="58"/>
        <v/>
      </c>
      <c r="AB371" s="16" t="str">
        <f t="shared" si="59"/>
        <v/>
      </c>
      <c r="AC371" s="16" t="str">
        <f t="shared" si="60"/>
        <v/>
      </c>
      <c r="AD371" s="49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</row>
    <row r="372" spans="1:43" x14ac:dyDescent="0.2">
      <c r="A372" s="19" t="e">
        <f t="shared" si="62"/>
        <v>#REF!</v>
      </c>
      <c r="B372" s="49" t="e">
        <f>IF('AMS-Daten'!#REF!="","",'AMS-Daten'!#REF!)</f>
        <v>#REF!</v>
      </c>
      <c r="C372" s="49" t="e">
        <f>IF('AMS-Daten'!#REF!="","",'AMS-Daten'!#REF!)</f>
        <v>#REF!</v>
      </c>
      <c r="D372" s="80" t="e">
        <f t="shared" si="61"/>
        <v>#REF!</v>
      </c>
      <c r="E372" s="16" t="e">
        <f t="shared" si="65"/>
        <v>#REF!</v>
      </c>
      <c r="F372" s="80" t="e">
        <f t="shared" si="63"/>
        <v>#REF!</v>
      </c>
      <c r="G372" s="80"/>
      <c r="H372" s="49" t="e">
        <f>IF('AMS-Daten'!#REF!="","",'AMS-Daten'!#REF!)</f>
        <v>#REF!</v>
      </c>
      <c r="I372" s="80" t="e">
        <f t="shared" si="64"/>
        <v>#REF!</v>
      </c>
      <c r="J372" s="49"/>
      <c r="K372" s="49"/>
      <c r="L372" s="49"/>
      <c r="M372" s="49"/>
      <c r="N372" s="10"/>
      <c r="O372" s="49"/>
      <c r="P372" s="82"/>
      <c r="Q372" s="82"/>
      <c r="R372" s="82"/>
      <c r="S372" s="82"/>
      <c r="T372" s="82"/>
      <c r="U372" s="49"/>
      <c r="V372" s="49"/>
      <c r="W372" s="82"/>
      <c r="X372" s="49"/>
      <c r="Y372" s="49"/>
      <c r="Z372" s="12"/>
      <c r="AA372" s="16" t="str">
        <f t="shared" si="58"/>
        <v/>
      </c>
      <c r="AB372" s="16" t="str">
        <f t="shared" si="59"/>
        <v/>
      </c>
      <c r="AC372" s="16" t="str">
        <f t="shared" si="60"/>
        <v/>
      </c>
      <c r="AD372" s="49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</row>
    <row r="373" spans="1:43" x14ac:dyDescent="0.2">
      <c r="A373" s="19" t="e">
        <f t="shared" si="62"/>
        <v>#REF!</v>
      </c>
      <c r="B373" s="49" t="e">
        <f>IF('AMS-Daten'!#REF!="","",'AMS-Daten'!#REF!)</f>
        <v>#REF!</v>
      </c>
      <c r="C373" s="49" t="e">
        <f>IF('AMS-Daten'!#REF!="","",'AMS-Daten'!#REF!)</f>
        <v>#REF!</v>
      </c>
      <c r="D373" s="80" t="e">
        <f t="shared" si="61"/>
        <v>#REF!</v>
      </c>
      <c r="E373" s="16" t="e">
        <f t="shared" si="65"/>
        <v>#REF!</v>
      </c>
      <c r="F373" s="80" t="e">
        <f t="shared" si="63"/>
        <v>#REF!</v>
      </c>
      <c r="G373" s="80"/>
      <c r="H373" s="49" t="e">
        <f>IF('AMS-Daten'!#REF!="","",'AMS-Daten'!#REF!)</f>
        <v>#REF!</v>
      </c>
      <c r="I373" s="80" t="e">
        <f t="shared" si="64"/>
        <v>#REF!</v>
      </c>
      <c r="J373" s="49"/>
      <c r="K373" s="49"/>
      <c r="L373" s="49"/>
      <c r="M373" s="49"/>
      <c r="N373" s="10"/>
      <c r="O373" s="49"/>
      <c r="P373" s="82"/>
      <c r="Q373" s="82"/>
      <c r="R373" s="82"/>
      <c r="S373" s="82"/>
      <c r="T373" s="82"/>
      <c r="U373" s="49"/>
      <c r="V373" s="49"/>
      <c r="W373" s="82"/>
      <c r="X373" s="49"/>
      <c r="Y373" s="49"/>
      <c r="Z373" s="12"/>
      <c r="AA373" s="16" t="str">
        <f t="shared" si="58"/>
        <v/>
      </c>
      <c r="AB373" s="16" t="str">
        <f t="shared" si="59"/>
        <v/>
      </c>
      <c r="AC373" s="16" t="str">
        <f t="shared" si="60"/>
        <v/>
      </c>
      <c r="AD373" s="49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</row>
    <row r="374" spans="1:43" x14ac:dyDescent="0.2">
      <c r="A374" s="19" t="e">
        <f t="shared" si="62"/>
        <v>#REF!</v>
      </c>
      <c r="B374" s="49" t="e">
        <f>IF('AMS-Daten'!#REF!="","",'AMS-Daten'!#REF!)</f>
        <v>#REF!</v>
      </c>
      <c r="C374" s="49" t="e">
        <f>IF('AMS-Daten'!#REF!="","",'AMS-Daten'!#REF!)</f>
        <v>#REF!</v>
      </c>
      <c r="D374" s="80" t="e">
        <f t="shared" si="61"/>
        <v>#REF!</v>
      </c>
      <c r="E374" s="16" t="e">
        <f t="shared" si="65"/>
        <v>#REF!</v>
      </c>
      <c r="F374" s="80" t="e">
        <f t="shared" si="63"/>
        <v>#REF!</v>
      </c>
      <c r="G374" s="80"/>
      <c r="H374" s="49" t="e">
        <f>IF('AMS-Daten'!#REF!="","",'AMS-Daten'!#REF!)</f>
        <v>#REF!</v>
      </c>
      <c r="I374" s="80" t="e">
        <f t="shared" si="64"/>
        <v>#REF!</v>
      </c>
      <c r="J374" s="49"/>
      <c r="K374" s="49"/>
      <c r="L374" s="49"/>
      <c r="M374" s="49"/>
      <c r="N374" s="10"/>
      <c r="O374" s="49"/>
      <c r="P374" s="82"/>
      <c r="Q374" s="82"/>
      <c r="R374" s="82"/>
      <c r="S374" s="82"/>
      <c r="T374" s="82"/>
      <c r="U374" s="49"/>
      <c r="V374" s="49"/>
      <c r="W374" s="82"/>
      <c r="X374" s="49"/>
      <c r="Y374" s="49"/>
      <c r="Z374" s="12"/>
      <c r="AA374" s="16" t="str">
        <f t="shared" si="58"/>
        <v/>
      </c>
      <c r="AB374" s="16" t="str">
        <f t="shared" si="59"/>
        <v/>
      </c>
      <c r="AC374" s="16" t="str">
        <f t="shared" si="60"/>
        <v/>
      </c>
      <c r="AD374" s="49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</row>
    <row r="375" spans="1:43" x14ac:dyDescent="0.2">
      <c r="A375" s="19" t="e">
        <f t="shared" si="62"/>
        <v>#REF!</v>
      </c>
      <c r="B375" s="49" t="e">
        <f>IF('AMS-Daten'!#REF!="","",'AMS-Daten'!#REF!)</f>
        <v>#REF!</v>
      </c>
      <c r="C375" s="49" t="e">
        <f>IF('AMS-Daten'!#REF!="","",'AMS-Daten'!#REF!)</f>
        <v>#REF!</v>
      </c>
      <c r="D375" s="80" t="e">
        <f t="shared" si="61"/>
        <v>#REF!</v>
      </c>
      <c r="E375" s="16" t="e">
        <f t="shared" si="65"/>
        <v>#REF!</v>
      </c>
      <c r="F375" s="80" t="e">
        <f t="shared" si="63"/>
        <v>#REF!</v>
      </c>
      <c r="G375" s="80"/>
      <c r="H375" s="49" t="e">
        <f>IF('AMS-Daten'!#REF!="","",'AMS-Daten'!#REF!)</f>
        <v>#REF!</v>
      </c>
      <c r="I375" s="80" t="e">
        <f t="shared" si="64"/>
        <v>#REF!</v>
      </c>
      <c r="J375" s="49"/>
      <c r="K375" s="49"/>
      <c r="L375" s="49"/>
      <c r="M375" s="49"/>
      <c r="N375" s="10"/>
      <c r="O375" s="49"/>
      <c r="P375" s="82"/>
      <c r="Q375" s="82"/>
      <c r="R375" s="82"/>
      <c r="S375" s="82"/>
      <c r="T375" s="82"/>
      <c r="U375" s="49"/>
      <c r="V375" s="49"/>
      <c r="W375" s="82"/>
      <c r="X375" s="49"/>
      <c r="Y375" s="49"/>
      <c r="Z375" s="12"/>
      <c r="AA375" s="16" t="str">
        <f t="shared" si="58"/>
        <v/>
      </c>
      <c r="AB375" s="16" t="str">
        <f t="shared" si="59"/>
        <v/>
      </c>
      <c r="AC375" s="16" t="str">
        <f t="shared" si="60"/>
        <v/>
      </c>
      <c r="AD375" s="49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</row>
    <row r="376" spans="1:43" x14ac:dyDescent="0.2">
      <c r="A376" s="19" t="e">
        <f t="shared" si="62"/>
        <v>#REF!</v>
      </c>
      <c r="B376" s="49" t="e">
        <f>IF('AMS-Daten'!#REF!="","",'AMS-Daten'!#REF!)</f>
        <v>#REF!</v>
      </c>
      <c r="C376" s="49" t="e">
        <f>IF('AMS-Daten'!#REF!="","",'AMS-Daten'!#REF!)</f>
        <v>#REF!</v>
      </c>
      <c r="D376" s="80" t="e">
        <f t="shared" si="61"/>
        <v>#REF!</v>
      </c>
      <c r="E376" s="16" t="e">
        <f t="shared" si="65"/>
        <v>#REF!</v>
      </c>
      <c r="F376" s="80" t="e">
        <f t="shared" si="63"/>
        <v>#REF!</v>
      </c>
      <c r="G376" s="80"/>
      <c r="H376" s="49" t="e">
        <f>IF('AMS-Daten'!#REF!="","",'AMS-Daten'!#REF!)</f>
        <v>#REF!</v>
      </c>
      <c r="I376" s="80" t="e">
        <f t="shared" si="64"/>
        <v>#REF!</v>
      </c>
      <c r="J376" s="49"/>
      <c r="K376" s="49"/>
      <c r="L376" s="49"/>
      <c r="M376" s="49"/>
      <c r="N376" s="10"/>
      <c r="O376" s="49"/>
      <c r="P376" s="82"/>
      <c r="Q376" s="82"/>
      <c r="R376" s="82"/>
      <c r="S376" s="82"/>
      <c r="T376" s="82"/>
      <c r="U376" s="49"/>
      <c r="V376" s="49"/>
      <c r="W376" s="82"/>
      <c r="X376" s="49"/>
      <c r="Y376" s="49"/>
      <c r="Z376" s="12"/>
      <c r="AA376" s="16" t="str">
        <f t="shared" si="58"/>
        <v/>
      </c>
      <c r="AB376" s="16" t="str">
        <f t="shared" si="59"/>
        <v/>
      </c>
      <c r="AC376" s="16" t="str">
        <f t="shared" si="60"/>
        <v/>
      </c>
      <c r="AD376" s="49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</row>
    <row r="377" spans="1:43" x14ac:dyDescent="0.2">
      <c r="A377" s="19" t="e">
        <f t="shared" si="62"/>
        <v>#REF!</v>
      </c>
      <c r="B377" s="49" t="e">
        <f>IF('AMS-Daten'!#REF!="","",'AMS-Daten'!#REF!)</f>
        <v>#REF!</v>
      </c>
      <c r="C377" s="49" t="e">
        <f>IF('AMS-Daten'!#REF!="","",'AMS-Daten'!#REF!)</f>
        <v>#REF!</v>
      </c>
      <c r="D377" s="80" t="e">
        <f t="shared" si="61"/>
        <v>#REF!</v>
      </c>
      <c r="E377" s="16" t="e">
        <f t="shared" si="65"/>
        <v>#REF!</v>
      </c>
      <c r="F377" s="80" t="e">
        <f t="shared" si="63"/>
        <v>#REF!</v>
      </c>
      <c r="G377" s="80"/>
      <c r="H377" s="49" t="e">
        <f>IF('AMS-Daten'!#REF!="","",'AMS-Daten'!#REF!)</f>
        <v>#REF!</v>
      </c>
      <c r="I377" s="80" t="e">
        <f t="shared" si="64"/>
        <v>#REF!</v>
      </c>
      <c r="J377" s="49"/>
      <c r="K377" s="49"/>
      <c r="L377" s="49"/>
      <c r="M377" s="49"/>
      <c r="N377" s="10"/>
      <c r="O377" s="49"/>
      <c r="P377" s="82"/>
      <c r="Q377" s="82"/>
      <c r="R377" s="82"/>
      <c r="S377" s="82"/>
      <c r="T377" s="82"/>
      <c r="U377" s="49"/>
      <c r="V377" s="49"/>
      <c r="W377" s="82"/>
      <c r="X377" s="49"/>
      <c r="Y377" s="49"/>
      <c r="Z377" s="12"/>
      <c r="AA377" s="16" t="str">
        <f t="shared" si="58"/>
        <v/>
      </c>
      <c r="AB377" s="16" t="str">
        <f t="shared" si="59"/>
        <v/>
      </c>
      <c r="AC377" s="16" t="str">
        <f t="shared" si="60"/>
        <v/>
      </c>
      <c r="AD377" s="49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</row>
    <row r="378" spans="1:43" x14ac:dyDescent="0.2">
      <c r="A378" s="19" t="e">
        <f t="shared" si="62"/>
        <v>#REF!</v>
      </c>
      <c r="B378" s="49" t="e">
        <f>IF('AMS-Daten'!#REF!="","",'AMS-Daten'!#REF!)</f>
        <v>#REF!</v>
      </c>
      <c r="C378" s="49" t="e">
        <f>IF('AMS-Daten'!#REF!="","",'AMS-Daten'!#REF!)</f>
        <v>#REF!</v>
      </c>
      <c r="D378" s="80" t="e">
        <f t="shared" si="61"/>
        <v>#REF!</v>
      </c>
      <c r="E378" s="16" t="e">
        <f t="shared" si="65"/>
        <v>#REF!</v>
      </c>
      <c r="F378" s="80" t="e">
        <f t="shared" si="63"/>
        <v>#REF!</v>
      </c>
      <c r="G378" s="80"/>
      <c r="H378" s="49" t="e">
        <f>IF('AMS-Daten'!#REF!="","",'AMS-Daten'!#REF!)</f>
        <v>#REF!</v>
      </c>
      <c r="I378" s="80" t="e">
        <f t="shared" si="64"/>
        <v>#REF!</v>
      </c>
      <c r="J378" s="49"/>
      <c r="K378" s="49"/>
      <c r="L378" s="49"/>
      <c r="M378" s="49"/>
      <c r="N378" s="10"/>
      <c r="O378" s="49"/>
      <c r="P378" s="82"/>
      <c r="Q378" s="82"/>
      <c r="R378" s="82"/>
      <c r="S378" s="82"/>
      <c r="T378" s="82"/>
      <c r="U378" s="49"/>
      <c r="V378" s="49"/>
      <c r="W378" s="82"/>
      <c r="X378" s="49"/>
      <c r="Y378" s="49"/>
      <c r="Z378" s="12"/>
      <c r="AA378" s="16" t="str">
        <f t="shared" si="58"/>
        <v/>
      </c>
      <c r="AB378" s="16" t="str">
        <f t="shared" si="59"/>
        <v/>
      </c>
      <c r="AC378" s="16" t="str">
        <f t="shared" si="60"/>
        <v/>
      </c>
      <c r="AD378" s="49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</row>
    <row r="379" spans="1:43" x14ac:dyDescent="0.2">
      <c r="A379" s="19" t="e">
        <f t="shared" si="62"/>
        <v>#REF!</v>
      </c>
      <c r="B379" s="49" t="e">
        <f>IF('AMS-Daten'!#REF!="","",'AMS-Daten'!#REF!)</f>
        <v>#REF!</v>
      </c>
      <c r="C379" s="49" t="e">
        <f>IF('AMS-Daten'!#REF!="","",'AMS-Daten'!#REF!)</f>
        <v>#REF!</v>
      </c>
      <c r="D379" s="80" t="e">
        <f t="shared" si="61"/>
        <v>#REF!</v>
      </c>
      <c r="E379" s="16" t="e">
        <f t="shared" si="65"/>
        <v>#REF!</v>
      </c>
      <c r="F379" s="80" t="e">
        <f t="shared" si="63"/>
        <v>#REF!</v>
      </c>
      <c r="G379" s="80"/>
      <c r="H379" s="49" t="e">
        <f>IF('AMS-Daten'!#REF!="","",'AMS-Daten'!#REF!)</f>
        <v>#REF!</v>
      </c>
      <c r="I379" s="80" t="e">
        <f t="shared" si="64"/>
        <v>#REF!</v>
      </c>
      <c r="J379" s="49"/>
      <c r="K379" s="49"/>
      <c r="L379" s="49"/>
      <c r="M379" s="49"/>
      <c r="N379" s="10"/>
      <c r="O379" s="49"/>
      <c r="P379" s="82"/>
      <c r="Q379" s="82"/>
      <c r="R379" s="82"/>
      <c r="S379" s="82"/>
      <c r="T379" s="82"/>
      <c r="U379" s="49"/>
      <c r="V379" s="49"/>
      <c r="W379" s="82"/>
      <c r="X379" s="49"/>
      <c r="Y379" s="49"/>
      <c r="Z379" s="12"/>
      <c r="AA379" s="16" t="str">
        <f t="shared" si="58"/>
        <v/>
      </c>
      <c r="AB379" s="16" t="str">
        <f t="shared" si="59"/>
        <v/>
      </c>
      <c r="AC379" s="16" t="str">
        <f t="shared" si="60"/>
        <v/>
      </c>
      <c r="AD379" s="49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</row>
    <row r="380" spans="1:43" x14ac:dyDescent="0.2">
      <c r="A380" s="19" t="e">
        <f t="shared" si="62"/>
        <v>#REF!</v>
      </c>
      <c r="B380" s="49" t="e">
        <f>IF('AMS-Daten'!#REF!="","",'AMS-Daten'!#REF!)</f>
        <v>#REF!</v>
      </c>
      <c r="C380" s="49" t="e">
        <f>IF('AMS-Daten'!#REF!="","",'AMS-Daten'!#REF!)</f>
        <v>#REF!</v>
      </c>
      <c r="D380" s="80" t="e">
        <f t="shared" si="61"/>
        <v>#REF!</v>
      </c>
      <c r="E380" s="16" t="e">
        <f t="shared" si="65"/>
        <v>#REF!</v>
      </c>
      <c r="F380" s="80" t="e">
        <f t="shared" si="63"/>
        <v>#REF!</v>
      </c>
      <c r="G380" s="80"/>
      <c r="H380" s="49" t="e">
        <f>IF('AMS-Daten'!#REF!="","",'AMS-Daten'!#REF!)</f>
        <v>#REF!</v>
      </c>
      <c r="I380" s="80" t="e">
        <f t="shared" si="64"/>
        <v>#REF!</v>
      </c>
      <c r="J380" s="49"/>
      <c r="K380" s="49"/>
      <c r="L380" s="49"/>
      <c r="M380" s="49"/>
      <c r="N380" s="10"/>
      <c r="O380" s="49"/>
      <c r="P380" s="82"/>
      <c r="Q380" s="82"/>
      <c r="R380" s="82"/>
      <c r="S380" s="82"/>
      <c r="T380" s="82"/>
      <c r="U380" s="49"/>
      <c r="V380" s="49"/>
      <c r="W380" s="82"/>
      <c r="X380" s="49"/>
      <c r="Y380" s="49"/>
      <c r="Z380" s="12"/>
      <c r="AA380" s="16" t="str">
        <f t="shared" si="58"/>
        <v/>
      </c>
      <c r="AB380" s="16" t="str">
        <f t="shared" si="59"/>
        <v/>
      </c>
      <c r="AC380" s="16" t="str">
        <f t="shared" si="60"/>
        <v/>
      </c>
      <c r="AD380" s="49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</row>
    <row r="381" spans="1:43" x14ac:dyDescent="0.2">
      <c r="A381" s="19" t="e">
        <f t="shared" si="62"/>
        <v>#REF!</v>
      </c>
      <c r="B381" s="49" t="e">
        <f>IF('AMS-Daten'!#REF!="","",'AMS-Daten'!#REF!)</f>
        <v>#REF!</v>
      </c>
      <c r="C381" s="49" t="e">
        <f>IF('AMS-Daten'!#REF!="","",'AMS-Daten'!#REF!)</f>
        <v>#REF!</v>
      </c>
      <c r="D381" s="80" t="e">
        <f t="shared" si="61"/>
        <v>#REF!</v>
      </c>
      <c r="E381" s="16" t="e">
        <f t="shared" si="65"/>
        <v>#REF!</v>
      </c>
      <c r="F381" s="80" t="e">
        <f t="shared" si="63"/>
        <v>#REF!</v>
      </c>
      <c r="G381" s="80"/>
      <c r="H381" s="49" t="e">
        <f>IF('AMS-Daten'!#REF!="","",'AMS-Daten'!#REF!)</f>
        <v>#REF!</v>
      </c>
      <c r="I381" s="80" t="e">
        <f t="shared" si="64"/>
        <v>#REF!</v>
      </c>
      <c r="J381" s="49"/>
      <c r="K381" s="49"/>
      <c r="L381" s="49"/>
      <c r="M381" s="49"/>
      <c r="N381" s="10"/>
      <c r="O381" s="49"/>
      <c r="P381" s="82"/>
      <c r="Q381" s="82"/>
      <c r="R381" s="82"/>
      <c r="S381" s="82"/>
      <c r="T381" s="82"/>
      <c r="U381" s="49"/>
      <c r="V381" s="49"/>
      <c r="W381" s="82"/>
      <c r="X381" s="49"/>
      <c r="Y381" s="49"/>
      <c r="Z381" s="12"/>
      <c r="AA381" s="16" t="str">
        <f t="shared" si="58"/>
        <v/>
      </c>
      <c r="AB381" s="16" t="str">
        <f t="shared" si="59"/>
        <v/>
      </c>
      <c r="AC381" s="16" t="str">
        <f t="shared" si="60"/>
        <v/>
      </c>
      <c r="AD381" s="49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</row>
    <row r="382" spans="1:43" x14ac:dyDescent="0.2">
      <c r="A382" s="19" t="e">
        <f t="shared" si="62"/>
        <v>#REF!</v>
      </c>
      <c r="B382" s="49" t="e">
        <f>IF('AMS-Daten'!#REF!="","",'AMS-Daten'!#REF!)</f>
        <v>#REF!</v>
      </c>
      <c r="C382" s="49" t="e">
        <f>IF('AMS-Daten'!#REF!="","",'AMS-Daten'!#REF!)</f>
        <v>#REF!</v>
      </c>
      <c r="D382" s="80" t="e">
        <f t="shared" si="61"/>
        <v>#REF!</v>
      </c>
      <c r="E382" s="16" t="e">
        <f t="shared" si="65"/>
        <v>#REF!</v>
      </c>
      <c r="F382" s="80" t="e">
        <f t="shared" si="63"/>
        <v>#REF!</v>
      </c>
      <c r="G382" s="80"/>
      <c r="H382" s="49" t="e">
        <f>IF('AMS-Daten'!#REF!="","",'AMS-Daten'!#REF!)</f>
        <v>#REF!</v>
      </c>
      <c r="I382" s="80" t="e">
        <f t="shared" si="64"/>
        <v>#REF!</v>
      </c>
      <c r="J382" s="49"/>
      <c r="K382" s="49"/>
      <c r="L382" s="49"/>
      <c r="M382" s="49"/>
      <c r="N382" s="10"/>
      <c r="O382" s="49"/>
      <c r="P382" s="82"/>
      <c r="Q382" s="82"/>
      <c r="R382" s="82"/>
      <c r="S382" s="82"/>
      <c r="T382" s="82"/>
      <c r="U382" s="49"/>
      <c r="V382" s="49"/>
      <c r="W382" s="82"/>
      <c r="X382" s="49"/>
      <c r="Y382" s="49"/>
      <c r="Z382" s="12"/>
      <c r="AA382" s="16" t="str">
        <f t="shared" si="58"/>
        <v/>
      </c>
      <c r="AB382" s="16" t="str">
        <f t="shared" si="59"/>
        <v/>
      </c>
      <c r="AC382" s="16" t="str">
        <f t="shared" si="60"/>
        <v/>
      </c>
      <c r="AD382" s="49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3" x14ac:dyDescent="0.2">
      <c r="A383" s="19" t="e">
        <f t="shared" si="62"/>
        <v>#REF!</v>
      </c>
      <c r="B383" s="49" t="e">
        <f>IF('AMS-Daten'!#REF!="","",'AMS-Daten'!#REF!)</f>
        <v>#REF!</v>
      </c>
      <c r="C383" s="49" t="e">
        <f>IF('AMS-Daten'!#REF!="","",'AMS-Daten'!#REF!)</f>
        <v>#REF!</v>
      </c>
      <c r="D383" s="80" t="e">
        <f t="shared" si="61"/>
        <v>#REF!</v>
      </c>
      <c r="E383" s="16" t="e">
        <f t="shared" si="65"/>
        <v>#REF!</v>
      </c>
      <c r="F383" s="80" t="e">
        <f t="shared" si="63"/>
        <v>#REF!</v>
      </c>
      <c r="G383" s="80"/>
      <c r="H383" s="49" t="e">
        <f>IF('AMS-Daten'!#REF!="","",'AMS-Daten'!#REF!)</f>
        <v>#REF!</v>
      </c>
      <c r="I383" s="80" t="e">
        <f t="shared" si="64"/>
        <v>#REF!</v>
      </c>
      <c r="J383" s="49"/>
      <c r="K383" s="49"/>
      <c r="L383" s="49"/>
      <c r="M383" s="49"/>
      <c r="N383" s="10"/>
      <c r="O383" s="49"/>
      <c r="P383" s="82"/>
      <c r="Q383" s="82"/>
      <c r="R383" s="82"/>
      <c r="S383" s="82"/>
      <c r="T383" s="82"/>
      <c r="U383" s="49"/>
      <c r="V383" s="49"/>
      <c r="W383" s="82"/>
      <c r="X383" s="49"/>
      <c r="Y383" s="49"/>
      <c r="Z383" s="12"/>
      <c r="AA383" s="16" t="str">
        <f t="shared" ref="AA383:AA446" si="66">IF(Z383="","",YEAR(Z383))</f>
        <v/>
      </c>
      <c r="AB383" s="16" t="str">
        <f t="shared" ref="AB383:AB446" si="67">IF(Z383="","",MONTH(Z383))</f>
        <v/>
      </c>
      <c r="AC383" s="16" t="str">
        <f t="shared" ref="AC383:AC446" si="68">IF(Z383="","",DAY(Z383))</f>
        <v/>
      </c>
      <c r="AD383" s="49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</row>
    <row r="384" spans="1:43" x14ac:dyDescent="0.2">
      <c r="A384" s="19" t="e">
        <f t="shared" si="62"/>
        <v>#REF!</v>
      </c>
      <c r="B384" s="49" t="e">
        <f>IF('AMS-Daten'!#REF!="","",'AMS-Daten'!#REF!)</f>
        <v>#REF!</v>
      </c>
      <c r="C384" s="49" t="e">
        <f>IF('AMS-Daten'!#REF!="","",'AMS-Daten'!#REF!)</f>
        <v>#REF!</v>
      </c>
      <c r="D384" s="80" t="e">
        <f t="shared" si="61"/>
        <v>#REF!</v>
      </c>
      <c r="E384" s="16" t="e">
        <f t="shared" si="65"/>
        <v>#REF!</v>
      </c>
      <c r="F384" s="80" t="e">
        <f t="shared" si="63"/>
        <v>#REF!</v>
      </c>
      <c r="G384" s="80"/>
      <c r="H384" s="49" t="e">
        <f>IF('AMS-Daten'!#REF!="","",'AMS-Daten'!#REF!)</f>
        <v>#REF!</v>
      </c>
      <c r="I384" s="80" t="e">
        <f t="shared" si="64"/>
        <v>#REF!</v>
      </c>
      <c r="J384" s="49"/>
      <c r="K384" s="49"/>
      <c r="L384" s="49"/>
      <c r="M384" s="49"/>
      <c r="N384" s="10"/>
      <c r="O384" s="49"/>
      <c r="P384" s="82"/>
      <c r="Q384" s="82"/>
      <c r="R384" s="82"/>
      <c r="S384" s="82"/>
      <c r="T384" s="82"/>
      <c r="U384" s="49"/>
      <c r="V384" s="49"/>
      <c r="W384" s="82"/>
      <c r="X384" s="49"/>
      <c r="Y384" s="49"/>
      <c r="Z384" s="12"/>
      <c r="AA384" s="16" t="str">
        <f t="shared" si="66"/>
        <v/>
      </c>
      <c r="AB384" s="16" t="str">
        <f t="shared" si="67"/>
        <v/>
      </c>
      <c r="AC384" s="16" t="str">
        <f t="shared" si="68"/>
        <v/>
      </c>
      <c r="AD384" s="49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</row>
    <row r="385" spans="1:43" x14ac:dyDescent="0.2">
      <c r="A385" s="19" t="e">
        <f t="shared" si="62"/>
        <v>#REF!</v>
      </c>
      <c r="B385" s="49" t="e">
        <f>IF('AMS-Daten'!#REF!="","",'AMS-Daten'!#REF!)</f>
        <v>#REF!</v>
      </c>
      <c r="C385" s="49" t="e">
        <f>IF('AMS-Daten'!#REF!="","",'AMS-Daten'!#REF!)</f>
        <v>#REF!</v>
      </c>
      <c r="D385" s="80" t="e">
        <f t="shared" si="61"/>
        <v>#REF!</v>
      </c>
      <c r="E385" s="16" t="e">
        <f t="shared" si="65"/>
        <v>#REF!</v>
      </c>
      <c r="F385" s="80" t="e">
        <f t="shared" si="63"/>
        <v>#REF!</v>
      </c>
      <c r="G385" s="80"/>
      <c r="H385" s="49" t="e">
        <f>IF('AMS-Daten'!#REF!="","",'AMS-Daten'!#REF!)</f>
        <v>#REF!</v>
      </c>
      <c r="I385" s="80" t="e">
        <f t="shared" si="64"/>
        <v>#REF!</v>
      </c>
      <c r="J385" s="49"/>
      <c r="K385" s="49"/>
      <c r="L385" s="49"/>
      <c r="M385" s="49"/>
      <c r="N385" s="10"/>
      <c r="O385" s="49"/>
      <c r="P385" s="82"/>
      <c r="Q385" s="82"/>
      <c r="R385" s="82"/>
      <c r="S385" s="82"/>
      <c r="T385" s="82"/>
      <c r="U385" s="49"/>
      <c r="V385" s="49"/>
      <c r="W385" s="82"/>
      <c r="X385" s="49"/>
      <c r="Y385" s="49"/>
      <c r="Z385" s="12"/>
      <c r="AA385" s="16" t="str">
        <f t="shared" si="66"/>
        <v/>
      </c>
      <c r="AB385" s="16" t="str">
        <f t="shared" si="67"/>
        <v/>
      </c>
      <c r="AC385" s="16" t="str">
        <f t="shared" si="68"/>
        <v/>
      </c>
      <c r="AD385" s="49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</row>
    <row r="386" spans="1:43" x14ac:dyDescent="0.2">
      <c r="A386" s="19" t="e">
        <f t="shared" si="62"/>
        <v>#REF!</v>
      </c>
      <c r="B386" s="49" t="e">
        <f>IF('AMS-Daten'!#REF!="","",'AMS-Daten'!#REF!)</f>
        <v>#REF!</v>
      </c>
      <c r="C386" s="49" t="e">
        <f>IF('AMS-Daten'!#REF!="","",'AMS-Daten'!#REF!)</f>
        <v>#REF!</v>
      </c>
      <c r="D386" s="80" t="e">
        <f t="shared" ref="D386:D449" si="69">IF(A386="","",IF(AF386="","Ja","Nein"))</f>
        <v>#REF!</v>
      </c>
      <c r="E386" s="16" t="e">
        <f t="shared" si="65"/>
        <v>#REF!</v>
      </c>
      <c r="F386" s="80" t="e">
        <f t="shared" si="63"/>
        <v>#REF!</v>
      </c>
      <c r="G386" s="80"/>
      <c r="H386" s="49" t="e">
        <f>IF('AMS-Daten'!#REF!="","",'AMS-Daten'!#REF!)</f>
        <v>#REF!</v>
      </c>
      <c r="I386" s="80" t="e">
        <f t="shared" si="64"/>
        <v>#REF!</v>
      </c>
      <c r="J386" s="49"/>
      <c r="K386" s="49"/>
      <c r="L386" s="49"/>
      <c r="M386" s="49"/>
      <c r="N386" s="10"/>
      <c r="O386" s="49"/>
      <c r="P386" s="82"/>
      <c r="Q386" s="82"/>
      <c r="R386" s="82"/>
      <c r="S386" s="82"/>
      <c r="T386" s="82"/>
      <c r="U386" s="49"/>
      <c r="V386" s="49"/>
      <c r="W386" s="82"/>
      <c r="X386" s="49"/>
      <c r="Y386" s="49"/>
      <c r="Z386" s="12"/>
      <c r="AA386" s="16" t="str">
        <f t="shared" si="66"/>
        <v/>
      </c>
      <c r="AB386" s="16" t="str">
        <f t="shared" si="67"/>
        <v/>
      </c>
      <c r="AC386" s="16" t="str">
        <f t="shared" si="68"/>
        <v/>
      </c>
      <c r="AD386" s="49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</row>
    <row r="387" spans="1:43" x14ac:dyDescent="0.2">
      <c r="A387" s="19" t="e">
        <f t="shared" ref="A387:A450" si="70">IF(B387="","",A386+1)</f>
        <v>#REF!</v>
      </c>
      <c r="B387" s="49" t="e">
        <f>IF('AMS-Daten'!#REF!="","",'AMS-Daten'!#REF!)</f>
        <v>#REF!</v>
      </c>
      <c r="C387" s="49" t="e">
        <f>IF('AMS-Daten'!#REF!="","",'AMS-Daten'!#REF!)</f>
        <v>#REF!</v>
      </c>
      <c r="D387" s="80" t="e">
        <f t="shared" si="69"/>
        <v>#REF!</v>
      </c>
      <c r="E387" s="16" t="e">
        <f t="shared" si="65"/>
        <v>#REF!</v>
      </c>
      <c r="F387" s="80" t="e">
        <f t="shared" si="63"/>
        <v>#REF!</v>
      </c>
      <c r="G387" s="80"/>
      <c r="H387" s="49" t="e">
        <f>IF('AMS-Daten'!#REF!="","",'AMS-Daten'!#REF!)</f>
        <v>#REF!</v>
      </c>
      <c r="I387" s="80" t="e">
        <f t="shared" si="64"/>
        <v>#REF!</v>
      </c>
      <c r="J387" s="49"/>
      <c r="K387" s="49"/>
      <c r="L387" s="49"/>
      <c r="M387" s="49"/>
      <c r="N387" s="10"/>
      <c r="O387" s="49"/>
      <c r="P387" s="82"/>
      <c r="Q387" s="82"/>
      <c r="R387" s="82"/>
      <c r="S387" s="82"/>
      <c r="T387" s="82"/>
      <c r="U387" s="49"/>
      <c r="V387" s="49"/>
      <c r="W387" s="82"/>
      <c r="X387" s="49"/>
      <c r="Y387" s="49"/>
      <c r="Z387" s="12"/>
      <c r="AA387" s="16" t="str">
        <f t="shared" si="66"/>
        <v/>
      </c>
      <c r="AB387" s="16" t="str">
        <f t="shared" si="67"/>
        <v/>
      </c>
      <c r="AC387" s="16" t="str">
        <f t="shared" si="68"/>
        <v/>
      </c>
      <c r="AD387" s="49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</row>
    <row r="388" spans="1:43" x14ac:dyDescent="0.2">
      <c r="A388" s="19" t="e">
        <f t="shared" si="70"/>
        <v>#REF!</v>
      </c>
      <c r="B388" s="49" t="e">
        <f>IF('AMS-Daten'!#REF!="","",'AMS-Daten'!#REF!)</f>
        <v>#REF!</v>
      </c>
      <c r="C388" s="49" t="e">
        <f>IF('AMS-Daten'!#REF!="","",'AMS-Daten'!#REF!)</f>
        <v>#REF!</v>
      </c>
      <c r="D388" s="80" t="e">
        <f t="shared" si="69"/>
        <v>#REF!</v>
      </c>
      <c r="E388" s="16" t="e">
        <f t="shared" si="65"/>
        <v>#REF!</v>
      </c>
      <c r="F388" s="80" t="e">
        <f t="shared" si="63"/>
        <v>#REF!</v>
      </c>
      <c r="G388" s="80"/>
      <c r="H388" s="49" t="e">
        <f>IF('AMS-Daten'!#REF!="","",'AMS-Daten'!#REF!)</f>
        <v>#REF!</v>
      </c>
      <c r="I388" s="80" t="e">
        <f t="shared" si="64"/>
        <v>#REF!</v>
      </c>
      <c r="J388" s="49"/>
      <c r="K388" s="49"/>
      <c r="L388" s="49"/>
      <c r="M388" s="49"/>
      <c r="N388" s="10"/>
      <c r="O388" s="49"/>
      <c r="P388" s="82"/>
      <c r="Q388" s="82"/>
      <c r="R388" s="82"/>
      <c r="S388" s="82"/>
      <c r="T388" s="82"/>
      <c r="U388" s="49"/>
      <c r="V388" s="49"/>
      <c r="W388" s="82"/>
      <c r="X388" s="49"/>
      <c r="Y388" s="49"/>
      <c r="Z388" s="12"/>
      <c r="AA388" s="16" t="str">
        <f t="shared" si="66"/>
        <v/>
      </c>
      <c r="AB388" s="16" t="str">
        <f t="shared" si="67"/>
        <v/>
      </c>
      <c r="AC388" s="16" t="str">
        <f t="shared" si="68"/>
        <v/>
      </c>
      <c r="AD388" s="49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</row>
    <row r="389" spans="1:43" x14ac:dyDescent="0.2">
      <c r="A389" s="19" t="e">
        <f t="shared" si="70"/>
        <v>#REF!</v>
      </c>
      <c r="B389" s="49" t="e">
        <f>IF('AMS-Daten'!#REF!="","",'AMS-Daten'!#REF!)</f>
        <v>#REF!</v>
      </c>
      <c r="C389" s="49" t="e">
        <f>IF('AMS-Daten'!#REF!="","",'AMS-Daten'!#REF!)</f>
        <v>#REF!</v>
      </c>
      <c r="D389" s="80" t="e">
        <f t="shared" si="69"/>
        <v>#REF!</v>
      </c>
      <c r="E389" s="16" t="e">
        <f t="shared" si="65"/>
        <v>#REF!</v>
      </c>
      <c r="F389" s="80" t="e">
        <f t="shared" si="63"/>
        <v>#REF!</v>
      </c>
      <c r="G389" s="80"/>
      <c r="H389" s="49" t="e">
        <f>IF('AMS-Daten'!#REF!="","",'AMS-Daten'!#REF!)</f>
        <v>#REF!</v>
      </c>
      <c r="I389" s="80" t="e">
        <f t="shared" si="64"/>
        <v>#REF!</v>
      </c>
      <c r="J389" s="49"/>
      <c r="K389" s="49"/>
      <c r="L389" s="49"/>
      <c r="M389" s="49"/>
      <c r="N389" s="10"/>
      <c r="O389" s="49"/>
      <c r="P389" s="82"/>
      <c r="Q389" s="82"/>
      <c r="R389" s="82"/>
      <c r="S389" s="82"/>
      <c r="T389" s="82"/>
      <c r="U389" s="49"/>
      <c r="V389" s="49"/>
      <c r="W389" s="82"/>
      <c r="X389" s="49"/>
      <c r="Y389" s="49"/>
      <c r="Z389" s="12"/>
      <c r="AA389" s="16" t="str">
        <f t="shared" si="66"/>
        <v/>
      </c>
      <c r="AB389" s="16" t="str">
        <f t="shared" si="67"/>
        <v/>
      </c>
      <c r="AC389" s="16" t="str">
        <f t="shared" si="68"/>
        <v/>
      </c>
      <c r="AD389" s="49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</row>
    <row r="390" spans="1:43" x14ac:dyDescent="0.2">
      <c r="A390" s="19" t="e">
        <f t="shared" si="70"/>
        <v>#REF!</v>
      </c>
      <c r="B390" s="49" t="e">
        <f>IF('AMS-Daten'!#REF!="","",'AMS-Daten'!#REF!)</f>
        <v>#REF!</v>
      </c>
      <c r="C390" s="49" t="e">
        <f>IF('AMS-Daten'!#REF!="","",'AMS-Daten'!#REF!)</f>
        <v>#REF!</v>
      </c>
      <c r="D390" s="80" t="e">
        <f t="shared" si="69"/>
        <v>#REF!</v>
      </c>
      <c r="E390" s="16" t="e">
        <f t="shared" si="65"/>
        <v>#REF!</v>
      </c>
      <c r="F390" s="80" t="e">
        <f t="shared" si="63"/>
        <v>#REF!</v>
      </c>
      <c r="G390" s="80"/>
      <c r="H390" s="49" t="e">
        <f>IF('AMS-Daten'!#REF!="","",'AMS-Daten'!#REF!)</f>
        <v>#REF!</v>
      </c>
      <c r="I390" s="80" t="e">
        <f t="shared" si="64"/>
        <v>#REF!</v>
      </c>
      <c r="J390" s="49"/>
      <c r="K390" s="49"/>
      <c r="L390" s="49"/>
      <c r="M390" s="49"/>
      <c r="N390" s="10"/>
      <c r="O390" s="49"/>
      <c r="P390" s="82"/>
      <c r="Q390" s="82"/>
      <c r="R390" s="82"/>
      <c r="S390" s="82"/>
      <c r="T390" s="82"/>
      <c r="U390" s="49"/>
      <c r="V390" s="49"/>
      <c r="W390" s="82"/>
      <c r="X390" s="49"/>
      <c r="Y390" s="49"/>
      <c r="Z390" s="12"/>
      <c r="AA390" s="16" t="str">
        <f t="shared" si="66"/>
        <v/>
      </c>
      <c r="AB390" s="16" t="str">
        <f t="shared" si="67"/>
        <v/>
      </c>
      <c r="AC390" s="16" t="str">
        <f t="shared" si="68"/>
        <v/>
      </c>
      <c r="AD390" s="49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 x14ac:dyDescent="0.2">
      <c r="A391" s="19" t="e">
        <f t="shared" si="70"/>
        <v>#REF!</v>
      </c>
      <c r="B391" s="49" t="e">
        <f>IF('AMS-Daten'!#REF!="","",'AMS-Daten'!#REF!)</f>
        <v>#REF!</v>
      </c>
      <c r="C391" s="49" t="e">
        <f>IF('AMS-Daten'!#REF!="","",'AMS-Daten'!#REF!)</f>
        <v>#REF!</v>
      </c>
      <c r="D391" s="80" t="e">
        <f t="shared" si="69"/>
        <v>#REF!</v>
      </c>
      <c r="E391" s="16" t="e">
        <f t="shared" si="65"/>
        <v>#REF!</v>
      </c>
      <c r="F391" s="80" t="e">
        <f t="shared" si="63"/>
        <v>#REF!</v>
      </c>
      <c r="G391" s="80"/>
      <c r="H391" s="49" t="e">
        <f>IF('AMS-Daten'!#REF!="","",'AMS-Daten'!#REF!)</f>
        <v>#REF!</v>
      </c>
      <c r="I391" s="80" t="e">
        <f t="shared" si="64"/>
        <v>#REF!</v>
      </c>
      <c r="J391" s="49"/>
      <c r="K391" s="49"/>
      <c r="L391" s="49"/>
      <c r="M391" s="49"/>
      <c r="N391" s="10"/>
      <c r="O391" s="49"/>
      <c r="P391" s="82"/>
      <c r="Q391" s="82"/>
      <c r="R391" s="82"/>
      <c r="S391" s="82"/>
      <c r="T391" s="82"/>
      <c r="U391" s="49"/>
      <c r="V391" s="49"/>
      <c r="W391" s="82"/>
      <c r="X391" s="49"/>
      <c r="Y391" s="49"/>
      <c r="Z391" s="12"/>
      <c r="AA391" s="16" t="str">
        <f t="shared" si="66"/>
        <v/>
      </c>
      <c r="AB391" s="16" t="str">
        <f t="shared" si="67"/>
        <v/>
      </c>
      <c r="AC391" s="16" t="str">
        <f t="shared" si="68"/>
        <v/>
      </c>
      <c r="AD391" s="49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</row>
    <row r="392" spans="1:43" x14ac:dyDescent="0.2">
      <c r="A392" s="19" t="e">
        <f t="shared" si="70"/>
        <v>#REF!</v>
      </c>
      <c r="B392" s="49" t="e">
        <f>IF('AMS-Daten'!#REF!="","",'AMS-Daten'!#REF!)</f>
        <v>#REF!</v>
      </c>
      <c r="C392" s="49" t="e">
        <f>IF('AMS-Daten'!#REF!="","",'AMS-Daten'!#REF!)</f>
        <v>#REF!</v>
      </c>
      <c r="D392" s="80" t="e">
        <f t="shared" si="69"/>
        <v>#REF!</v>
      </c>
      <c r="E392" s="16" t="e">
        <f t="shared" si="65"/>
        <v>#REF!</v>
      </c>
      <c r="F392" s="80" t="e">
        <f t="shared" si="63"/>
        <v>#REF!</v>
      </c>
      <c r="G392" s="80"/>
      <c r="H392" s="49" t="e">
        <f>IF('AMS-Daten'!#REF!="","",'AMS-Daten'!#REF!)</f>
        <v>#REF!</v>
      </c>
      <c r="I392" s="80" t="e">
        <f t="shared" si="64"/>
        <v>#REF!</v>
      </c>
      <c r="J392" s="49"/>
      <c r="K392" s="49"/>
      <c r="L392" s="49"/>
      <c r="M392" s="49"/>
      <c r="N392" s="10"/>
      <c r="O392" s="49"/>
      <c r="P392" s="82"/>
      <c r="Q392" s="82"/>
      <c r="R392" s="82"/>
      <c r="S392" s="82"/>
      <c r="T392" s="82"/>
      <c r="U392" s="49"/>
      <c r="V392" s="49"/>
      <c r="W392" s="82"/>
      <c r="X392" s="49"/>
      <c r="Y392" s="49"/>
      <c r="Z392" s="12"/>
      <c r="AA392" s="16" t="str">
        <f t="shared" si="66"/>
        <v/>
      </c>
      <c r="AB392" s="16" t="str">
        <f t="shared" si="67"/>
        <v/>
      </c>
      <c r="AC392" s="16" t="str">
        <f t="shared" si="68"/>
        <v/>
      </c>
      <c r="AD392" s="49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</row>
    <row r="393" spans="1:43" x14ac:dyDescent="0.2">
      <c r="A393" s="19" t="e">
        <f t="shared" si="70"/>
        <v>#REF!</v>
      </c>
      <c r="B393" s="49" t="e">
        <f>IF('AMS-Daten'!#REF!="","",'AMS-Daten'!#REF!)</f>
        <v>#REF!</v>
      </c>
      <c r="C393" s="49" t="e">
        <f>IF('AMS-Daten'!#REF!="","",'AMS-Daten'!#REF!)</f>
        <v>#REF!</v>
      </c>
      <c r="D393" s="80" t="e">
        <f t="shared" si="69"/>
        <v>#REF!</v>
      </c>
      <c r="E393" s="16" t="e">
        <f t="shared" si="65"/>
        <v>#REF!</v>
      </c>
      <c r="F393" s="80" t="e">
        <f t="shared" si="63"/>
        <v>#REF!</v>
      </c>
      <c r="G393" s="80"/>
      <c r="H393" s="49" t="e">
        <f>IF('AMS-Daten'!#REF!="","",'AMS-Daten'!#REF!)</f>
        <v>#REF!</v>
      </c>
      <c r="I393" s="80" t="e">
        <f t="shared" si="64"/>
        <v>#REF!</v>
      </c>
      <c r="J393" s="49"/>
      <c r="K393" s="49"/>
      <c r="L393" s="49"/>
      <c r="M393" s="49"/>
      <c r="N393" s="10"/>
      <c r="O393" s="49"/>
      <c r="P393" s="82"/>
      <c r="Q393" s="82"/>
      <c r="R393" s="82"/>
      <c r="S393" s="82"/>
      <c r="T393" s="82"/>
      <c r="U393" s="49"/>
      <c r="V393" s="49"/>
      <c r="W393" s="82"/>
      <c r="X393" s="49"/>
      <c r="Y393" s="49"/>
      <c r="Z393" s="12"/>
      <c r="AA393" s="16" t="str">
        <f t="shared" si="66"/>
        <v/>
      </c>
      <c r="AB393" s="16" t="str">
        <f t="shared" si="67"/>
        <v/>
      </c>
      <c r="AC393" s="16" t="str">
        <f t="shared" si="68"/>
        <v/>
      </c>
      <c r="AD393" s="49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</row>
    <row r="394" spans="1:43" x14ac:dyDescent="0.2">
      <c r="A394" s="19" t="e">
        <f t="shared" si="70"/>
        <v>#REF!</v>
      </c>
      <c r="B394" s="49" t="e">
        <f>IF('AMS-Daten'!#REF!="","",'AMS-Daten'!#REF!)</f>
        <v>#REF!</v>
      </c>
      <c r="C394" s="49" t="e">
        <f>IF('AMS-Daten'!#REF!="","",'AMS-Daten'!#REF!)</f>
        <v>#REF!</v>
      </c>
      <c r="D394" s="80" t="e">
        <f t="shared" si="69"/>
        <v>#REF!</v>
      </c>
      <c r="E394" s="16" t="e">
        <f t="shared" si="65"/>
        <v>#REF!</v>
      </c>
      <c r="F394" s="80" t="e">
        <f t="shared" ref="F394:F457" si="71">IF(A394="","",IF(AND(AO394&lt;&gt;"",AP394=""),"Ja","Nein"))</f>
        <v>#REF!</v>
      </c>
      <c r="G394" s="80"/>
      <c r="H394" s="49" t="e">
        <f>IF('AMS-Daten'!#REF!="","",'AMS-Daten'!#REF!)</f>
        <v>#REF!</v>
      </c>
      <c r="I394" s="80" t="e">
        <f t="shared" ref="I394:I457" si="72">IF(A394="","",IF(AQ394="","Nein","Ja"))</f>
        <v>#REF!</v>
      </c>
      <c r="J394" s="49"/>
      <c r="K394" s="49"/>
      <c r="L394" s="49"/>
      <c r="M394" s="49"/>
      <c r="N394" s="10"/>
      <c r="O394" s="49"/>
      <c r="P394" s="82"/>
      <c r="Q394" s="82"/>
      <c r="R394" s="82"/>
      <c r="S394" s="82"/>
      <c r="T394" s="82"/>
      <c r="U394" s="49"/>
      <c r="V394" s="49"/>
      <c r="W394" s="82"/>
      <c r="X394" s="49"/>
      <c r="Y394" s="49"/>
      <c r="Z394" s="12"/>
      <c r="AA394" s="16" t="str">
        <f t="shared" si="66"/>
        <v/>
      </c>
      <c r="AB394" s="16" t="str">
        <f t="shared" si="67"/>
        <v/>
      </c>
      <c r="AC394" s="16" t="str">
        <f t="shared" si="68"/>
        <v/>
      </c>
      <c r="AD394" s="49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</row>
    <row r="395" spans="1:43" x14ac:dyDescent="0.2">
      <c r="A395" s="19" t="e">
        <f t="shared" si="70"/>
        <v>#REF!</v>
      </c>
      <c r="B395" s="49" t="e">
        <f>IF('AMS-Daten'!#REF!="","",'AMS-Daten'!#REF!)</f>
        <v>#REF!</v>
      </c>
      <c r="C395" s="49" t="e">
        <f>IF('AMS-Daten'!#REF!="","",'AMS-Daten'!#REF!)</f>
        <v>#REF!</v>
      </c>
      <c r="D395" s="80" t="e">
        <f t="shared" si="69"/>
        <v>#REF!</v>
      </c>
      <c r="E395" s="16" t="e">
        <f t="shared" si="65"/>
        <v>#REF!</v>
      </c>
      <c r="F395" s="80" t="e">
        <f t="shared" si="71"/>
        <v>#REF!</v>
      </c>
      <c r="G395" s="80"/>
      <c r="H395" s="49" t="e">
        <f>IF('AMS-Daten'!#REF!="","",'AMS-Daten'!#REF!)</f>
        <v>#REF!</v>
      </c>
      <c r="I395" s="80" t="e">
        <f t="shared" si="72"/>
        <v>#REF!</v>
      </c>
      <c r="J395" s="49"/>
      <c r="K395" s="49"/>
      <c r="L395" s="49"/>
      <c r="M395" s="49"/>
      <c r="N395" s="10"/>
      <c r="O395" s="49"/>
      <c r="P395" s="82"/>
      <c r="Q395" s="82"/>
      <c r="R395" s="82"/>
      <c r="S395" s="82"/>
      <c r="T395" s="82"/>
      <c r="U395" s="49"/>
      <c r="V395" s="49"/>
      <c r="W395" s="82"/>
      <c r="X395" s="49"/>
      <c r="Y395" s="49"/>
      <c r="Z395" s="12"/>
      <c r="AA395" s="16" t="str">
        <f t="shared" si="66"/>
        <v/>
      </c>
      <c r="AB395" s="16" t="str">
        <f t="shared" si="67"/>
        <v/>
      </c>
      <c r="AC395" s="16" t="str">
        <f t="shared" si="68"/>
        <v/>
      </c>
      <c r="AD395" s="49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</row>
    <row r="396" spans="1:43" x14ac:dyDescent="0.2">
      <c r="A396" s="19" t="e">
        <f t="shared" si="70"/>
        <v>#REF!</v>
      </c>
      <c r="B396" s="49" t="e">
        <f>IF('AMS-Daten'!#REF!="","",'AMS-Daten'!#REF!)</f>
        <v>#REF!</v>
      </c>
      <c r="C396" s="49" t="e">
        <f>IF('AMS-Daten'!#REF!="","",'AMS-Daten'!#REF!)</f>
        <v>#REF!</v>
      </c>
      <c r="D396" s="80" t="e">
        <f t="shared" si="69"/>
        <v>#REF!</v>
      </c>
      <c r="E396" s="16" t="e">
        <f t="shared" si="65"/>
        <v>#REF!</v>
      </c>
      <c r="F396" s="80" t="e">
        <f t="shared" si="71"/>
        <v>#REF!</v>
      </c>
      <c r="G396" s="80"/>
      <c r="H396" s="49" t="e">
        <f>IF('AMS-Daten'!#REF!="","",'AMS-Daten'!#REF!)</f>
        <v>#REF!</v>
      </c>
      <c r="I396" s="80" t="e">
        <f t="shared" si="72"/>
        <v>#REF!</v>
      </c>
      <c r="J396" s="49"/>
      <c r="K396" s="49"/>
      <c r="L396" s="49"/>
      <c r="M396" s="49"/>
      <c r="N396" s="10"/>
      <c r="O396" s="49"/>
      <c r="P396" s="82"/>
      <c r="Q396" s="82"/>
      <c r="R396" s="82"/>
      <c r="S396" s="82"/>
      <c r="T396" s="82"/>
      <c r="U396" s="49"/>
      <c r="V396" s="49"/>
      <c r="W396" s="82"/>
      <c r="X396" s="49"/>
      <c r="Y396" s="49"/>
      <c r="Z396" s="12"/>
      <c r="AA396" s="16" t="str">
        <f t="shared" si="66"/>
        <v/>
      </c>
      <c r="AB396" s="16" t="str">
        <f t="shared" si="67"/>
        <v/>
      </c>
      <c r="AC396" s="16" t="str">
        <f t="shared" si="68"/>
        <v/>
      </c>
      <c r="AD396" s="49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</row>
    <row r="397" spans="1:43" x14ac:dyDescent="0.2">
      <c r="A397" s="19" t="e">
        <f t="shared" si="70"/>
        <v>#REF!</v>
      </c>
      <c r="B397" s="49" t="e">
        <f>IF('AMS-Daten'!#REF!="","",'AMS-Daten'!#REF!)</f>
        <v>#REF!</v>
      </c>
      <c r="C397" s="49" t="e">
        <f>IF('AMS-Daten'!#REF!="","",'AMS-Daten'!#REF!)</f>
        <v>#REF!</v>
      </c>
      <c r="D397" s="80" t="e">
        <f t="shared" si="69"/>
        <v>#REF!</v>
      </c>
      <c r="E397" s="16" t="e">
        <f t="shared" si="65"/>
        <v>#REF!</v>
      </c>
      <c r="F397" s="80" t="e">
        <f t="shared" si="71"/>
        <v>#REF!</v>
      </c>
      <c r="G397" s="80"/>
      <c r="H397" s="49" t="e">
        <f>IF('AMS-Daten'!#REF!="","",'AMS-Daten'!#REF!)</f>
        <v>#REF!</v>
      </c>
      <c r="I397" s="80" t="e">
        <f t="shared" si="72"/>
        <v>#REF!</v>
      </c>
      <c r="J397" s="49"/>
      <c r="K397" s="49"/>
      <c r="L397" s="49"/>
      <c r="M397" s="49"/>
      <c r="N397" s="10"/>
      <c r="O397" s="49"/>
      <c r="P397" s="82"/>
      <c r="Q397" s="82"/>
      <c r="R397" s="82"/>
      <c r="S397" s="82"/>
      <c r="T397" s="82"/>
      <c r="U397" s="49"/>
      <c r="V397" s="49"/>
      <c r="W397" s="82"/>
      <c r="X397" s="49"/>
      <c r="Y397" s="49"/>
      <c r="Z397" s="12"/>
      <c r="AA397" s="16" t="str">
        <f t="shared" si="66"/>
        <v/>
      </c>
      <c r="AB397" s="16" t="str">
        <f t="shared" si="67"/>
        <v/>
      </c>
      <c r="AC397" s="16" t="str">
        <f t="shared" si="68"/>
        <v/>
      </c>
      <c r="AD397" s="49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</row>
    <row r="398" spans="1:43" x14ac:dyDescent="0.2">
      <c r="A398" s="19" t="e">
        <f t="shared" si="70"/>
        <v>#REF!</v>
      </c>
      <c r="B398" s="49" t="e">
        <f>IF('AMS-Daten'!#REF!="","",'AMS-Daten'!#REF!)</f>
        <v>#REF!</v>
      </c>
      <c r="C398" s="49" t="e">
        <f>IF('AMS-Daten'!#REF!="","",'AMS-Daten'!#REF!)</f>
        <v>#REF!</v>
      </c>
      <c r="D398" s="80" t="e">
        <f t="shared" si="69"/>
        <v>#REF!</v>
      </c>
      <c r="E398" s="16" t="e">
        <f t="shared" si="65"/>
        <v>#REF!</v>
      </c>
      <c r="F398" s="80" t="e">
        <f t="shared" si="71"/>
        <v>#REF!</v>
      </c>
      <c r="G398" s="80"/>
      <c r="H398" s="49" t="e">
        <f>IF('AMS-Daten'!#REF!="","",'AMS-Daten'!#REF!)</f>
        <v>#REF!</v>
      </c>
      <c r="I398" s="80" t="e">
        <f t="shared" si="72"/>
        <v>#REF!</v>
      </c>
      <c r="J398" s="49"/>
      <c r="K398" s="49"/>
      <c r="L398" s="49"/>
      <c r="M398" s="49"/>
      <c r="N398" s="10"/>
      <c r="O398" s="49"/>
      <c r="P398" s="82"/>
      <c r="Q398" s="82"/>
      <c r="R398" s="82"/>
      <c r="S398" s="82"/>
      <c r="T398" s="82"/>
      <c r="U398" s="49"/>
      <c r="V398" s="49"/>
      <c r="W398" s="82"/>
      <c r="X398" s="49"/>
      <c r="Y398" s="49"/>
      <c r="Z398" s="12"/>
      <c r="AA398" s="16" t="str">
        <f t="shared" si="66"/>
        <v/>
      </c>
      <c r="AB398" s="16" t="str">
        <f t="shared" si="67"/>
        <v/>
      </c>
      <c r="AC398" s="16" t="str">
        <f t="shared" si="68"/>
        <v/>
      </c>
      <c r="AD398" s="49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</row>
    <row r="399" spans="1:43" x14ac:dyDescent="0.2">
      <c r="A399" s="19" t="e">
        <f t="shared" si="70"/>
        <v>#REF!</v>
      </c>
      <c r="B399" s="49" t="e">
        <f>IF('AMS-Daten'!#REF!="","",'AMS-Daten'!#REF!)</f>
        <v>#REF!</v>
      </c>
      <c r="C399" s="49" t="e">
        <f>IF('AMS-Daten'!#REF!="","",'AMS-Daten'!#REF!)</f>
        <v>#REF!</v>
      </c>
      <c r="D399" s="80" t="e">
        <f t="shared" si="69"/>
        <v>#REF!</v>
      </c>
      <c r="E399" s="16" t="e">
        <f t="shared" si="65"/>
        <v>#REF!</v>
      </c>
      <c r="F399" s="80" t="e">
        <f t="shared" si="71"/>
        <v>#REF!</v>
      </c>
      <c r="G399" s="80"/>
      <c r="H399" s="49" t="e">
        <f>IF('AMS-Daten'!#REF!="","",'AMS-Daten'!#REF!)</f>
        <v>#REF!</v>
      </c>
      <c r="I399" s="80" t="e">
        <f t="shared" si="72"/>
        <v>#REF!</v>
      </c>
      <c r="J399" s="49"/>
      <c r="K399" s="49"/>
      <c r="L399" s="49"/>
      <c r="M399" s="49"/>
      <c r="N399" s="10"/>
      <c r="O399" s="49"/>
      <c r="P399" s="82"/>
      <c r="Q399" s="82"/>
      <c r="R399" s="82"/>
      <c r="S399" s="82"/>
      <c r="T399" s="82"/>
      <c r="U399" s="49"/>
      <c r="V399" s="49"/>
      <c r="W399" s="82"/>
      <c r="X399" s="49"/>
      <c r="Y399" s="49"/>
      <c r="Z399" s="12"/>
      <c r="AA399" s="16" t="str">
        <f t="shared" si="66"/>
        <v/>
      </c>
      <c r="AB399" s="16" t="str">
        <f t="shared" si="67"/>
        <v/>
      </c>
      <c r="AC399" s="16" t="str">
        <f t="shared" si="68"/>
        <v/>
      </c>
      <c r="AD399" s="49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</row>
    <row r="400" spans="1:43" x14ac:dyDescent="0.2">
      <c r="A400" s="19" t="e">
        <f t="shared" si="70"/>
        <v>#REF!</v>
      </c>
      <c r="B400" s="49" t="e">
        <f>IF('AMS-Daten'!#REF!="","",'AMS-Daten'!#REF!)</f>
        <v>#REF!</v>
      </c>
      <c r="C400" s="49" t="e">
        <f>IF('AMS-Daten'!#REF!="","",'AMS-Daten'!#REF!)</f>
        <v>#REF!</v>
      </c>
      <c r="D400" s="80" t="e">
        <f t="shared" si="69"/>
        <v>#REF!</v>
      </c>
      <c r="E400" s="16" t="e">
        <f t="shared" si="65"/>
        <v>#REF!</v>
      </c>
      <c r="F400" s="80" t="e">
        <f t="shared" si="71"/>
        <v>#REF!</v>
      </c>
      <c r="G400" s="80"/>
      <c r="H400" s="49" t="e">
        <f>IF('AMS-Daten'!#REF!="","",'AMS-Daten'!#REF!)</f>
        <v>#REF!</v>
      </c>
      <c r="I400" s="80" t="e">
        <f t="shared" si="72"/>
        <v>#REF!</v>
      </c>
      <c r="J400" s="49"/>
      <c r="K400" s="49"/>
      <c r="L400" s="49"/>
      <c r="M400" s="49"/>
      <c r="N400" s="10"/>
      <c r="O400" s="49"/>
      <c r="P400" s="82"/>
      <c r="Q400" s="82"/>
      <c r="R400" s="82"/>
      <c r="S400" s="82"/>
      <c r="T400" s="82"/>
      <c r="U400" s="49"/>
      <c r="V400" s="49"/>
      <c r="W400" s="82"/>
      <c r="X400" s="49"/>
      <c r="Y400" s="49"/>
      <c r="Z400" s="12"/>
      <c r="AA400" s="16" t="str">
        <f t="shared" si="66"/>
        <v/>
      </c>
      <c r="AB400" s="16" t="str">
        <f t="shared" si="67"/>
        <v/>
      </c>
      <c r="AC400" s="16" t="str">
        <f t="shared" si="68"/>
        <v/>
      </c>
      <c r="AD400" s="49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</row>
    <row r="401" spans="1:43" x14ac:dyDescent="0.2">
      <c r="A401" s="19" t="e">
        <f t="shared" si="70"/>
        <v>#REF!</v>
      </c>
      <c r="B401" s="49" t="e">
        <f>IF('AMS-Daten'!#REF!="","",'AMS-Daten'!#REF!)</f>
        <v>#REF!</v>
      </c>
      <c r="C401" s="49" t="e">
        <f>IF('AMS-Daten'!#REF!="","",'AMS-Daten'!#REF!)</f>
        <v>#REF!</v>
      </c>
      <c r="D401" s="80" t="e">
        <f t="shared" si="69"/>
        <v>#REF!</v>
      </c>
      <c r="E401" s="16" t="e">
        <f t="shared" si="65"/>
        <v>#REF!</v>
      </c>
      <c r="F401" s="80" t="e">
        <f t="shared" si="71"/>
        <v>#REF!</v>
      </c>
      <c r="G401" s="80"/>
      <c r="H401" s="49" t="e">
        <f>IF('AMS-Daten'!#REF!="","",'AMS-Daten'!#REF!)</f>
        <v>#REF!</v>
      </c>
      <c r="I401" s="80" t="e">
        <f t="shared" si="72"/>
        <v>#REF!</v>
      </c>
      <c r="J401" s="49"/>
      <c r="K401" s="49"/>
      <c r="L401" s="49"/>
      <c r="M401" s="49"/>
      <c r="N401" s="10"/>
      <c r="O401" s="49"/>
      <c r="P401" s="82"/>
      <c r="Q401" s="82"/>
      <c r="R401" s="82"/>
      <c r="S401" s="82"/>
      <c r="T401" s="82"/>
      <c r="U401" s="49"/>
      <c r="V401" s="49"/>
      <c r="W401" s="82"/>
      <c r="X401" s="49"/>
      <c r="Y401" s="49"/>
      <c r="Z401" s="12"/>
      <c r="AA401" s="16" t="str">
        <f t="shared" si="66"/>
        <v/>
      </c>
      <c r="AB401" s="16" t="str">
        <f t="shared" si="67"/>
        <v/>
      </c>
      <c r="AC401" s="16" t="str">
        <f t="shared" si="68"/>
        <v/>
      </c>
      <c r="AD401" s="49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</row>
    <row r="402" spans="1:43" x14ac:dyDescent="0.2">
      <c r="A402" s="19" t="e">
        <f t="shared" si="70"/>
        <v>#REF!</v>
      </c>
      <c r="B402" s="49" t="e">
        <f>IF('AMS-Daten'!#REF!="","",'AMS-Daten'!#REF!)</f>
        <v>#REF!</v>
      </c>
      <c r="C402" s="49" t="e">
        <f>IF('AMS-Daten'!#REF!="","",'AMS-Daten'!#REF!)</f>
        <v>#REF!</v>
      </c>
      <c r="D402" s="80" t="e">
        <f t="shared" si="69"/>
        <v>#REF!</v>
      </c>
      <c r="E402" s="16" t="e">
        <f t="shared" si="65"/>
        <v>#REF!</v>
      </c>
      <c r="F402" s="80" t="e">
        <f t="shared" si="71"/>
        <v>#REF!</v>
      </c>
      <c r="G402" s="80"/>
      <c r="H402" s="49" t="e">
        <f>IF('AMS-Daten'!#REF!="","",'AMS-Daten'!#REF!)</f>
        <v>#REF!</v>
      </c>
      <c r="I402" s="80" t="e">
        <f t="shared" si="72"/>
        <v>#REF!</v>
      </c>
      <c r="J402" s="49"/>
      <c r="K402" s="49"/>
      <c r="L402" s="49"/>
      <c r="M402" s="49"/>
      <c r="N402" s="10"/>
      <c r="O402" s="49"/>
      <c r="P402" s="82"/>
      <c r="Q402" s="82"/>
      <c r="R402" s="82"/>
      <c r="S402" s="82"/>
      <c r="T402" s="82"/>
      <c r="U402" s="49"/>
      <c r="V402" s="49"/>
      <c r="W402" s="82"/>
      <c r="X402" s="49"/>
      <c r="Y402" s="49"/>
      <c r="Z402" s="12"/>
      <c r="AA402" s="16" t="str">
        <f t="shared" si="66"/>
        <v/>
      </c>
      <c r="AB402" s="16" t="str">
        <f t="shared" si="67"/>
        <v/>
      </c>
      <c r="AC402" s="16" t="str">
        <f t="shared" si="68"/>
        <v/>
      </c>
      <c r="AD402" s="49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</row>
    <row r="403" spans="1:43" x14ac:dyDescent="0.2">
      <c r="A403" s="19" t="e">
        <f t="shared" si="70"/>
        <v>#REF!</v>
      </c>
      <c r="B403" s="49" t="e">
        <f>IF('AMS-Daten'!#REF!="","",'AMS-Daten'!#REF!)</f>
        <v>#REF!</v>
      </c>
      <c r="C403" s="49" t="e">
        <f>IF('AMS-Daten'!#REF!="","",'AMS-Daten'!#REF!)</f>
        <v>#REF!</v>
      </c>
      <c r="D403" s="80" t="e">
        <f t="shared" si="69"/>
        <v>#REF!</v>
      </c>
      <c r="E403" s="16" t="e">
        <f t="shared" si="65"/>
        <v>#REF!</v>
      </c>
      <c r="F403" s="80" t="e">
        <f t="shared" si="71"/>
        <v>#REF!</v>
      </c>
      <c r="G403" s="80"/>
      <c r="H403" s="49" t="e">
        <f>IF('AMS-Daten'!#REF!="","",'AMS-Daten'!#REF!)</f>
        <v>#REF!</v>
      </c>
      <c r="I403" s="80" t="e">
        <f t="shared" si="72"/>
        <v>#REF!</v>
      </c>
      <c r="J403" s="49"/>
      <c r="K403" s="49"/>
      <c r="L403" s="49"/>
      <c r="M403" s="49"/>
      <c r="N403" s="10"/>
      <c r="O403" s="49"/>
      <c r="P403" s="82"/>
      <c r="Q403" s="82"/>
      <c r="R403" s="82"/>
      <c r="S403" s="82"/>
      <c r="T403" s="82"/>
      <c r="U403" s="49"/>
      <c r="V403" s="49"/>
      <c r="W403" s="82"/>
      <c r="X403" s="49"/>
      <c r="Y403" s="49"/>
      <c r="Z403" s="12"/>
      <c r="AA403" s="16" t="str">
        <f t="shared" si="66"/>
        <v/>
      </c>
      <c r="AB403" s="16" t="str">
        <f t="shared" si="67"/>
        <v/>
      </c>
      <c r="AC403" s="16" t="str">
        <f t="shared" si="68"/>
        <v/>
      </c>
      <c r="AD403" s="49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</row>
    <row r="404" spans="1:43" x14ac:dyDescent="0.2">
      <c r="A404" s="19" t="e">
        <f t="shared" si="70"/>
        <v>#REF!</v>
      </c>
      <c r="B404" s="49" t="e">
        <f>IF('AMS-Daten'!#REF!="","",'AMS-Daten'!#REF!)</f>
        <v>#REF!</v>
      </c>
      <c r="C404" s="49" t="e">
        <f>IF('AMS-Daten'!#REF!="","",'AMS-Daten'!#REF!)</f>
        <v>#REF!</v>
      </c>
      <c r="D404" s="80" t="e">
        <f t="shared" si="69"/>
        <v>#REF!</v>
      </c>
      <c r="E404" s="16" t="e">
        <f t="shared" si="65"/>
        <v>#REF!</v>
      </c>
      <c r="F404" s="80" t="e">
        <f t="shared" si="71"/>
        <v>#REF!</v>
      </c>
      <c r="G404" s="80"/>
      <c r="H404" s="49" t="e">
        <f>IF('AMS-Daten'!#REF!="","",'AMS-Daten'!#REF!)</f>
        <v>#REF!</v>
      </c>
      <c r="I404" s="80" t="e">
        <f t="shared" si="72"/>
        <v>#REF!</v>
      </c>
      <c r="J404" s="49"/>
      <c r="K404" s="49"/>
      <c r="L404" s="49"/>
      <c r="M404" s="49"/>
      <c r="N404" s="10"/>
      <c r="O404" s="49"/>
      <c r="P404" s="82"/>
      <c r="Q404" s="82"/>
      <c r="R404" s="82"/>
      <c r="S404" s="82"/>
      <c r="T404" s="82"/>
      <c r="U404" s="49"/>
      <c r="V404" s="49"/>
      <c r="W404" s="82"/>
      <c r="X404" s="49"/>
      <c r="Y404" s="49"/>
      <c r="Z404" s="12"/>
      <c r="AA404" s="16" t="str">
        <f t="shared" si="66"/>
        <v/>
      </c>
      <c r="AB404" s="16" t="str">
        <f t="shared" si="67"/>
        <v/>
      </c>
      <c r="AC404" s="16" t="str">
        <f t="shared" si="68"/>
        <v/>
      </c>
      <c r="AD404" s="49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</row>
    <row r="405" spans="1:43" x14ac:dyDescent="0.2">
      <c r="A405" s="19" t="e">
        <f t="shared" si="70"/>
        <v>#REF!</v>
      </c>
      <c r="B405" s="49" t="e">
        <f>IF('AMS-Daten'!#REF!="","",'AMS-Daten'!#REF!)</f>
        <v>#REF!</v>
      </c>
      <c r="C405" s="49" t="e">
        <f>IF('AMS-Daten'!#REF!="","",'AMS-Daten'!#REF!)</f>
        <v>#REF!</v>
      </c>
      <c r="D405" s="80" t="e">
        <f t="shared" si="69"/>
        <v>#REF!</v>
      </c>
      <c r="E405" s="16" t="e">
        <f t="shared" si="65"/>
        <v>#REF!</v>
      </c>
      <c r="F405" s="80" t="e">
        <f t="shared" si="71"/>
        <v>#REF!</v>
      </c>
      <c r="G405" s="80"/>
      <c r="H405" s="49" t="e">
        <f>IF('AMS-Daten'!#REF!="","",'AMS-Daten'!#REF!)</f>
        <v>#REF!</v>
      </c>
      <c r="I405" s="80" t="e">
        <f t="shared" si="72"/>
        <v>#REF!</v>
      </c>
      <c r="J405" s="49"/>
      <c r="K405" s="49"/>
      <c r="L405" s="49"/>
      <c r="M405" s="49"/>
      <c r="N405" s="10"/>
      <c r="O405" s="49"/>
      <c r="P405" s="82"/>
      <c r="Q405" s="82"/>
      <c r="R405" s="82"/>
      <c r="S405" s="82"/>
      <c r="T405" s="82"/>
      <c r="U405" s="49"/>
      <c r="V405" s="49"/>
      <c r="W405" s="82"/>
      <c r="X405" s="49"/>
      <c r="Y405" s="49"/>
      <c r="Z405" s="12"/>
      <c r="AA405" s="16" t="str">
        <f t="shared" si="66"/>
        <v/>
      </c>
      <c r="AB405" s="16" t="str">
        <f t="shared" si="67"/>
        <v/>
      </c>
      <c r="AC405" s="16" t="str">
        <f t="shared" si="68"/>
        <v/>
      </c>
      <c r="AD405" s="49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</row>
    <row r="406" spans="1:43" x14ac:dyDescent="0.2">
      <c r="A406" s="19" t="e">
        <f t="shared" si="70"/>
        <v>#REF!</v>
      </c>
      <c r="B406" s="49" t="e">
        <f>IF('AMS-Daten'!#REF!="","",'AMS-Daten'!#REF!)</f>
        <v>#REF!</v>
      </c>
      <c r="C406" s="49" t="e">
        <f>IF('AMS-Daten'!#REF!="","",'AMS-Daten'!#REF!)</f>
        <v>#REF!</v>
      </c>
      <c r="D406" s="80" t="e">
        <f t="shared" si="69"/>
        <v>#REF!</v>
      </c>
      <c r="E406" s="16" t="e">
        <f t="shared" si="65"/>
        <v>#REF!</v>
      </c>
      <c r="F406" s="80" t="e">
        <f t="shared" si="71"/>
        <v>#REF!</v>
      </c>
      <c r="G406" s="80"/>
      <c r="H406" s="49" t="e">
        <f>IF('AMS-Daten'!#REF!="","",'AMS-Daten'!#REF!)</f>
        <v>#REF!</v>
      </c>
      <c r="I406" s="80" t="e">
        <f t="shared" si="72"/>
        <v>#REF!</v>
      </c>
      <c r="J406" s="49"/>
      <c r="K406" s="49"/>
      <c r="L406" s="49"/>
      <c r="M406" s="49"/>
      <c r="N406" s="10"/>
      <c r="O406" s="49"/>
      <c r="P406" s="82"/>
      <c r="Q406" s="82"/>
      <c r="R406" s="82"/>
      <c r="S406" s="82"/>
      <c r="T406" s="82"/>
      <c r="U406" s="49"/>
      <c r="V406" s="49"/>
      <c r="W406" s="82"/>
      <c r="X406" s="49"/>
      <c r="Y406" s="49"/>
      <c r="Z406" s="12"/>
      <c r="AA406" s="16" t="str">
        <f t="shared" si="66"/>
        <v/>
      </c>
      <c r="AB406" s="16" t="str">
        <f t="shared" si="67"/>
        <v/>
      </c>
      <c r="AC406" s="16" t="str">
        <f t="shared" si="68"/>
        <v/>
      </c>
      <c r="AD406" s="49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 x14ac:dyDescent="0.2">
      <c r="A407" s="19" t="e">
        <f t="shared" si="70"/>
        <v>#REF!</v>
      </c>
      <c r="B407" s="49" t="e">
        <f>IF('AMS-Daten'!#REF!="","",'AMS-Daten'!#REF!)</f>
        <v>#REF!</v>
      </c>
      <c r="C407" s="49" t="e">
        <f>IF('AMS-Daten'!#REF!="","",'AMS-Daten'!#REF!)</f>
        <v>#REF!</v>
      </c>
      <c r="D407" s="80" t="e">
        <f t="shared" si="69"/>
        <v>#REF!</v>
      </c>
      <c r="E407" s="16" t="e">
        <f t="shared" si="65"/>
        <v>#REF!</v>
      </c>
      <c r="F407" s="80" t="e">
        <f t="shared" si="71"/>
        <v>#REF!</v>
      </c>
      <c r="G407" s="80"/>
      <c r="H407" s="49" t="e">
        <f>IF('AMS-Daten'!#REF!="","",'AMS-Daten'!#REF!)</f>
        <v>#REF!</v>
      </c>
      <c r="I407" s="80" t="e">
        <f t="shared" si="72"/>
        <v>#REF!</v>
      </c>
      <c r="J407" s="49"/>
      <c r="K407" s="49"/>
      <c r="L407" s="49"/>
      <c r="M407" s="49"/>
      <c r="N407" s="10"/>
      <c r="O407" s="49"/>
      <c r="P407" s="82"/>
      <c r="Q407" s="82"/>
      <c r="R407" s="82"/>
      <c r="S407" s="82"/>
      <c r="T407" s="82"/>
      <c r="U407" s="49"/>
      <c r="V407" s="49"/>
      <c r="W407" s="82"/>
      <c r="X407" s="49"/>
      <c r="Y407" s="49"/>
      <c r="Z407" s="12"/>
      <c r="AA407" s="16" t="str">
        <f t="shared" si="66"/>
        <v/>
      </c>
      <c r="AB407" s="16" t="str">
        <f t="shared" si="67"/>
        <v/>
      </c>
      <c r="AC407" s="16" t="str">
        <f t="shared" si="68"/>
        <v/>
      </c>
      <c r="AD407" s="49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 x14ac:dyDescent="0.2">
      <c r="A408" s="19" t="e">
        <f t="shared" si="70"/>
        <v>#REF!</v>
      </c>
      <c r="B408" s="49" t="e">
        <f>IF('AMS-Daten'!#REF!="","",'AMS-Daten'!#REF!)</f>
        <v>#REF!</v>
      </c>
      <c r="C408" s="49" t="e">
        <f>IF('AMS-Daten'!#REF!="","",'AMS-Daten'!#REF!)</f>
        <v>#REF!</v>
      </c>
      <c r="D408" s="80" t="e">
        <f t="shared" si="69"/>
        <v>#REF!</v>
      </c>
      <c r="E408" s="16" t="e">
        <f t="shared" si="65"/>
        <v>#REF!</v>
      </c>
      <c r="F408" s="80" t="e">
        <f t="shared" si="71"/>
        <v>#REF!</v>
      </c>
      <c r="G408" s="80"/>
      <c r="H408" s="49" t="e">
        <f>IF('AMS-Daten'!#REF!="","",'AMS-Daten'!#REF!)</f>
        <v>#REF!</v>
      </c>
      <c r="I408" s="80" t="e">
        <f t="shared" si="72"/>
        <v>#REF!</v>
      </c>
      <c r="J408" s="49"/>
      <c r="K408" s="49"/>
      <c r="L408" s="49"/>
      <c r="M408" s="49"/>
      <c r="N408" s="10"/>
      <c r="O408" s="49"/>
      <c r="P408" s="82"/>
      <c r="Q408" s="82"/>
      <c r="R408" s="82"/>
      <c r="S408" s="82"/>
      <c r="T408" s="82"/>
      <c r="U408" s="49"/>
      <c r="V408" s="49"/>
      <c r="W408" s="82"/>
      <c r="X408" s="49"/>
      <c r="Y408" s="49"/>
      <c r="Z408" s="12"/>
      <c r="AA408" s="16" t="str">
        <f t="shared" si="66"/>
        <v/>
      </c>
      <c r="AB408" s="16" t="str">
        <f t="shared" si="67"/>
        <v/>
      </c>
      <c r="AC408" s="16" t="str">
        <f t="shared" si="68"/>
        <v/>
      </c>
      <c r="AD408" s="49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 x14ac:dyDescent="0.2">
      <c r="A409" s="19" t="e">
        <f t="shared" si="70"/>
        <v>#REF!</v>
      </c>
      <c r="B409" s="49" t="e">
        <f>IF('AMS-Daten'!#REF!="","",'AMS-Daten'!#REF!)</f>
        <v>#REF!</v>
      </c>
      <c r="C409" s="49" t="e">
        <f>IF('AMS-Daten'!#REF!="","",'AMS-Daten'!#REF!)</f>
        <v>#REF!</v>
      </c>
      <c r="D409" s="80" t="e">
        <f t="shared" si="69"/>
        <v>#REF!</v>
      </c>
      <c r="E409" s="16" t="e">
        <f t="shared" si="65"/>
        <v>#REF!</v>
      </c>
      <c r="F409" s="80" t="e">
        <f t="shared" si="71"/>
        <v>#REF!</v>
      </c>
      <c r="G409" s="80"/>
      <c r="H409" s="49" t="e">
        <f>IF('AMS-Daten'!#REF!="","",'AMS-Daten'!#REF!)</f>
        <v>#REF!</v>
      </c>
      <c r="I409" s="80" t="e">
        <f t="shared" si="72"/>
        <v>#REF!</v>
      </c>
      <c r="J409" s="49"/>
      <c r="K409" s="49"/>
      <c r="L409" s="49"/>
      <c r="M409" s="49"/>
      <c r="N409" s="10"/>
      <c r="O409" s="49"/>
      <c r="P409" s="82"/>
      <c r="Q409" s="82"/>
      <c r="R409" s="82"/>
      <c r="S409" s="82"/>
      <c r="T409" s="82"/>
      <c r="U409" s="49"/>
      <c r="V409" s="49"/>
      <c r="W409" s="82"/>
      <c r="X409" s="49"/>
      <c r="Y409" s="49"/>
      <c r="Z409" s="12"/>
      <c r="AA409" s="16" t="str">
        <f t="shared" si="66"/>
        <v/>
      </c>
      <c r="AB409" s="16" t="str">
        <f t="shared" si="67"/>
        <v/>
      </c>
      <c r="AC409" s="16" t="str">
        <f t="shared" si="68"/>
        <v/>
      </c>
      <c r="AD409" s="49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 x14ac:dyDescent="0.2">
      <c r="A410" s="19" t="e">
        <f t="shared" si="70"/>
        <v>#REF!</v>
      </c>
      <c r="B410" s="49" t="e">
        <f>IF('AMS-Daten'!#REF!="","",'AMS-Daten'!#REF!)</f>
        <v>#REF!</v>
      </c>
      <c r="C410" s="49" t="e">
        <f>IF('AMS-Daten'!#REF!="","",'AMS-Daten'!#REF!)</f>
        <v>#REF!</v>
      </c>
      <c r="D410" s="80" t="e">
        <f t="shared" si="69"/>
        <v>#REF!</v>
      </c>
      <c r="E410" s="16" t="e">
        <f t="shared" si="65"/>
        <v>#REF!</v>
      </c>
      <c r="F410" s="80" t="e">
        <f t="shared" si="71"/>
        <v>#REF!</v>
      </c>
      <c r="G410" s="80"/>
      <c r="H410" s="49" t="e">
        <f>IF('AMS-Daten'!#REF!="","",'AMS-Daten'!#REF!)</f>
        <v>#REF!</v>
      </c>
      <c r="I410" s="80" t="e">
        <f t="shared" si="72"/>
        <v>#REF!</v>
      </c>
      <c r="J410" s="49"/>
      <c r="K410" s="49"/>
      <c r="L410" s="49"/>
      <c r="M410" s="49"/>
      <c r="N410" s="10"/>
      <c r="O410" s="49"/>
      <c r="P410" s="82"/>
      <c r="Q410" s="82"/>
      <c r="R410" s="82"/>
      <c r="S410" s="82"/>
      <c r="T410" s="82"/>
      <c r="U410" s="49"/>
      <c r="V410" s="49"/>
      <c r="W410" s="82"/>
      <c r="X410" s="49"/>
      <c r="Y410" s="49"/>
      <c r="Z410" s="12"/>
      <c r="AA410" s="16" t="str">
        <f t="shared" si="66"/>
        <v/>
      </c>
      <c r="AB410" s="16" t="str">
        <f t="shared" si="67"/>
        <v/>
      </c>
      <c r="AC410" s="16" t="str">
        <f t="shared" si="68"/>
        <v/>
      </c>
      <c r="AD410" s="49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 x14ac:dyDescent="0.2">
      <c r="A411" s="19" t="e">
        <f t="shared" si="70"/>
        <v>#REF!</v>
      </c>
      <c r="B411" s="49" t="e">
        <f>IF('AMS-Daten'!#REF!="","",'AMS-Daten'!#REF!)</f>
        <v>#REF!</v>
      </c>
      <c r="C411" s="49" t="e">
        <f>IF('AMS-Daten'!#REF!="","",'AMS-Daten'!#REF!)</f>
        <v>#REF!</v>
      </c>
      <c r="D411" s="80" t="e">
        <f t="shared" si="69"/>
        <v>#REF!</v>
      </c>
      <c r="E411" s="16" t="e">
        <f t="shared" si="65"/>
        <v>#REF!</v>
      </c>
      <c r="F411" s="80" t="e">
        <f t="shared" si="71"/>
        <v>#REF!</v>
      </c>
      <c r="G411" s="80"/>
      <c r="H411" s="49" t="e">
        <f>IF('AMS-Daten'!#REF!="","",'AMS-Daten'!#REF!)</f>
        <v>#REF!</v>
      </c>
      <c r="I411" s="80" t="e">
        <f t="shared" si="72"/>
        <v>#REF!</v>
      </c>
      <c r="J411" s="49"/>
      <c r="K411" s="49"/>
      <c r="L411" s="49"/>
      <c r="M411" s="49"/>
      <c r="N411" s="10"/>
      <c r="O411" s="49"/>
      <c r="P411" s="82"/>
      <c r="Q411" s="82"/>
      <c r="R411" s="82"/>
      <c r="S411" s="82"/>
      <c r="T411" s="82"/>
      <c r="U411" s="49"/>
      <c r="V411" s="49"/>
      <c r="W411" s="82"/>
      <c r="X411" s="49"/>
      <c r="Y411" s="49"/>
      <c r="Z411" s="12"/>
      <c r="AA411" s="16" t="str">
        <f t="shared" si="66"/>
        <v/>
      </c>
      <c r="AB411" s="16" t="str">
        <f t="shared" si="67"/>
        <v/>
      </c>
      <c r="AC411" s="16" t="str">
        <f t="shared" si="68"/>
        <v/>
      </c>
      <c r="AD411" s="49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3" x14ac:dyDescent="0.2">
      <c r="A412" s="19" t="e">
        <f t="shared" si="70"/>
        <v>#REF!</v>
      </c>
      <c r="B412" s="49" t="e">
        <f>IF('AMS-Daten'!#REF!="","",'AMS-Daten'!#REF!)</f>
        <v>#REF!</v>
      </c>
      <c r="C412" s="49" t="e">
        <f>IF('AMS-Daten'!#REF!="","",'AMS-Daten'!#REF!)</f>
        <v>#REF!</v>
      </c>
      <c r="D412" s="80" t="e">
        <f t="shared" si="69"/>
        <v>#REF!</v>
      </c>
      <c r="E412" s="16" t="e">
        <f t="shared" si="65"/>
        <v>#REF!</v>
      </c>
      <c r="F412" s="80" t="e">
        <f t="shared" si="71"/>
        <v>#REF!</v>
      </c>
      <c r="G412" s="80"/>
      <c r="H412" s="49" t="e">
        <f>IF('AMS-Daten'!#REF!="","",'AMS-Daten'!#REF!)</f>
        <v>#REF!</v>
      </c>
      <c r="I412" s="80" t="e">
        <f t="shared" si="72"/>
        <v>#REF!</v>
      </c>
      <c r="J412" s="49"/>
      <c r="K412" s="49"/>
      <c r="L412" s="49"/>
      <c r="M412" s="49"/>
      <c r="N412" s="10"/>
      <c r="O412" s="49"/>
      <c r="P412" s="82"/>
      <c r="Q412" s="82"/>
      <c r="R412" s="82"/>
      <c r="S412" s="82"/>
      <c r="T412" s="82"/>
      <c r="U412" s="49"/>
      <c r="V412" s="49"/>
      <c r="W412" s="82"/>
      <c r="X412" s="49"/>
      <c r="Y412" s="49"/>
      <c r="Z412" s="12"/>
      <c r="AA412" s="16" t="str">
        <f t="shared" si="66"/>
        <v/>
      </c>
      <c r="AB412" s="16" t="str">
        <f t="shared" si="67"/>
        <v/>
      </c>
      <c r="AC412" s="16" t="str">
        <f t="shared" si="68"/>
        <v/>
      </c>
      <c r="AD412" s="49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</row>
    <row r="413" spans="1:43" x14ac:dyDescent="0.2">
      <c r="A413" s="19" t="e">
        <f t="shared" si="70"/>
        <v>#REF!</v>
      </c>
      <c r="B413" s="49" t="e">
        <f>IF('AMS-Daten'!#REF!="","",'AMS-Daten'!#REF!)</f>
        <v>#REF!</v>
      </c>
      <c r="C413" s="49" t="e">
        <f>IF('AMS-Daten'!#REF!="","",'AMS-Daten'!#REF!)</f>
        <v>#REF!</v>
      </c>
      <c r="D413" s="80" t="e">
        <f t="shared" si="69"/>
        <v>#REF!</v>
      </c>
      <c r="E413" s="16" t="e">
        <f t="shared" si="65"/>
        <v>#REF!</v>
      </c>
      <c r="F413" s="80" t="e">
        <f t="shared" si="71"/>
        <v>#REF!</v>
      </c>
      <c r="G413" s="80"/>
      <c r="H413" s="49" t="e">
        <f>IF('AMS-Daten'!#REF!="","",'AMS-Daten'!#REF!)</f>
        <v>#REF!</v>
      </c>
      <c r="I413" s="80" t="e">
        <f t="shared" si="72"/>
        <v>#REF!</v>
      </c>
      <c r="J413" s="49"/>
      <c r="K413" s="49"/>
      <c r="L413" s="49"/>
      <c r="M413" s="49"/>
      <c r="N413" s="10"/>
      <c r="O413" s="49"/>
      <c r="P413" s="82"/>
      <c r="Q413" s="82"/>
      <c r="R413" s="82"/>
      <c r="S413" s="82"/>
      <c r="T413" s="82"/>
      <c r="U413" s="49"/>
      <c r="V413" s="49"/>
      <c r="W413" s="82"/>
      <c r="X413" s="49"/>
      <c r="Y413" s="49"/>
      <c r="Z413" s="12"/>
      <c r="AA413" s="16" t="str">
        <f t="shared" si="66"/>
        <v/>
      </c>
      <c r="AB413" s="16" t="str">
        <f t="shared" si="67"/>
        <v/>
      </c>
      <c r="AC413" s="16" t="str">
        <f t="shared" si="68"/>
        <v/>
      </c>
      <c r="AD413" s="49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</row>
    <row r="414" spans="1:43" x14ac:dyDescent="0.2">
      <c r="A414" s="19" t="e">
        <f t="shared" si="70"/>
        <v>#REF!</v>
      </c>
      <c r="B414" s="49" t="e">
        <f>IF('AMS-Daten'!#REF!="","",'AMS-Daten'!#REF!)</f>
        <v>#REF!</v>
      </c>
      <c r="C414" s="49" t="e">
        <f>IF('AMS-Daten'!#REF!="","",'AMS-Daten'!#REF!)</f>
        <v>#REF!</v>
      </c>
      <c r="D414" s="80" t="e">
        <f t="shared" si="69"/>
        <v>#REF!</v>
      </c>
      <c r="E414" s="16" t="e">
        <f t="shared" si="65"/>
        <v>#REF!</v>
      </c>
      <c r="F414" s="80" t="e">
        <f t="shared" si="71"/>
        <v>#REF!</v>
      </c>
      <c r="G414" s="80"/>
      <c r="H414" s="49" t="e">
        <f>IF('AMS-Daten'!#REF!="","",'AMS-Daten'!#REF!)</f>
        <v>#REF!</v>
      </c>
      <c r="I414" s="80" t="e">
        <f t="shared" si="72"/>
        <v>#REF!</v>
      </c>
      <c r="J414" s="49"/>
      <c r="K414" s="49"/>
      <c r="L414" s="49"/>
      <c r="M414" s="49"/>
      <c r="N414" s="10"/>
      <c r="O414" s="49"/>
      <c r="P414" s="82"/>
      <c r="Q414" s="82"/>
      <c r="R414" s="82"/>
      <c r="S414" s="82"/>
      <c r="T414" s="82"/>
      <c r="U414" s="49"/>
      <c r="V414" s="49"/>
      <c r="W414" s="82"/>
      <c r="X414" s="49"/>
      <c r="Y414" s="49"/>
      <c r="Z414" s="12"/>
      <c r="AA414" s="16" t="str">
        <f t="shared" si="66"/>
        <v/>
      </c>
      <c r="AB414" s="16" t="str">
        <f t="shared" si="67"/>
        <v/>
      </c>
      <c r="AC414" s="16" t="str">
        <f t="shared" si="68"/>
        <v/>
      </c>
      <c r="AD414" s="49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</row>
    <row r="415" spans="1:43" x14ac:dyDescent="0.2">
      <c r="A415" s="19" t="e">
        <f t="shared" si="70"/>
        <v>#REF!</v>
      </c>
      <c r="B415" s="49" t="e">
        <f>IF('AMS-Daten'!#REF!="","",'AMS-Daten'!#REF!)</f>
        <v>#REF!</v>
      </c>
      <c r="C415" s="49" t="e">
        <f>IF('AMS-Daten'!#REF!="","",'AMS-Daten'!#REF!)</f>
        <v>#REF!</v>
      </c>
      <c r="D415" s="80" t="e">
        <f t="shared" si="69"/>
        <v>#REF!</v>
      </c>
      <c r="E415" s="16" t="e">
        <f t="shared" si="65"/>
        <v>#REF!</v>
      </c>
      <c r="F415" s="80" t="e">
        <f t="shared" si="71"/>
        <v>#REF!</v>
      </c>
      <c r="G415" s="80"/>
      <c r="H415" s="49" t="e">
        <f>IF('AMS-Daten'!#REF!="","",'AMS-Daten'!#REF!)</f>
        <v>#REF!</v>
      </c>
      <c r="I415" s="80" t="e">
        <f t="shared" si="72"/>
        <v>#REF!</v>
      </c>
      <c r="J415" s="49"/>
      <c r="K415" s="49"/>
      <c r="L415" s="49"/>
      <c r="M415" s="49"/>
      <c r="N415" s="10"/>
      <c r="O415" s="49"/>
      <c r="P415" s="82"/>
      <c r="Q415" s="82"/>
      <c r="R415" s="82"/>
      <c r="S415" s="82"/>
      <c r="T415" s="82"/>
      <c r="U415" s="49"/>
      <c r="V415" s="49"/>
      <c r="W415" s="82"/>
      <c r="X415" s="49"/>
      <c r="Y415" s="49"/>
      <c r="Z415" s="12"/>
      <c r="AA415" s="16" t="str">
        <f t="shared" si="66"/>
        <v/>
      </c>
      <c r="AB415" s="16" t="str">
        <f t="shared" si="67"/>
        <v/>
      </c>
      <c r="AC415" s="16" t="str">
        <f t="shared" si="68"/>
        <v/>
      </c>
      <c r="AD415" s="49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</row>
    <row r="416" spans="1:43" x14ac:dyDescent="0.2">
      <c r="A416" s="19" t="e">
        <f t="shared" si="70"/>
        <v>#REF!</v>
      </c>
      <c r="B416" s="49" t="e">
        <f>IF('AMS-Daten'!#REF!="","",'AMS-Daten'!#REF!)</f>
        <v>#REF!</v>
      </c>
      <c r="C416" s="49" t="e">
        <f>IF('AMS-Daten'!#REF!="","",'AMS-Daten'!#REF!)</f>
        <v>#REF!</v>
      </c>
      <c r="D416" s="80" t="e">
        <f t="shared" si="69"/>
        <v>#REF!</v>
      </c>
      <c r="E416" s="16" t="e">
        <f t="shared" si="65"/>
        <v>#REF!</v>
      </c>
      <c r="F416" s="80" t="e">
        <f t="shared" si="71"/>
        <v>#REF!</v>
      </c>
      <c r="G416" s="80"/>
      <c r="H416" s="49" t="e">
        <f>IF('AMS-Daten'!#REF!="","",'AMS-Daten'!#REF!)</f>
        <v>#REF!</v>
      </c>
      <c r="I416" s="80" t="e">
        <f t="shared" si="72"/>
        <v>#REF!</v>
      </c>
      <c r="J416" s="49"/>
      <c r="K416" s="49"/>
      <c r="L416" s="49"/>
      <c r="M416" s="49"/>
      <c r="N416" s="10"/>
      <c r="O416" s="49"/>
      <c r="P416" s="82"/>
      <c r="Q416" s="82"/>
      <c r="R416" s="82"/>
      <c r="S416" s="82"/>
      <c r="T416" s="82"/>
      <c r="U416" s="49"/>
      <c r="V416" s="49"/>
      <c r="W416" s="82"/>
      <c r="X416" s="49"/>
      <c r="Y416" s="49"/>
      <c r="Z416" s="12"/>
      <c r="AA416" s="16" t="str">
        <f t="shared" si="66"/>
        <v/>
      </c>
      <c r="AB416" s="16" t="str">
        <f t="shared" si="67"/>
        <v/>
      </c>
      <c r="AC416" s="16" t="str">
        <f t="shared" si="68"/>
        <v/>
      </c>
      <c r="AD416" s="49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</row>
    <row r="417" spans="1:43" x14ac:dyDescent="0.2">
      <c r="A417" s="19" t="e">
        <f t="shared" si="70"/>
        <v>#REF!</v>
      </c>
      <c r="B417" s="49" t="e">
        <f>IF('AMS-Daten'!#REF!="","",'AMS-Daten'!#REF!)</f>
        <v>#REF!</v>
      </c>
      <c r="C417" s="49" t="e">
        <f>IF('AMS-Daten'!#REF!="","",'AMS-Daten'!#REF!)</f>
        <v>#REF!</v>
      </c>
      <c r="D417" s="80" t="e">
        <f t="shared" si="69"/>
        <v>#REF!</v>
      </c>
      <c r="E417" s="16" t="e">
        <f t="shared" si="65"/>
        <v>#REF!</v>
      </c>
      <c r="F417" s="80" t="e">
        <f t="shared" si="71"/>
        <v>#REF!</v>
      </c>
      <c r="G417" s="80"/>
      <c r="H417" s="49" t="e">
        <f>IF('AMS-Daten'!#REF!="","",'AMS-Daten'!#REF!)</f>
        <v>#REF!</v>
      </c>
      <c r="I417" s="80" t="e">
        <f t="shared" si="72"/>
        <v>#REF!</v>
      </c>
      <c r="J417" s="49"/>
      <c r="K417" s="49"/>
      <c r="L417" s="49"/>
      <c r="M417" s="49"/>
      <c r="N417" s="10"/>
      <c r="O417" s="49"/>
      <c r="P417" s="82"/>
      <c r="Q417" s="82"/>
      <c r="R417" s="82"/>
      <c r="S417" s="82"/>
      <c r="T417" s="82"/>
      <c r="U417" s="49"/>
      <c r="V417" s="49"/>
      <c r="W417" s="82"/>
      <c r="X417" s="49"/>
      <c r="Y417" s="49"/>
      <c r="Z417" s="12"/>
      <c r="AA417" s="16" t="str">
        <f t="shared" si="66"/>
        <v/>
      </c>
      <c r="AB417" s="16" t="str">
        <f t="shared" si="67"/>
        <v/>
      </c>
      <c r="AC417" s="16" t="str">
        <f t="shared" si="68"/>
        <v/>
      </c>
      <c r="AD417" s="49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</row>
    <row r="418" spans="1:43" x14ac:dyDescent="0.2">
      <c r="A418" s="19" t="e">
        <f t="shared" si="70"/>
        <v>#REF!</v>
      </c>
      <c r="B418" s="49" t="e">
        <f>IF('AMS-Daten'!#REF!="","",'AMS-Daten'!#REF!)</f>
        <v>#REF!</v>
      </c>
      <c r="C418" s="49" t="e">
        <f>IF('AMS-Daten'!#REF!="","",'AMS-Daten'!#REF!)</f>
        <v>#REF!</v>
      </c>
      <c r="D418" s="80" t="e">
        <f t="shared" si="69"/>
        <v>#REF!</v>
      </c>
      <c r="E418" s="16" t="e">
        <f t="shared" si="65"/>
        <v>#REF!</v>
      </c>
      <c r="F418" s="80" t="e">
        <f t="shared" si="71"/>
        <v>#REF!</v>
      </c>
      <c r="G418" s="80"/>
      <c r="H418" s="49" t="e">
        <f>IF('AMS-Daten'!#REF!="","",'AMS-Daten'!#REF!)</f>
        <v>#REF!</v>
      </c>
      <c r="I418" s="80" t="e">
        <f t="shared" si="72"/>
        <v>#REF!</v>
      </c>
      <c r="J418" s="49"/>
      <c r="K418" s="49"/>
      <c r="L418" s="49"/>
      <c r="M418" s="49"/>
      <c r="N418" s="10"/>
      <c r="O418" s="49"/>
      <c r="P418" s="82"/>
      <c r="Q418" s="82"/>
      <c r="R418" s="82"/>
      <c r="S418" s="82"/>
      <c r="T418" s="82"/>
      <c r="U418" s="49"/>
      <c r="V418" s="49"/>
      <c r="W418" s="82"/>
      <c r="X418" s="49"/>
      <c r="Y418" s="49"/>
      <c r="Z418" s="12"/>
      <c r="AA418" s="16" t="str">
        <f t="shared" si="66"/>
        <v/>
      </c>
      <c r="AB418" s="16" t="str">
        <f t="shared" si="67"/>
        <v/>
      </c>
      <c r="AC418" s="16" t="str">
        <f t="shared" si="68"/>
        <v/>
      </c>
      <c r="AD418" s="49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</row>
    <row r="419" spans="1:43" x14ac:dyDescent="0.2">
      <c r="A419" s="19" t="e">
        <f t="shared" si="70"/>
        <v>#REF!</v>
      </c>
      <c r="B419" s="49" t="e">
        <f>IF('AMS-Daten'!#REF!="","",'AMS-Daten'!#REF!)</f>
        <v>#REF!</v>
      </c>
      <c r="C419" s="49" t="e">
        <f>IF('AMS-Daten'!#REF!="","",'AMS-Daten'!#REF!)</f>
        <v>#REF!</v>
      </c>
      <c r="D419" s="80" t="e">
        <f t="shared" si="69"/>
        <v>#REF!</v>
      </c>
      <c r="E419" s="16" t="e">
        <f t="shared" si="65"/>
        <v>#REF!</v>
      </c>
      <c r="F419" s="80" t="e">
        <f t="shared" si="71"/>
        <v>#REF!</v>
      </c>
      <c r="G419" s="80"/>
      <c r="H419" s="49" t="e">
        <f>IF('AMS-Daten'!#REF!="","",'AMS-Daten'!#REF!)</f>
        <v>#REF!</v>
      </c>
      <c r="I419" s="80" t="e">
        <f t="shared" si="72"/>
        <v>#REF!</v>
      </c>
      <c r="J419" s="49"/>
      <c r="K419" s="49"/>
      <c r="L419" s="49"/>
      <c r="M419" s="49"/>
      <c r="N419" s="10"/>
      <c r="O419" s="49"/>
      <c r="P419" s="82"/>
      <c r="Q419" s="82"/>
      <c r="R419" s="82"/>
      <c r="S419" s="82"/>
      <c r="T419" s="82"/>
      <c r="U419" s="49"/>
      <c r="V419" s="49"/>
      <c r="W419" s="82"/>
      <c r="X419" s="49"/>
      <c r="Y419" s="49"/>
      <c r="Z419" s="12"/>
      <c r="AA419" s="16" t="str">
        <f t="shared" si="66"/>
        <v/>
      </c>
      <c r="AB419" s="16" t="str">
        <f t="shared" si="67"/>
        <v/>
      </c>
      <c r="AC419" s="16" t="str">
        <f t="shared" si="68"/>
        <v/>
      </c>
      <c r="AD419" s="49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</row>
    <row r="420" spans="1:43" x14ac:dyDescent="0.2">
      <c r="A420" s="19" t="e">
        <f t="shared" si="70"/>
        <v>#REF!</v>
      </c>
      <c r="B420" s="49" t="e">
        <f>IF('AMS-Daten'!#REF!="","",'AMS-Daten'!#REF!)</f>
        <v>#REF!</v>
      </c>
      <c r="C420" s="49" t="e">
        <f>IF('AMS-Daten'!#REF!="","",'AMS-Daten'!#REF!)</f>
        <v>#REF!</v>
      </c>
      <c r="D420" s="80" t="e">
        <f t="shared" si="69"/>
        <v>#REF!</v>
      </c>
      <c r="E420" s="16" t="e">
        <f t="shared" si="65"/>
        <v>#REF!</v>
      </c>
      <c r="F420" s="80" t="e">
        <f t="shared" si="71"/>
        <v>#REF!</v>
      </c>
      <c r="G420" s="80"/>
      <c r="H420" s="49" t="e">
        <f>IF('AMS-Daten'!#REF!="","",'AMS-Daten'!#REF!)</f>
        <v>#REF!</v>
      </c>
      <c r="I420" s="80" t="e">
        <f t="shared" si="72"/>
        <v>#REF!</v>
      </c>
      <c r="J420" s="49"/>
      <c r="K420" s="49"/>
      <c r="L420" s="49"/>
      <c r="M420" s="49"/>
      <c r="N420" s="10"/>
      <c r="O420" s="49"/>
      <c r="P420" s="82"/>
      <c r="Q420" s="82"/>
      <c r="R420" s="82"/>
      <c r="S420" s="82"/>
      <c r="T420" s="82"/>
      <c r="U420" s="49"/>
      <c r="V420" s="49"/>
      <c r="W420" s="82"/>
      <c r="X420" s="49"/>
      <c r="Y420" s="49"/>
      <c r="Z420" s="12"/>
      <c r="AA420" s="16" t="str">
        <f t="shared" si="66"/>
        <v/>
      </c>
      <c r="AB420" s="16" t="str">
        <f t="shared" si="67"/>
        <v/>
      </c>
      <c r="AC420" s="16" t="str">
        <f t="shared" si="68"/>
        <v/>
      </c>
      <c r="AD420" s="49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</row>
    <row r="421" spans="1:43" x14ac:dyDescent="0.2">
      <c r="A421" s="19" t="e">
        <f t="shared" si="70"/>
        <v>#REF!</v>
      </c>
      <c r="B421" s="49" t="e">
        <f>IF('AMS-Daten'!#REF!="","",'AMS-Daten'!#REF!)</f>
        <v>#REF!</v>
      </c>
      <c r="C421" s="49" t="e">
        <f>IF('AMS-Daten'!#REF!="","",'AMS-Daten'!#REF!)</f>
        <v>#REF!</v>
      </c>
      <c r="D421" s="80" t="e">
        <f t="shared" si="69"/>
        <v>#REF!</v>
      </c>
      <c r="E421" s="16" t="e">
        <f t="shared" si="65"/>
        <v>#REF!</v>
      </c>
      <c r="F421" s="80" t="e">
        <f t="shared" si="71"/>
        <v>#REF!</v>
      </c>
      <c r="G421" s="80"/>
      <c r="H421" s="49" t="e">
        <f>IF('AMS-Daten'!#REF!="","",'AMS-Daten'!#REF!)</f>
        <v>#REF!</v>
      </c>
      <c r="I421" s="80" t="e">
        <f t="shared" si="72"/>
        <v>#REF!</v>
      </c>
      <c r="J421" s="49"/>
      <c r="K421" s="49"/>
      <c r="L421" s="49"/>
      <c r="M421" s="49"/>
      <c r="N421" s="10"/>
      <c r="O421" s="49"/>
      <c r="P421" s="82"/>
      <c r="Q421" s="82"/>
      <c r="R421" s="82"/>
      <c r="S421" s="82"/>
      <c r="T421" s="82"/>
      <c r="U421" s="49"/>
      <c r="V421" s="49"/>
      <c r="W421" s="82"/>
      <c r="X421" s="49"/>
      <c r="Y421" s="49"/>
      <c r="Z421" s="12"/>
      <c r="AA421" s="16" t="str">
        <f t="shared" si="66"/>
        <v/>
      </c>
      <c r="AB421" s="16" t="str">
        <f t="shared" si="67"/>
        <v/>
      </c>
      <c r="AC421" s="16" t="str">
        <f t="shared" si="68"/>
        <v/>
      </c>
      <c r="AD421" s="49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 x14ac:dyDescent="0.2">
      <c r="A422" s="19" t="e">
        <f t="shared" si="70"/>
        <v>#REF!</v>
      </c>
      <c r="B422" s="49" t="e">
        <f>IF('AMS-Daten'!#REF!="","",'AMS-Daten'!#REF!)</f>
        <v>#REF!</v>
      </c>
      <c r="C422" s="49" t="e">
        <f>IF('AMS-Daten'!#REF!="","",'AMS-Daten'!#REF!)</f>
        <v>#REF!</v>
      </c>
      <c r="D422" s="80" t="e">
        <f t="shared" si="69"/>
        <v>#REF!</v>
      </c>
      <c r="E422" s="16" t="e">
        <f t="shared" si="65"/>
        <v>#REF!</v>
      </c>
      <c r="F422" s="80" t="e">
        <f t="shared" si="71"/>
        <v>#REF!</v>
      </c>
      <c r="G422" s="80"/>
      <c r="H422" s="49" t="e">
        <f>IF('AMS-Daten'!#REF!="","",'AMS-Daten'!#REF!)</f>
        <v>#REF!</v>
      </c>
      <c r="I422" s="80" t="e">
        <f t="shared" si="72"/>
        <v>#REF!</v>
      </c>
      <c r="J422" s="49"/>
      <c r="K422" s="49"/>
      <c r="L422" s="49"/>
      <c r="M422" s="49"/>
      <c r="N422" s="10"/>
      <c r="O422" s="49"/>
      <c r="P422" s="82"/>
      <c r="Q422" s="82"/>
      <c r="R422" s="82"/>
      <c r="S422" s="82"/>
      <c r="T422" s="82"/>
      <c r="U422" s="49"/>
      <c r="V422" s="49"/>
      <c r="W422" s="82"/>
      <c r="X422" s="49"/>
      <c r="Y422" s="49"/>
      <c r="Z422" s="12"/>
      <c r="AA422" s="16" t="str">
        <f t="shared" si="66"/>
        <v/>
      </c>
      <c r="AB422" s="16" t="str">
        <f t="shared" si="67"/>
        <v/>
      </c>
      <c r="AC422" s="16" t="str">
        <f t="shared" si="68"/>
        <v/>
      </c>
      <c r="AD422" s="49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 x14ac:dyDescent="0.2">
      <c r="A423" s="19" t="e">
        <f t="shared" si="70"/>
        <v>#REF!</v>
      </c>
      <c r="B423" s="49" t="e">
        <f>IF('AMS-Daten'!#REF!="","",'AMS-Daten'!#REF!)</f>
        <v>#REF!</v>
      </c>
      <c r="C423" s="49" t="e">
        <f>IF('AMS-Daten'!#REF!="","",'AMS-Daten'!#REF!)</f>
        <v>#REF!</v>
      </c>
      <c r="D423" s="80" t="e">
        <f t="shared" si="69"/>
        <v>#REF!</v>
      </c>
      <c r="E423" s="16" t="e">
        <f t="shared" si="65"/>
        <v>#REF!</v>
      </c>
      <c r="F423" s="80" t="e">
        <f t="shared" si="71"/>
        <v>#REF!</v>
      </c>
      <c r="G423" s="80"/>
      <c r="H423" s="49" t="e">
        <f>IF('AMS-Daten'!#REF!="","",'AMS-Daten'!#REF!)</f>
        <v>#REF!</v>
      </c>
      <c r="I423" s="80" t="e">
        <f t="shared" si="72"/>
        <v>#REF!</v>
      </c>
      <c r="J423" s="49"/>
      <c r="K423" s="49"/>
      <c r="L423" s="49"/>
      <c r="M423" s="49"/>
      <c r="N423" s="10"/>
      <c r="O423" s="49"/>
      <c r="P423" s="82"/>
      <c r="Q423" s="82"/>
      <c r="R423" s="82"/>
      <c r="S423" s="82"/>
      <c r="T423" s="82"/>
      <c r="U423" s="49"/>
      <c r="V423" s="49"/>
      <c r="W423" s="82"/>
      <c r="X423" s="49"/>
      <c r="Y423" s="49"/>
      <c r="Z423" s="12"/>
      <c r="AA423" s="16" t="str">
        <f t="shared" si="66"/>
        <v/>
      </c>
      <c r="AB423" s="16" t="str">
        <f t="shared" si="67"/>
        <v/>
      </c>
      <c r="AC423" s="16" t="str">
        <f t="shared" si="68"/>
        <v/>
      </c>
      <c r="AD423" s="49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 x14ac:dyDescent="0.2">
      <c r="A424" s="19" t="e">
        <f t="shared" si="70"/>
        <v>#REF!</v>
      </c>
      <c r="B424" s="49" t="e">
        <f>IF('AMS-Daten'!#REF!="","",'AMS-Daten'!#REF!)</f>
        <v>#REF!</v>
      </c>
      <c r="C424" s="49" t="e">
        <f>IF('AMS-Daten'!#REF!="","",'AMS-Daten'!#REF!)</f>
        <v>#REF!</v>
      </c>
      <c r="D424" s="80" t="e">
        <f t="shared" si="69"/>
        <v>#REF!</v>
      </c>
      <c r="E424" s="16" t="e">
        <f t="shared" ref="E424:E487" si="73">IF(A424="","",IF(AND(AK424&lt;&gt;"",AL424=""),"vorläufig",IF(AND(AI424&lt;&gt;"",AJ424=""),"aktiv",IF(AND(AG424&lt;&gt;"",AH424=""),"alter Herr",IF(AND(AM424&lt;&gt;"",AN424=""),"Ehrenmitglied","-")))))</f>
        <v>#REF!</v>
      </c>
      <c r="F424" s="80" t="e">
        <f t="shared" si="71"/>
        <v>#REF!</v>
      </c>
      <c r="G424" s="80"/>
      <c r="H424" s="49" t="e">
        <f>IF('AMS-Daten'!#REF!="","",'AMS-Daten'!#REF!)</f>
        <v>#REF!</v>
      </c>
      <c r="I424" s="80" t="e">
        <f t="shared" si="72"/>
        <v>#REF!</v>
      </c>
      <c r="J424" s="49"/>
      <c r="K424" s="49"/>
      <c r="L424" s="49"/>
      <c r="M424" s="49"/>
      <c r="N424" s="10"/>
      <c r="O424" s="49"/>
      <c r="P424" s="82"/>
      <c r="Q424" s="82"/>
      <c r="R424" s="82"/>
      <c r="S424" s="82"/>
      <c r="T424" s="82"/>
      <c r="U424" s="49"/>
      <c r="V424" s="49"/>
      <c r="W424" s="82"/>
      <c r="X424" s="49"/>
      <c r="Y424" s="49"/>
      <c r="Z424" s="12"/>
      <c r="AA424" s="16" t="str">
        <f t="shared" si="66"/>
        <v/>
      </c>
      <c r="AB424" s="16" t="str">
        <f t="shared" si="67"/>
        <v/>
      </c>
      <c r="AC424" s="16" t="str">
        <f t="shared" si="68"/>
        <v/>
      </c>
      <c r="AD424" s="49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</row>
    <row r="425" spans="1:43" x14ac:dyDescent="0.2">
      <c r="A425" s="19" t="e">
        <f t="shared" si="70"/>
        <v>#REF!</v>
      </c>
      <c r="B425" s="49" t="e">
        <f>IF('AMS-Daten'!#REF!="","",'AMS-Daten'!#REF!)</f>
        <v>#REF!</v>
      </c>
      <c r="C425" s="49" t="e">
        <f>IF('AMS-Daten'!#REF!="","",'AMS-Daten'!#REF!)</f>
        <v>#REF!</v>
      </c>
      <c r="D425" s="80" t="e">
        <f t="shared" si="69"/>
        <v>#REF!</v>
      </c>
      <c r="E425" s="16" t="e">
        <f t="shared" si="73"/>
        <v>#REF!</v>
      </c>
      <c r="F425" s="80" t="e">
        <f t="shared" si="71"/>
        <v>#REF!</v>
      </c>
      <c r="G425" s="80"/>
      <c r="H425" s="49" t="e">
        <f>IF('AMS-Daten'!#REF!="","",'AMS-Daten'!#REF!)</f>
        <v>#REF!</v>
      </c>
      <c r="I425" s="80" t="e">
        <f t="shared" si="72"/>
        <v>#REF!</v>
      </c>
      <c r="J425" s="49"/>
      <c r="K425" s="49"/>
      <c r="L425" s="49"/>
      <c r="M425" s="49"/>
      <c r="N425" s="10"/>
      <c r="O425" s="49"/>
      <c r="P425" s="82"/>
      <c r="Q425" s="82"/>
      <c r="R425" s="82"/>
      <c r="S425" s="82"/>
      <c r="T425" s="82"/>
      <c r="U425" s="49"/>
      <c r="V425" s="49"/>
      <c r="W425" s="82"/>
      <c r="X425" s="49"/>
      <c r="Y425" s="49"/>
      <c r="Z425" s="12"/>
      <c r="AA425" s="16" t="str">
        <f t="shared" si="66"/>
        <v/>
      </c>
      <c r="AB425" s="16" t="str">
        <f t="shared" si="67"/>
        <v/>
      </c>
      <c r="AC425" s="16" t="str">
        <f t="shared" si="68"/>
        <v/>
      </c>
      <c r="AD425" s="49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</row>
    <row r="426" spans="1:43" x14ac:dyDescent="0.2">
      <c r="A426" s="19" t="e">
        <f t="shared" si="70"/>
        <v>#REF!</v>
      </c>
      <c r="B426" s="49" t="e">
        <f>IF('AMS-Daten'!#REF!="","",'AMS-Daten'!#REF!)</f>
        <v>#REF!</v>
      </c>
      <c r="C426" s="49" t="e">
        <f>IF('AMS-Daten'!#REF!="","",'AMS-Daten'!#REF!)</f>
        <v>#REF!</v>
      </c>
      <c r="D426" s="80" t="e">
        <f t="shared" si="69"/>
        <v>#REF!</v>
      </c>
      <c r="E426" s="16" t="e">
        <f t="shared" si="73"/>
        <v>#REF!</v>
      </c>
      <c r="F426" s="80" t="e">
        <f t="shared" si="71"/>
        <v>#REF!</v>
      </c>
      <c r="G426" s="80"/>
      <c r="H426" s="49" t="e">
        <f>IF('AMS-Daten'!#REF!="","",'AMS-Daten'!#REF!)</f>
        <v>#REF!</v>
      </c>
      <c r="I426" s="80" t="e">
        <f t="shared" si="72"/>
        <v>#REF!</v>
      </c>
      <c r="J426" s="49"/>
      <c r="K426" s="49"/>
      <c r="L426" s="49"/>
      <c r="M426" s="49"/>
      <c r="N426" s="10"/>
      <c r="O426" s="49"/>
      <c r="P426" s="82"/>
      <c r="Q426" s="82"/>
      <c r="R426" s="82"/>
      <c r="S426" s="82"/>
      <c r="T426" s="82"/>
      <c r="U426" s="49"/>
      <c r="V426" s="49"/>
      <c r="W426" s="82"/>
      <c r="X426" s="49"/>
      <c r="Y426" s="49"/>
      <c r="Z426" s="12"/>
      <c r="AA426" s="16" t="str">
        <f t="shared" si="66"/>
        <v/>
      </c>
      <c r="AB426" s="16" t="str">
        <f t="shared" si="67"/>
        <v/>
      </c>
      <c r="AC426" s="16" t="str">
        <f t="shared" si="68"/>
        <v/>
      </c>
      <c r="AD426" s="49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</row>
    <row r="427" spans="1:43" x14ac:dyDescent="0.2">
      <c r="A427" s="19" t="e">
        <f t="shared" si="70"/>
        <v>#REF!</v>
      </c>
      <c r="B427" s="49" t="e">
        <f>IF('AMS-Daten'!#REF!="","",'AMS-Daten'!#REF!)</f>
        <v>#REF!</v>
      </c>
      <c r="C427" s="49" t="e">
        <f>IF('AMS-Daten'!#REF!="","",'AMS-Daten'!#REF!)</f>
        <v>#REF!</v>
      </c>
      <c r="D427" s="80" t="e">
        <f t="shared" si="69"/>
        <v>#REF!</v>
      </c>
      <c r="E427" s="16" t="e">
        <f t="shared" si="73"/>
        <v>#REF!</v>
      </c>
      <c r="F427" s="80" t="e">
        <f t="shared" si="71"/>
        <v>#REF!</v>
      </c>
      <c r="G427" s="80"/>
      <c r="H427" s="49" t="e">
        <f>IF('AMS-Daten'!#REF!="","",'AMS-Daten'!#REF!)</f>
        <v>#REF!</v>
      </c>
      <c r="I427" s="80" t="e">
        <f t="shared" si="72"/>
        <v>#REF!</v>
      </c>
      <c r="J427" s="49"/>
      <c r="K427" s="49"/>
      <c r="L427" s="49"/>
      <c r="M427" s="49"/>
      <c r="N427" s="10"/>
      <c r="O427" s="49"/>
      <c r="P427" s="82"/>
      <c r="Q427" s="82"/>
      <c r="R427" s="82"/>
      <c r="S427" s="82"/>
      <c r="T427" s="82"/>
      <c r="U427" s="49"/>
      <c r="V427" s="49"/>
      <c r="W427" s="82"/>
      <c r="X427" s="49"/>
      <c r="Y427" s="49"/>
      <c r="Z427" s="12"/>
      <c r="AA427" s="16" t="str">
        <f t="shared" si="66"/>
        <v/>
      </c>
      <c r="AB427" s="16" t="str">
        <f t="shared" si="67"/>
        <v/>
      </c>
      <c r="AC427" s="16" t="str">
        <f t="shared" si="68"/>
        <v/>
      </c>
      <c r="AD427" s="49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</row>
    <row r="428" spans="1:43" x14ac:dyDescent="0.2">
      <c r="A428" s="19" t="e">
        <f t="shared" si="70"/>
        <v>#REF!</v>
      </c>
      <c r="B428" s="49" t="e">
        <f>IF('AMS-Daten'!#REF!="","",'AMS-Daten'!#REF!)</f>
        <v>#REF!</v>
      </c>
      <c r="C428" s="49" t="e">
        <f>IF('AMS-Daten'!#REF!="","",'AMS-Daten'!#REF!)</f>
        <v>#REF!</v>
      </c>
      <c r="D428" s="80" t="e">
        <f t="shared" si="69"/>
        <v>#REF!</v>
      </c>
      <c r="E428" s="16" t="e">
        <f t="shared" si="73"/>
        <v>#REF!</v>
      </c>
      <c r="F428" s="80" t="e">
        <f t="shared" si="71"/>
        <v>#REF!</v>
      </c>
      <c r="G428" s="80"/>
      <c r="H428" s="49" t="e">
        <f>IF('AMS-Daten'!#REF!="","",'AMS-Daten'!#REF!)</f>
        <v>#REF!</v>
      </c>
      <c r="I428" s="80" t="e">
        <f t="shared" si="72"/>
        <v>#REF!</v>
      </c>
      <c r="J428" s="49"/>
      <c r="K428" s="49"/>
      <c r="L428" s="49"/>
      <c r="M428" s="49"/>
      <c r="N428" s="10"/>
      <c r="O428" s="49"/>
      <c r="P428" s="82"/>
      <c r="Q428" s="82"/>
      <c r="R428" s="82"/>
      <c r="S428" s="82"/>
      <c r="T428" s="82"/>
      <c r="U428" s="49"/>
      <c r="V428" s="49"/>
      <c r="W428" s="82"/>
      <c r="X428" s="49"/>
      <c r="Y428" s="49"/>
      <c r="Z428" s="12"/>
      <c r="AA428" s="16" t="str">
        <f t="shared" si="66"/>
        <v/>
      </c>
      <c r="AB428" s="16" t="str">
        <f t="shared" si="67"/>
        <v/>
      </c>
      <c r="AC428" s="16" t="str">
        <f t="shared" si="68"/>
        <v/>
      </c>
      <c r="AD428" s="49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</row>
    <row r="429" spans="1:43" x14ac:dyDescent="0.2">
      <c r="A429" s="19" t="e">
        <f t="shared" si="70"/>
        <v>#REF!</v>
      </c>
      <c r="B429" s="49" t="e">
        <f>IF('AMS-Daten'!#REF!="","",'AMS-Daten'!#REF!)</f>
        <v>#REF!</v>
      </c>
      <c r="C429" s="49" t="e">
        <f>IF('AMS-Daten'!#REF!="","",'AMS-Daten'!#REF!)</f>
        <v>#REF!</v>
      </c>
      <c r="D429" s="80" t="e">
        <f t="shared" si="69"/>
        <v>#REF!</v>
      </c>
      <c r="E429" s="16" t="e">
        <f t="shared" si="73"/>
        <v>#REF!</v>
      </c>
      <c r="F429" s="80" t="e">
        <f t="shared" si="71"/>
        <v>#REF!</v>
      </c>
      <c r="G429" s="80"/>
      <c r="H429" s="49" t="e">
        <f>IF('AMS-Daten'!#REF!="","",'AMS-Daten'!#REF!)</f>
        <v>#REF!</v>
      </c>
      <c r="I429" s="80" t="e">
        <f t="shared" si="72"/>
        <v>#REF!</v>
      </c>
      <c r="J429" s="49"/>
      <c r="K429" s="49"/>
      <c r="L429" s="49"/>
      <c r="M429" s="49"/>
      <c r="N429" s="10"/>
      <c r="O429" s="49"/>
      <c r="P429" s="82"/>
      <c r="Q429" s="82"/>
      <c r="R429" s="82"/>
      <c r="S429" s="82"/>
      <c r="T429" s="82"/>
      <c r="U429" s="49"/>
      <c r="V429" s="49"/>
      <c r="W429" s="82"/>
      <c r="X429" s="49"/>
      <c r="Y429" s="49"/>
      <c r="Z429" s="12"/>
      <c r="AA429" s="16" t="str">
        <f t="shared" si="66"/>
        <v/>
      </c>
      <c r="AB429" s="16" t="str">
        <f t="shared" si="67"/>
        <v/>
      </c>
      <c r="AC429" s="16" t="str">
        <f t="shared" si="68"/>
        <v/>
      </c>
      <c r="AD429" s="49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</row>
    <row r="430" spans="1:43" x14ac:dyDescent="0.2">
      <c r="A430" s="19" t="e">
        <f t="shared" si="70"/>
        <v>#REF!</v>
      </c>
      <c r="B430" s="49" t="e">
        <f>IF('AMS-Daten'!#REF!="","",'AMS-Daten'!#REF!)</f>
        <v>#REF!</v>
      </c>
      <c r="C430" s="49" t="e">
        <f>IF('AMS-Daten'!#REF!="","",'AMS-Daten'!#REF!)</f>
        <v>#REF!</v>
      </c>
      <c r="D430" s="80" t="e">
        <f t="shared" si="69"/>
        <v>#REF!</v>
      </c>
      <c r="E430" s="16" t="e">
        <f t="shared" si="73"/>
        <v>#REF!</v>
      </c>
      <c r="F430" s="80" t="e">
        <f t="shared" si="71"/>
        <v>#REF!</v>
      </c>
      <c r="G430" s="80"/>
      <c r="H430" s="49" t="e">
        <f>IF('AMS-Daten'!#REF!="","",'AMS-Daten'!#REF!)</f>
        <v>#REF!</v>
      </c>
      <c r="I430" s="80" t="e">
        <f t="shared" si="72"/>
        <v>#REF!</v>
      </c>
      <c r="J430" s="49"/>
      <c r="K430" s="49"/>
      <c r="L430" s="49"/>
      <c r="M430" s="49"/>
      <c r="N430" s="10"/>
      <c r="O430" s="49"/>
      <c r="P430" s="82"/>
      <c r="Q430" s="82"/>
      <c r="R430" s="82"/>
      <c r="S430" s="82"/>
      <c r="T430" s="82"/>
      <c r="U430" s="49"/>
      <c r="V430" s="49"/>
      <c r="W430" s="82"/>
      <c r="X430" s="49"/>
      <c r="Y430" s="49"/>
      <c r="Z430" s="12"/>
      <c r="AA430" s="16" t="str">
        <f t="shared" si="66"/>
        <v/>
      </c>
      <c r="AB430" s="16" t="str">
        <f t="shared" si="67"/>
        <v/>
      </c>
      <c r="AC430" s="16" t="str">
        <f t="shared" si="68"/>
        <v/>
      </c>
      <c r="AD430" s="49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</row>
    <row r="431" spans="1:43" x14ac:dyDescent="0.2">
      <c r="A431" s="19" t="e">
        <f t="shared" si="70"/>
        <v>#REF!</v>
      </c>
      <c r="B431" s="49" t="e">
        <f>IF('AMS-Daten'!#REF!="","",'AMS-Daten'!#REF!)</f>
        <v>#REF!</v>
      </c>
      <c r="C431" s="49" t="e">
        <f>IF('AMS-Daten'!#REF!="","",'AMS-Daten'!#REF!)</f>
        <v>#REF!</v>
      </c>
      <c r="D431" s="80" t="e">
        <f t="shared" si="69"/>
        <v>#REF!</v>
      </c>
      <c r="E431" s="16" t="e">
        <f t="shared" si="73"/>
        <v>#REF!</v>
      </c>
      <c r="F431" s="80" t="e">
        <f t="shared" si="71"/>
        <v>#REF!</v>
      </c>
      <c r="G431" s="80"/>
      <c r="H431" s="49" t="e">
        <f>IF('AMS-Daten'!#REF!="","",'AMS-Daten'!#REF!)</f>
        <v>#REF!</v>
      </c>
      <c r="I431" s="80" t="e">
        <f t="shared" si="72"/>
        <v>#REF!</v>
      </c>
      <c r="J431" s="49"/>
      <c r="K431" s="49"/>
      <c r="L431" s="49"/>
      <c r="M431" s="49"/>
      <c r="N431" s="10"/>
      <c r="O431" s="49"/>
      <c r="P431" s="82"/>
      <c r="Q431" s="82"/>
      <c r="R431" s="82"/>
      <c r="S431" s="82"/>
      <c r="T431" s="82"/>
      <c r="U431" s="49"/>
      <c r="V431" s="49"/>
      <c r="W431" s="82"/>
      <c r="X431" s="49"/>
      <c r="Y431" s="49"/>
      <c r="Z431" s="12"/>
      <c r="AA431" s="16" t="str">
        <f t="shared" si="66"/>
        <v/>
      </c>
      <c r="AB431" s="16" t="str">
        <f t="shared" si="67"/>
        <v/>
      </c>
      <c r="AC431" s="16" t="str">
        <f t="shared" si="68"/>
        <v/>
      </c>
      <c r="AD431" s="49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</row>
    <row r="432" spans="1:43" x14ac:dyDescent="0.2">
      <c r="A432" s="19" t="e">
        <f t="shared" si="70"/>
        <v>#REF!</v>
      </c>
      <c r="B432" s="49" t="e">
        <f>IF('AMS-Daten'!#REF!="","",'AMS-Daten'!#REF!)</f>
        <v>#REF!</v>
      </c>
      <c r="C432" s="49" t="e">
        <f>IF('AMS-Daten'!#REF!="","",'AMS-Daten'!#REF!)</f>
        <v>#REF!</v>
      </c>
      <c r="D432" s="80" t="e">
        <f t="shared" si="69"/>
        <v>#REF!</v>
      </c>
      <c r="E432" s="16" t="e">
        <f t="shared" si="73"/>
        <v>#REF!</v>
      </c>
      <c r="F432" s="80" t="e">
        <f t="shared" si="71"/>
        <v>#REF!</v>
      </c>
      <c r="G432" s="80"/>
      <c r="H432" s="49" t="e">
        <f>IF('AMS-Daten'!#REF!="","",'AMS-Daten'!#REF!)</f>
        <v>#REF!</v>
      </c>
      <c r="I432" s="80" t="e">
        <f t="shared" si="72"/>
        <v>#REF!</v>
      </c>
      <c r="J432" s="49"/>
      <c r="K432" s="49"/>
      <c r="L432" s="49"/>
      <c r="M432" s="49"/>
      <c r="N432" s="10"/>
      <c r="O432" s="49"/>
      <c r="P432" s="82"/>
      <c r="Q432" s="82"/>
      <c r="R432" s="82"/>
      <c r="S432" s="82"/>
      <c r="T432" s="82"/>
      <c r="U432" s="49"/>
      <c r="V432" s="49"/>
      <c r="W432" s="82"/>
      <c r="X432" s="49"/>
      <c r="Y432" s="49"/>
      <c r="Z432" s="12"/>
      <c r="AA432" s="16" t="str">
        <f t="shared" si="66"/>
        <v/>
      </c>
      <c r="AB432" s="16" t="str">
        <f t="shared" si="67"/>
        <v/>
      </c>
      <c r="AC432" s="16" t="str">
        <f t="shared" si="68"/>
        <v/>
      </c>
      <c r="AD432" s="49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</row>
    <row r="433" spans="1:43" x14ac:dyDescent="0.2">
      <c r="A433" s="19" t="e">
        <f t="shared" si="70"/>
        <v>#REF!</v>
      </c>
      <c r="B433" s="49" t="e">
        <f>IF('AMS-Daten'!#REF!="","",'AMS-Daten'!#REF!)</f>
        <v>#REF!</v>
      </c>
      <c r="C433" s="49" t="e">
        <f>IF('AMS-Daten'!#REF!="","",'AMS-Daten'!#REF!)</f>
        <v>#REF!</v>
      </c>
      <c r="D433" s="80" t="e">
        <f t="shared" si="69"/>
        <v>#REF!</v>
      </c>
      <c r="E433" s="16" t="e">
        <f t="shared" si="73"/>
        <v>#REF!</v>
      </c>
      <c r="F433" s="80" t="e">
        <f t="shared" si="71"/>
        <v>#REF!</v>
      </c>
      <c r="G433" s="80"/>
      <c r="H433" s="49" t="e">
        <f>IF('AMS-Daten'!#REF!="","",'AMS-Daten'!#REF!)</f>
        <v>#REF!</v>
      </c>
      <c r="I433" s="80" t="e">
        <f t="shared" si="72"/>
        <v>#REF!</v>
      </c>
      <c r="J433" s="49"/>
      <c r="K433" s="49"/>
      <c r="L433" s="49"/>
      <c r="M433" s="49"/>
      <c r="N433" s="10"/>
      <c r="O433" s="49"/>
      <c r="P433" s="82"/>
      <c r="Q433" s="82"/>
      <c r="R433" s="82"/>
      <c r="S433" s="82"/>
      <c r="T433" s="82"/>
      <c r="U433" s="49"/>
      <c r="V433" s="49"/>
      <c r="W433" s="82"/>
      <c r="X433" s="49"/>
      <c r="Y433" s="49"/>
      <c r="Z433" s="12"/>
      <c r="AA433" s="16" t="str">
        <f t="shared" si="66"/>
        <v/>
      </c>
      <c r="AB433" s="16" t="str">
        <f t="shared" si="67"/>
        <v/>
      </c>
      <c r="AC433" s="16" t="str">
        <f t="shared" si="68"/>
        <v/>
      </c>
      <c r="AD433" s="49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</row>
    <row r="434" spans="1:43" x14ac:dyDescent="0.2">
      <c r="A434" s="19" t="e">
        <f t="shared" si="70"/>
        <v>#REF!</v>
      </c>
      <c r="B434" s="49" t="e">
        <f>IF('AMS-Daten'!#REF!="","",'AMS-Daten'!#REF!)</f>
        <v>#REF!</v>
      </c>
      <c r="C434" s="49" t="e">
        <f>IF('AMS-Daten'!#REF!="","",'AMS-Daten'!#REF!)</f>
        <v>#REF!</v>
      </c>
      <c r="D434" s="80" t="e">
        <f t="shared" si="69"/>
        <v>#REF!</v>
      </c>
      <c r="E434" s="16" t="e">
        <f t="shared" si="73"/>
        <v>#REF!</v>
      </c>
      <c r="F434" s="80" t="e">
        <f t="shared" si="71"/>
        <v>#REF!</v>
      </c>
      <c r="G434" s="80"/>
      <c r="H434" s="49" t="e">
        <f>IF('AMS-Daten'!#REF!="","",'AMS-Daten'!#REF!)</f>
        <v>#REF!</v>
      </c>
      <c r="I434" s="80" t="e">
        <f t="shared" si="72"/>
        <v>#REF!</v>
      </c>
      <c r="J434" s="49"/>
      <c r="K434" s="49"/>
      <c r="L434" s="49"/>
      <c r="M434" s="49"/>
      <c r="N434" s="10"/>
      <c r="O434" s="49"/>
      <c r="P434" s="82"/>
      <c r="Q434" s="82"/>
      <c r="R434" s="82"/>
      <c r="S434" s="82"/>
      <c r="T434" s="82"/>
      <c r="U434" s="49"/>
      <c r="V434" s="49"/>
      <c r="W434" s="82"/>
      <c r="X434" s="49"/>
      <c r="Y434" s="49"/>
      <c r="Z434" s="12"/>
      <c r="AA434" s="16" t="str">
        <f t="shared" si="66"/>
        <v/>
      </c>
      <c r="AB434" s="16" t="str">
        <f t="shared" si="67"/>
        <v/>
      </c>
      <c r="AC434" s="16" t="str">
        <f t="shared" si="68"/>
        <v/>
      </c>
      <c r="AD434" s="49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</row>
    <row r="435" spans="1:43" x14ac:dyDescent="0.2">
      <c r="A435" s="19" t="e">
        <f t="shared" si="70"/>
        <v>#REF!</v>
      </c>
      <c r="B435" s="49" t="e">
        <f>IF('AMS-Daten'!#REF!="","",'AMS-Daten'!#REF!)</f>
        <v>#REF!</v>
      </c>
      <c r="C435" s="49" t="e">
        <f>IF('AMS-Daten'!#REF!="","",'AMS-Daten'!#REF!)</f>
        <v>#REF!</v>
      </c>
      <c r="D435" s="80" t="e">
        <f t="shared" si="69"/>
        <v>#REF!</v>
      </c>
      <c r="E435" s="16" t="e">
        <f t="shared" si="73"/>
        <v>#REF!</v>
      </c>
      <c r="F435" s="80" t="e">
        <f t="shared" si="71"/>
        <v>#REF!</v>
      </c>
      <c r="G435" s="80"/>
      <c r="H435" s="49" t="e">
        <f>IF('AMS-Daten'!#REF!="","",'AMS-Daten'!#REF!)</f>
        <v>#REF!</v>
      </c>
      <c r="I435" s="80" t="e">
        <f t="shared" si="72"/>
        <v>#REF!</v>
      </c>
      <c r="J435" s="49"/>
      <c r="K435" s="49"/>
      <c r="L435" s="49"/>
      <c r="M435" s="49"/>
      <c r="N435" s="10"/>
      <c r="O435" s="49"/>
      <c r="P435" s="82"/>
      <c r="Q435" s="82"/>
      <c r="R435" s="82"/>
      <c r="S435" s="82"/>
      <c r="T435" s="82"/>
      <c r="U435" s="49"/>
      <c r="V435" s="49"/>
      <c r="W435" s="82"/>
      <c r="X435" s="49"/>
      <c r="Y435" s="49"/>
      <c r="Z435" s="12"/>
      <c r="AA435" s="16" t="str">
        <f t="shared" si="66"/>
        <v/>
      </c>
      <c r="AB435" s="16" t="str">
        <f t="shared" si="67"/>
        <v/>
      </c>
      <c r="AC435" s="16" t="str">
        <f t="shared" si="68"/>
        <v/>
      </c>
      <c r="AD435" s="49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</row>
    <row r="436" spans="1:43" x14ac:dyDescent="0.2">
      <c r="A436" s="19" t="e">
        <f t="shared" si="70"/>
        <v>#REF!</v>
      </c>
      <c r="B436" s="49" t="e">
        <f>IF('AMS-Daten'!#REF!="","",'AMS-Daten'!#REF!)</f>
        <v>#REF!</v>
      </c>
      <c r="C436" s="49" t="e">
        <f>IF('AMS-Daten'!#REF!="","",'AMS-Daten'!#REF!)</f>
        <v>#REF!</v>
      </c>
      <c r="D436" s="80" t="e">
        <f t="shared" si="69"/>
        <v>#REF!</v>
      </c>
      <c r="E436" s="16" t="e">
        <f t="shared" si="73"/>
        <v>#REF!</v>
      </c>
      <c r="F436" s="80" t="e">
        <f t="shared" si="71"/>
        <v>#REF!</v>
      </c>
      <c r="G436" s="80"/>
      <c r="H436" s="49" t="e">
        <f>IF('AMS-Daten'!#REF!="","",'AMS-Daten'!#REF!)</f>
        <v>#REF!</v>
      </c>
      <c r="I436" s="80" t="e">
        <f t="shared" si="72"/>
        <v>#REF!</v>
      </c>
      <c r="J436" s="49"/>
      <c r="K436" s="49"/>
      <c r="L436" s="49"/>
      <c r="M436" s="49"/>
      <c r="N436" s="10"/>
      <c r="O436" s="49"/>
      <c r="P436" s="82"/>
      <c r="Q436" s="82"/>
      <c r="R436" s="82"/>
      <c r="S436" s="82"/>
      <c r="T436" s="82"/>
      <c r="U436" s="49"/>
      <c r="V436" s="49"/>
      <c r="W436" s="82"/>
      <c r="X436" s="49"/>
      <c r="Y436" s="49"/>
      <c r="Z436" s="12"/>
      <c r="AA436" s="16" t="str">
        <f t="shared" si="66"/>
        <v/>
      </c>
      <c r="AB436" s="16" t="str">
        <f t="shared" si="67"/>
        <v/>
      </c>
      <c r="AC436" s="16" t="str">
        <f t="shared" si="68"/>
        <v/>
      </c>
      <c r="AD436" s="49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</row>
    <row r="437" spans="1:43" x14ac:dyDescent="0.2">
      <c r="A437" s="19" t="e">
        <f t="shared" si="70"/>
        <v>#REF!</v>
      </c>
      <c r="B437" s="49" t="e">
        <f>IF('AMS-Daten'!#REF!="","",'AMS-Daten'!#REF!)</f>
        <v>#REF!</v>
      </c>
      <c r="C437" s="49" t="e">
        <f>IF('AMS-Daten'!#REF!="","",'AMS-Daten'!#REF!)</f>
        <v>#REF!</v>
      </c>
      <c r="D437" s="80" t="e">
        <f t="shared" si="69"/>
        <v>#REF!</v>
      </c>
      <c r="E437" s="16" t="e">
        <f t="shared" si="73"/>
        <v>#REF!</v>
      </c>
      <c r="F437" s="80" t="e">
        <f t="shared" si="71"/>
        <v>#REF!</v>
      </c>
      <c r="G437" s="80"/>
      <c r="H437" s="49" t="e">
        <f>IF('AMS-Daten'!#REF!="","",'AMS-Daten'!#REF!)</f>
        <v>#REF!</v>
      </c>
      <c r="I437" s="80" t="e">
        <f t="shared" si="72"/>
        <v>#REF!</v>
      </c>
      <c r="J437" s="49"/>
      <c r="K437" s="49"/>
      <c r="L437" s="49"/>
      <c r="M437" s="49"/>
      <c r="N437" s="10"/>
      <c r="O437" s="49"/>
      <c r="P437" s="82"/>
      <c r="Q437" s="82"/>
      <c r="R437" s="82"/>
      <c r="S437" s="82"/>
      <c r="T437" s="82"/>
      <c r="U437" s="49"/>
      <c r="V437" s="49"/>
      <c r="W437" s="82"/>
      <c r="X437" s="49"/>
      <c r="Y437" s="49"/>
      <c r="Z437" s="12"/>
      <c r="AA437" s="16" t="str">
        <f t="shared" si="66"/>
        <v/>
      </c>
      <c r="AB437" s="16" t="str">
        <f t="shared" si="67"/>
        <v/>
      </c>
      <c r="AC437" s="16" t="str">
        <f t="shared" si="68"/>
        <v/>
      </c>
      <c r="AD437" s="49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</row>
    <row r="438" spans="1:43" x14ac:dyDescent="0.2">
      <c r="A438" s="19" t="e">
        <f t="shared" si="70"/>
        <v>#REF!</v>
      </c>
      <c r="B438" s="49" t="e">
        <f>IF('AMS-Daten'!#REF!="","",'AMS-Daten'!#REF!)</f>
        <v>#REF!</v>
      </c>
      <c r="C438" s="49" t="e">
        <f>IF('AMS-Daten'!#REF!="","",'AMS-Daten'!#REF!)</f>
        <v>#REF!</v>
      </c>
      <c r="D438" s="80" t="e">
        <f t="shared" si="69"/>
        <v>#REF!</v>
      </c>
      <c r="E438" s="16" t="e">
        <f t="shared" si="73"/>
        <v>#REF!</v>
      </c>
      <c r="F438" s="80" t="e">
        <f t="shared" si="71"/>
        <v>#REF!</v>
      </c>
      <c r="G438" s="80"/>
      <c r="H438" s="49" t="e">
        <f>IF('AMS-Daten'!#REF!="","",'AMS-Daten'!#REF!)</f>
        <v>#REF!</v>
      </c>
      <c r="I438" s="80" t="e">
        <f t="shared" si="72"/>
        <v>#REF!</v>
      </c>
      <c r="J438" s="49"/>
      <c r="K438" s="49"/>
      <c r="L438" s="49"/>
      <c r="M438" s="49"/>
      <c r="N438" s="10"/>
      <c r="O438" s="49"/>
      <c r="P438" s="82"/>
      <c r="Q438" s="82"/>
      <c r="R438" s="82"/>
      <c r="S438" s="82"/>
      <c r="T438" s="82"/>
      <c r="U438" s="49"/>
      <c r="V438" s="49"/>
      <c r="W438" s="82"/>
      <c r="X438" s="49"/>
      <c r="Y438" s="49"/>
      <c r="Z438" s="12"/>
      <c r="AA438" s="16" t="str">
        <f t="shared" si="66"/>
        <v/>
      </c>
      <c r="AB438" s="16" t="str">
        <f t="shared" si="67"/>
        <v/>
      </c>
      <c r="AC438" s="16" t="str">
        <f t="shared" si="68"/>
        <v/>
      </c>
      <c r="AD438" s="49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</row>
    <row r="439" spans="1:43" x14ac:dyDescent="0.2">
      <c r="A439" s="19" t="e">
        <f t="shared" si="70"/>
        <v>#REF!</v>
      </c>
      <c r="B439" s="49" t="e">
        <f>IF('AMS-Daten'!#REF!="","",'AMS-Daten'!#REF!)</f>
        <v>#REF!</v>
      </c>
      <c r="C439" s="49" t="e">
        <f>IF('AMS-Daten'!#REF!="","",'AMS-Daten'!#REF!)</f>
        <v>#REF!</v>
      </c>
      <c r="D439" s="80" t="e">
        <f t="shared" si="69"/>
        <v>#REF!</v>
      </c>
      <c r="E439" s="16" t="e">
        <f t="shared" si="73"/>
        <v>#REF!</v>
      </c>
      <c r="F439" s="80" t="e">
        <f t="shared" si="71"/>
        <v>#REF!</v>
      </c>
      <c r="G439" s="80"/>
      <c r="H439" s="49" t="e">
        <f>IF('AMS-Daten'!#REF!="","",'AMS-Daten'!#REF!)</f>
        <v>#REF!</v>
      </c>
      <c r="I439" s="80" t="e">
        <f t="shared" si="72"/>
        <v>#REF!</v>
      </c>
      <c r="J439" s="49"/>
      <c r="K439" s="49"/>
      <c r="L439" s="49"/>
      <c r="M439" s="49"/>
      <c r="N439" s="10"/>
      <c r="O439" s="49"/>
      <c r="P439" s="82"/>
      <c r="Q439" s="82"/>
      <c r="R439" s="82"/>
      <c r="S439" s="82"/>
      <c r="T439" s="82"/>
      <c r="U439" s="49"/>
      <c r="V439" s="49"/>
      <c r="W439" s="82"/>
      <c r="X439" s="49"/>
      <c r="Y439" s="49"/>
      <c r="Z439" s="12"/>
      <c r="AA439" s="16" t="str">
        <f t="shared" si="66"/>
        <v/>
      </c>
      <c r="AB439" s="16" t="str">
        <f t="shared" si="67"/>
        <v/>
      </c>
      <c r="AC439" s="16" t="str">
        <f t="shared" si="68"/>
        <v/>
      </c>
      <c r="AD439" s="49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</row>
    <row r="440" spans="1:43" x14ac:dyDescent="0.2">
      <c r="A440" s="19" t="e">
        <f t="shared" si="70"/>
        <v>#REF!</v>
      </c>
      <c r="B440" s="49" t="e">
        <f>IF('AMS-Daten'!#REF!="","",'AMS-Daten'!#REF!)</f>
        <v>#REF!</v>
      </c>
      <c r="C440" s="49" t="e">
        <f>IF('AMS-Daten'!#REF!="","",'AMS-Daten'!#REF!)</f>
        <v>#REF!</v>
      </c>
      <c r="D440" s="80" t="e">
        <f t="shared" si="69"/>
        <v>#REF!</v>
      </c>
      <c r="E440" s="16" t="e">
        <f t="shared" si="73"/>
        <v>#REF!</v>
      </c>
      <c r="F440" s="80" t="e">
        <f t="shared" si="71"/>
        <v>#REF!</v>
      </c>
      <c r="G440" s="80"/>
      <c r="H440" s="49" t="e">
        <f>IF('AMS-Daten'!#REF!="","",'AMS-Daten'!#REF!)</f>
        <v>#REF!</v>
      </c>
      <c r="I440" s="80" t="e">
        <f t="shared" si="72"/>
        <v>#REF!</v>
      </c>
      <c r="J440" s="49"/>
      <c r="K440" s="49"/>
      <c r="L440" s="49"/>
      <c r="M440" s="49"/>
      <c r="N440" s="10"/>
      <c r="O440" s="49"/>
      <c r="P440" s="82"/>
      <c r="Q440" s="82"/>
      <c r="R440" s="82"/>
      <c r="S440" s="82"/>
      <c r="T440" s="82"/>
      <c r="U440" s="49"/>
      <c r="V440" s="49"/>
      <c r="W440" s="82"/>
      <c r="X440" s="49"/>
      <c r="Y440" s="49"/>
      <c r="Z440" s="12"/>
      <c r="AA440" s="16" t="str">
        <f t="shared" si="66"/>
        <v/>
      </c>
      <c r="AB440" s="16" t="str">
        <f t="shared" si="67"/>
        <v/>
      </c>
      <c r="AC440" s="16" t="str">
        <f t="shared" si="68"/>
        <v/>
      </c>
      <c r="AD440" s="49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</row>
    <row r="441" spans="1:43" x14ac:dyDescent="0.2">
      <c r="A441" s="19" t="e">
        <f t="shared" si="70"/>
        <v>#REF!</v>
      </c>
      <c r="B441" s="49" t="e">
        <f>IF('AMS-Daten'!#REF!="","",'AMS-Daten'!#REF!)</f>
        <v>#REF!</v>
      </c>
      <c r="C441" s="49" t="e">
        <f>IF('AMS-Daten'!#REF!="","",'AMS-Daten'!#REF!)</f>
        <v>#REF!</v>
      </c>
      <c r="D441" s="80" t="e">
        <f t="shared" si="69"/>
        <v>#REF!</v>
      </c>
      <c r="E441" s="16" t="e">
        <f t="shared" si="73"/>
        <v>#REF!</v>
      </c>
      <c r="F441" s="80" t="e">
        <f t="shared" si="71"/>
        <v>#REF!</v>
      </c>
      <c r="G441" s="80"/>
      <c r="H441" s="49" t="e">
        <f>IF('AMS-Daten'!#REF!="","",'AMS-Daten'!#REF!)</f>
        <v>#REF!</v>
      </c>
      <c r="I441" s="80" t="e">
        <f t="shared" si="72"/>
        <v>#REF!</v>
      </c>
      <c r="J441" s="49"/>
      <c r="K441" s="49"/>
      <c r="L441" s="49"/>
      <c r="M441" s="49"/>
      <c r="N441" s="10"/>
      <c r="O441" s="49"/>
      <c r="P441" s="82"/>
      <c r="Q441" s="82"/>
      <c r="R441" s="82"/>
      <c r="S441" s="82"/>
      <c r="T441" s="82"/>
      <c r="U441" s="49"/>
      <c r="V441" s="49"/>
      <c r="W441" s="82"/>
      <c r="X441" s="49"/>
      <c r="Y441" s="49"/>
      <c r="Z441" s="12"/>
      <c r="AA441" s="16" t="str">
        <f t="shared" si="66"/>
        <v/>
      </c>
      <c r="AB441" s="16" t="str">
        <f t="shared" si="67"/>
        <v/>
      </c>
      <c r="AC441" s="16" t="str">
        <f t="shared" si="68"/>
        <v/>
      </c>
      <c r="AD441" s="49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</row>
    <row r="442" spans="1:43" x14ac:dyDescent="0.2">
      <c r="A442" s="19" t="e">
        <f t="shared" si="70"/>
        <v>#REF!</v>
      </c>
      <c r="B442" s="49" t="e">
        <f>IF('AMS-Daten'!#REF!="","",'AMS-Daten'!#REF!)</f>
        <v>#REF!</v>
      </c>
      <c r="C442" s="49" t="e">
        <f>IF('AMS-Daten'!#REF!="","",'AMS-Daten'!#REF!)</f>
        <v>#REF!</v>
      </c>
      <c r="D442" s="80" t="e">
        <f t="shared" si="69"/>
        <v>#REF!</v>
      </c>
      <c r="E442" s="16" t="e">
        <f t="shared" si="73"/>
        <v>#REF!</v>
      </c>
      <c r="F442" s="80" t="e">
        <f t="shared" si="71"/>
        <v>#REF!</v>
      </c>
      <c r="G442" s="80"/>
      <c r="H442" s="49" t="e">
        <f>IF('AMS-Daten'!#REF!="","",'AMS-Daten'!#REF!)</f>
        <v>#REF!</v>
      </c>
      <c r="I442" s="80" t="e">
        <f t="shared" si="72"/>
        <v>#REF!</v>
      </c>
      <c r="J442" s="49"/>
      <c r="K442" s="49"/>
      <c r="L442" s="49"/>
      <c r="M442" s="49"/>
      <c r="N442" s="10"/>
      <c r="O442" s="49"/>
      <c r="P442" s="82"/>
      <c r="Q442" s="82"/>
      <c r="R442" s="82"/>
      <c r="S442" s="82"/>
      <c r="T442" s="82"/>
      <c r="U442" s="49"/>
      <c r="V442" s="49"/>
      <c r="W442" s="82"/>
      <c r="X442" s="49"/>
      <c r="Y442" s="49"/>
      <c r="Z442" s="12"/>
      <c r="AA442" s="16" t="str">
        <f t="shared" si="66"/>
        <v/>
      </c>
      <c r="AB442" s="16" t="str">
        <f t="shared" si="67"/>
        <v/>
      </c>
      <c r="AC442" s="16" t="str">
        <f t="shared" si="68"/>
        <v/>
      </c>
      <c r="AD442" s="49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</row>
    <row r="443" spans="1:43" x14ac:dyDescent="0.2">
      <c r="A443" s="19" t="e">
        <f t="shared" si="70"/>
        <v>#REF!</v>
      </c>
      <c r="B443" s="49" t="e">
        <f>IF('AMS-Daten'!#REF!="","",'AMS-Daten'!#REF!)</f>
        <v>#REF!</v>
      </c>
      <c r="C443" s="49" t="e">
        <f>IF('AMS-Daten'!#REF!="","",'AMS-Daten'!#REF!)</f>
        <v>#REF!</v>
      </c>
      <c r="D443" s="80" t="e">
        <f t="shared" si="69"/>
        <v>#REF!</v>
      </c>
      <c r="E443" s="16" t="e">
        <f t="shared" si="73"/>
        <v>#REF!</v>
      </c>
      <c r="F443" s="80" t="e">
        <f t="shared" si="71"/>
        <v>#REF!</v>
      </c>
      <c r="G443" s="80"/>
      <c r="H443" s="49" t="e">
        <f>IF('AMS-Daten'!#REF!="","",'AMS-Daten'!#REF!)</f>
        <v>#REF!</v>
      </c>
      <c r="I443" s="80" t="e">
        <f t="shared" si="72"/>
        <v>#REF!</v>
      </c>
      <c r="J443" s="49"/>
      <c r="K443" s="49"/>
      <c r="L443" s="49"/>
      <c r="M443" s="49"/>
      <c r="N443" s="10"/>
      <c r="O443" s="49"/>
      <c r="P443" s="82"/>
      <c r="Q443" s="82"/>
      <c r="R443" s="82"/>
      <c r="S443" s="82"/>
      <c r="T443" s="82"/>
      <c r="U443" s="49"/>
      <c r="V443" s="49"/>
      <c r="W443" s="82"/>
      <c r="X443" s="49"/>
      <c r="Y443" s="49"/>
      <c r="Z443" s="12"/>
      <c r="AA443" s="16" t="str">
        <f t="shared" si="66"/>
        <v/>
      </c>
      <c r="AB443" s="16" t="str">
        <f t="shared" si="67"/>
        <v/>
      </c>
      <c r="AC443" s="16" t="str">
        <f t="shared" si="68"/>
        <v/>
      </c>
      <c r="AD443" s="49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</row>
    <row r="444" spans="1:43" x14ac:dyDescent="0.2">
      <c r="A444" s="19" t="e">
        <f t="shared" si="70"/>
        <v>#REF!</v>
      </c>
      <c r="B444" s="49" t="e">
        <f>IF('AMS-Daten'!#REF!="","",'AMS-Daten'!#REF!)</f>
        <v>#REF!</v>
      </c>
      <c r="C444" s="49" t="e">
        <f>IF('AMS-Daten'!#REF!="","",'AMS-Daten'!#REF!)</f>
        <v>#REF!</v>
      </c>
      <c r="D444" s="80" t="e">
        <f t="shared" si="69"/>
        <v>#REF!</v>
      </c>
      <c r="E444" s="16" t="e">
        <f t="shared" si="73"/>
        <v>#REF!</v>
      </c>
      <c r="F444" s="80" t="e">
        <f t="shared" si="71"/>
        <v>#REF!</v>
      </c>
      <c r="G444" s="80"/>
      <c r="H444" s="49" t="e">
        <f>IF('AMS-Daten'!#REF!="","",'AMS-Daten'!#REF!)</f>
        <v>#REF!</v>
      </c>
      <c r="I444" s="80" t="e">
        <f t="shared" si="72"/>
        <v>#REF!</v>
      </c>
      <c r="J444" s="49"/>
      <c r="K444" s="49"/>
      <c r="L444" s="49"/>
      <c r="M444" s="49"/>
      <c r="N444" s="10"/>
      <c r="O444" s="49"/>
      <c r="P444" s="82"/>
      <c r="Q444" s="82"/>
      <c r="R444" s="82"/>
      <c r="S444" s="82"/>
      <c r="T444" s="82"/>
      <c r="U444" s="49"/>
      <c r="V444" s="49"/>
      <c r="W444" s="82"/>
      <c r="X444" s="49"/>
      <c r="Y444" s="49"/>
      <c r="Z444" s="12"/>
      <c r="AA444" s="16" t="str">
        <f t="shared" si="66"/>
        <v/>
      </c>
      <c r="AB444" s="16" t="str">
        <f t="shared" si="67"/>
        <v/>
      </c>
      <c r="AC444" s="16" t="str">
        <f t="shared" si="68"/>
        <v/>
      </c>
      <c r="AD444" s="49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</row>
    <row r="445" spans="1:43" x14ac:dyDescent="0.2">
      <c r="A445" s="19" t="e">
        <f t="shared" si="70"/>
        <v>#REF!</v>
      </c>
      <c r="B445" s="49" t="e">
        <f>IF('AMS-Daten'!#REF!="","",'AMS-Daten'!#REF!)</f>
        <v>#REF!</v>
      </c>
      <c r="C445" s="49" t="e">
        <f>IF('AMS-Daten'!#REF!="","",'AMS-Daten'!#REF!)</f>
        <v>#REF!</v>
      </c>
      <c r="D445" s="80" t="e">
        <f t="shared" si="69"/>
        <v>#REF!</v>
      </c>
      <c r="E445" s="16" t="e">
        <f t="shared" si="73"/>
        <v>#REF!</v>
      </c>
      <c r="F445" s="80" t="e">
        <f t="shared" si="71"/>
        <v>#REF!</v>
      </c>
      <c r="G445" s="80"/>
      <c r="H445" s="49" t="e">
        <f>IF('AMS-Daten'!#REF!="","",'AMS-Daten'!#REF!)</f>
        <v>#REF!</v>
      </c>
      <c r="I445" s="80" t="e">
        <f t="shared" si="72"/>
        <v>#REF!</v>
      </c>
      <c r="J445" s="49"/>
      <c r="K445" s="49"/>
      <c r="L445" s="49"/>
      <c r="M445" s="49"/>
      <c r="N445" s="10"/>
      <c r="O445" s="49"/>
      <c r="P445" s="82"/>
      <c r="Q445" s="82"/>
      <c r="R445" s="82"/>
      <c r="S445" s="82"/>
      <c r="T445" s="82"/>
      <c r="U445" s="49"/>
      <c r="V445" s="49"/>
      <c r="W445" s="82"/>
      <c r="X445" s="49"/>
      <c r="Y445" s="49"/>
      <c r="Z445" s="12"/>
      <c r="AA445" s="16" t="str">
        <f t="shared" si="66"/>
        <v/>
      </c>
      <c r="AB445" s="16" t="str">
        <f t="shared" si="67"/>
        <v/>
      </c>
      <c r="AC445" s="16" t="str">
        <f t="shared" si="68"/>
        <v/>
      </c>
      <c r="AD445" s="49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</row>
    <row r="446" spans="1:43" x14ac:dyDescent="0.2">
      <c r="A446" s="19" t="e">
        <f t="shared" si="70"/>
        <v>#REF!</v>
      </c>
      <c r="B446" s="49" t="e">
        <f>IF('AMS-Daten'!#REF!="","",'AMS-Daten'!#REF!)</f>
        <v>#REF!</v>
      </c>
      <c r="C446" s="49" t="e">
        <f>IF('AMS-Daten'!#REF!="","",'AMS-Daten'!#REF!)</f>
        <v>#REF!</v>
      </c>
      <c r="D446" s="80" t="e">
        <f t="shared" si="69"/>
        <v>#REF!</v>
      </c>
      <c r="E446" s="16" t="e">
        <f t="shared" si="73"/>
        <v>#REF!</v>
      </c>
      <c r="F446" s="80" t="e">
        <f t="shared" si="71"/>
        <v>#REF!</v>
      </c>
      <c r="G446" s="80"/>
      <c r="H446" s="49" t="e">
        <f>IF('AMS-Daten'!#REF!="","",'AMS-Daten'!#REF!)</f>
        <v>#REF!</v>
      </c>
      <c r="I446" s="80" t="e">
        <f t="shared" si="72"/>
        <v>#REF!</v>
      </c>
      <c r="J446" s="49"/>
      <c r="K446" s="49"/>
      <c r="L446" s="49"/>
      <c r="M446" s="49"/>
      <c r="N446" s="10"/>
      <c r="O446" s="49"/>
      <c r="P446" s="82"/>
      <c r="Q446" s="82"/>
      <c r="R446" s="82"/>
      <c r="S446" s="82"/>
      <c r="T446" s="82"/>
      <c r="U446" s="49"/>
      <c r="V446" s="49"/>
      <c r="W446" s="82"/>
      <c r="X446" s="49"/>
      <c r="Y446" s="49"/>
      <c r="Z446" s="12"/>
      <c r="AA446" s="16" t="str">
        <f t="shared" si="66"/>
        <v/>
      </c>
      <c r="AB446" s="16" t="str">
        <f t="shared" si="67"/>
        <v/>
      </c>
      <c r="AC446" s="16" t="str">
        <f t="shared" si="68"/>
        <v/>
      </c>
      <c r="AD446" s="49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</row>
    <row r="447" spans="1:43" x14ac:dyDescent="0.2">
      <c r="A447" s="19" t="e">
        <f t="shared" si="70"/>
        <v>#REF!</v>
      </c>
      <c r="B447" s="49" t="e">
        <f>IF('AMS-Daten'!#REF!="","",'AMS-Daten'!#REF!)</f>
        <v>#REF!</v>
      </c>
      <c r="C447" s="49" t="e">
        <f>IF('AMS-Daten'!#REF!="","",'AMS-Daten'!#REF!)</f>
        <v>#REF!</v>
      </c>
      <c r="D447" s="80" t="e">
        <f t="shared" si="69"/>
        <v>#REF!</v>
      </c>
      <c r="E447" s="16" t="e">
        <f t="shared" si="73"/>
        <v>#REF!</v>
      </c>
      <c r="F447" s="80" t="e">
        <f t="shared" si="71"/>
        <v>#REF!</v>
      </c>
      <c r="G447" s="80"/>
      <c r="H447" s="49" t="e">
        <f>IF('AMS-Daten'!#REF!="","",'AMS-Daten'!#REF!)</f>
        <v>#REF!</v>
      </c>
      <c r="I447" s="80" t="e">
        <f t="shared" si="72"/>
        <v>#REF!</v>
      </c>
      <c r="J447" s="49"/>
      <c r="K447" s="49"/>
      <c r="L447" s="49"/>
      <c r="M447" s="49"/>
      <c r="N447" s="10"/>
      <c r="O447" s="49"/>
      <c r="P447" s="82"/>
      <c r="Q447" s="82"/>
      <c r="R447" s="82"/>
      <c r="S447" s="82"/>
      <c r="T447" s="82"/>
      <c r="U447" s="49"/>
      <c r="V447" s="49"/>
      <c r="W447" s="82"/>
      <c r="X447" s="49"/>
      <c r="Y447" s="49"/>
      <c r="Z447" s="12"/>
      <c r="AA447" s="16" t="str">
        <f t="shared" ref="AA447:AA510" si="74">IF(Z447="","",YEAR(Z447))</f>
        <v/>
      </c>
      <c r="AB447" s="16" t="str">
        <f t="shared" ref="AB447:AB510" si="75">IF(Z447="","",MONTH(Z447))</f>
        <v/>
      </c>
      <c r="AC447" s="16" t="str">
        <f t="shared" ref="AC447:AC510" si="76">IF(Z447="","",DAY(Z447))</f>
        <v/>
      </c>
      <c r="AD447" s="49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</row>
    <row r="448" spans="1:43" x14ac:dyDescent="0.2">
      <c r="A448" s="19" t="e">
        <f t="shared" si="70"/>
        <v>#REF!</v>
      </c>
      <c r="B448" s="49" t="e">
        <f>IF('AMS-Daten'!#REF!="","",'AMS-Daten'!#REF!)</f>
        <v>#REF!</v>
      </c>
      <c r="C448" s="49" t="e">
        <f>IF('AMS-Daten'!#REF!="","",'AMS-Daten'!#REF!)</f>
        <v>#REF!</v>
      </c>
      <c r="D448" s="80" t="e">
        <f t="shared" si="69"/>
        <v>#REF!</v>
      </c>
      <c r="E448" s="16" t="e">
        <f t="shared" si="73"/>
        <v>#REF!</v>
      </c>
      <c r="F448" s="80" t="e">
        <f t="shared" si="71"/>
        <v>#REF!</v>
      </c>
      <c r="G448" s="80"/>
      <c r="H448" s="49" t="e">
        <f>IF('AMS-Daten'!#REF!="","",'AMS-Daten'!#REF!)</f>
        <v>#REF!</v>
      </c>
      <c r="I448" s="80" t="e">
        <f t="shared" si="72"/>
        <v>#REF!</v>
      </c>
      <c r="J448" s="49"/>
      <c r="K448" s="49"/>
      <c r="L448" s="49"/>
      <c r="M448" s="49"/>
      <c r="N448" s="10"/>
      <c r="O448" s="49"/>
      <c r="P448" s="82"/>
      <c r="Q448" s="82"/>
      <c r="R448" s="82"/>
      <c r="S448" s="82"/>
      <c r="T448" s="82"/>
      <c r="U448" s="49"/>
      <c r="V448" s="49"/>
      <c r="W448" s="82"/>
      <c r="X448" s="49"/>
      <c r="Y448" s="49"/>
      <c r="Z448" s="12"/>
      <c r="AA448" s="16" t="str">
        <f t="shared" si="74"/>
        <v/>
      </c>
      <c r="AB448" s="16" t="str">
        <f t="shared" si="75"/>
        <v/>
      </c>
      <c r="AC448" s="16" t="str">
        <f t="shared" si="76"/>
        <v/>
      </c>
      <c r="AD448" s="49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</row>
    <row r="449" spans="1:43" x14ac:dyDescent="0.2">
      <c r="A449" s="19" t="e">
        <f t="shared" si="70"/>
        <v>#REF!</v>
      </c>
      <c r="B449" s="49" t="e">
        <f>IF('AMS-Daten'!#REF!="","",'AMS-Daten'!#REF!)</f>
        <v>#REF!</v>
      </c>
      <c r="C449" s="49" t="e">
        <f>IF('AMS-Daten'!#REF!="","",'AMS-Daten'!#REF!)</f>
        <v>#REF!</v>
      </c>
      <c r="D449" s="80" t="e">
        <f t="shared" si="69"/>
        <v>#REF!</v>
      </c>
      <c r="E449" s="16" t="e">
        <f t="shared" si="73"/>
        <v>#REF!</v>
      </c>
      <c r="F449" s="80" t="e">
        <f t="shared" si="71"/>
        <v>#REF!</v>
      </c>
      <c r="G449" s="80"/>
      <c r="H449" s="49" t="e">
        <f>IF('AMS-Daten'!#REF!="","",'AMS-Daten'!#REF!)</f>
        <v>#REF!</v>
      </c>
      <c r="I449" s="80" t="e">
        <f t="shared" si="72"/>
        <v>#REF!</v>
      </c>
      <c r="J449" s="49"/>
      <c r="K449" s="49"/>
      <c r="L449" s="49"/>
      <c r="M449" s="49"/>
      <c r="N449" s="10"/>
      <c r="O449" s="49"/>
      <c r="P449" s="82"/>
      <c r="Q449" s="82"/>
      <c r="R449" s="82"/>
      <c r="S449" s="82"/>
      <c r="T449" s="82"/>
      <c r="U449" s="49"/>
      <c r="V449" s="49"/>
      <c r="W449" s="82"/>
      <c r="X449" s="49"/>
      <c r="Y449" s="49"/>
      <c r="Z449" s="12"/>
      <c r="AA449" s="16" t="str">
        <f t="shared" si="74"/>
        <v/>
      </c>
      <c r="AB449" s="16" t="str">
        <f t="shared" si="75"/>
        <v/>
      </c>
      <c r="AC449" s="16" t="str">
        <f t="shared" si="76"/>
        <v/>
      </c>
      <c r="AD449" s="49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</row>
    <row r="450" spans="1:43" x14ac:dyDescent="0.2">
      <c r="A450" s="19" t="e">
        <f t="shared" si="70"/>
        <v>#REF!</v>
      </c>
      <c r="B450" s="49" t="e">
        <f>IF('AMS-Daten'!#REF!="","",'AMS-Daten'!#REF!)</f>
        <v>#REF!</v>
      </c>
      <c r="C450" s="49" t="e">
        <f>IF('AMS-Daten'!#REF!="","",'AMS-Daten'!#REF!)</f>
        <v>#REF!</v>
      </c>
      <c r="D450" s="80" t="e">
        <f t="shared" ref="D450:D513" si="77">IF(A450="","",IF(AF450="","Ja","Nein"))</f>
        <v>#REF!</v>
      </c>
      <c r="E450" s="16" t="e">
        <f t="shared" si="73"/>
        <v>#REF!</v>
      </c>
      <c r="F450" s="80" t="e">
        <f t="shared" si="71"/>
        <v>#REF!</v>
      </c>
      <c r="G450" s="80"/>
      <c r="H450" s="49" t="e">
        <f>IF('AMS-Daten'!#REF!="","",'AMS-Daten'!#REF!)</f>
        <v>#REF!</v>
      </c>
      <c r="I450" s="80" t="e">
        <f t="shared" si="72"/>
        <v>#REF!</v>
      </c>
      <c r="J450" s="49"/>
      <c r="K450" s="49"/>
      <c r="L450" s="49"/>
      <c r="M450" s="49"/>
      <c r="N450" s="10"/>
      <c r="O450" s="49"/>
      <c r="P450" s="82"/>
      <c r="Q450" s="82"/>
      <c r="R450" s="82"/>
      <c r="S450" s="82"/>
      <c r="T450" s="82"/>
      <c r="U450" s="49"/>
      <c r="V450" s="49"/>
      <c r="W450" s="82"/>
      <c r="X450" s="49"/>
      <c r="Y450" s="49"/>
      <c r="Z450" s="12"/>
      <c r="AA450" s="16" t="str">
        <f t="shared" si="74"/>
        <v/>
      </c>
      <c r="AB450" s="16" t="str">
        <f t="shared" si="75"/>
        <v/>
      </c>
      <c r="AC450" s="16" t="str">
        <f t="shared" si="76"/>
        <v/>
      </c>
      <c r="AD450" s="49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</row>
    <row r="451" spans="1:43" x14ac:dyDescent="0.2">
      <c r="A451" s="19" t="e">
        <f t="shared" ref="A451:A514" si="78">IF(B451="","",A450+1)</f>
        <v>#REF!</v>
      </c>
      <c r="B451" s="49" t="e">
        <f>IF('AMS-Daten'!#REF!="","",'AMS-Daten'!#REF!)</f>
        <v>#REF!</v>
      </c>
      <c r="C451" s="49" t="e">
        <f>IF('AMS-Daten'!#REF!="","",'AMS-Daten'!#REF!)</f>
        <v>#REF!</v>
      </c>
      <c r="D451" s="80" t="e">
        <f t="shared" si="77"/>
        <v>#REF!</v>
      </c>
      <c r="E451" s="16" t="e">
        <f t="shared" si="73"/>
        <v>#REF!</v>
      </c>
      <c r="F451" s="80" t="e">
        <f t="shared" si="71"/>
        <v>#REF!</v>
      </c>
      <c r="G451" s="80"/>
      <c r="H451" s="49" t="e">
        <f>IF('AMS-Daten'!#REF!="","",'AMS-Daten'!#REF!)</f>
        <v>#REF!</v>
      </c>
      <c r="I451" s="80" t="e">
        <f t="shared" si="72"/>
        <v>#REF!</v>
      </c>
      <c r="J451" s="49"/>
      <c r="K451" s="49"/>
      <c r="L451" s="49"/>
      <c r="M451" s="49"/>
      <c r="N451" s="10"/>
      <c r="O451" s="49"/>
      <c r="P451" s="82"/>
      <c r="Q451" s="82"/>
      <c r="R451" s="82"/>
      <c r="S451" s="82"/>
      <c r="T451" s="82"/>
      <c r="U451" s="49"/>
      <c r="V451" s="49"/>
      <c r="W451" s="82"/>
      <c r="X451" s="49"/>
      <c r="Y451" s="49"/>
      <c r="Z451" s="12"/>
      <c r="AA451" s="16" t="str">
        <f t="shared" si="74"/>
        <v/>
      </c>
      <c r="AB451" s="16" t="str">
        <f t="shared" si="75"/>
        <v/>
      </c>
      <c r="AC451" s="16" t="str">
        <f t="shared" si="76"/>
        <v/>
      </c>
      <c r="AD451" s="49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</row>
    <row r="452" spans="1:43" x14ac:dyDescent="0.2">
      <c r="A452" s="19" t="e">
        <f t="shared" si="78"/>
        <v>#REF!</v>
      </c>
      <c r="B452" s="49" t="e">
        <f>IF('AMS-Daten'!#REF!="","",'AMS-Daten'!#REF!)</f>
        <v>#REF!</v>
      </c>
      <c r="C452" s="49" t="e">
        <f>IF('AMS-Daten'!#REF!="","",'AMS-Daten'!#REF!)</f>
        <v>#REF!</v>
      </c>
      <c r="D452" s="80" t="e">
        <f t="shared" si="77"/>
        <v>#REF!</v>
      </c>
      <c r="E452" s="16" t="e">
        <f t="shared" si="73"/>
        <v>#REF!</v>
      </c>
      <c r="F452" s="80" t="e">
        <f t="shared" si="71"/>
        <v>#REF!</v>
      </c>
      <c r="G452" s="80"/>
      <c r="H452" s="49" t="e">
        <f>IF('AMS-Daten'!#REF!="","",'AMS-Daten'!#REF!)</f>
        <v>#REF!</v>
      </c>
      <c r="I452" s="80" t="e">
        <f t="shared" si="72"/>
        <v>#REF!</v>
      </c>
      <c r="J452" s="49"/>
      <c r="K452" s="49"/>
      <c r="L452" s="49"/>
      <c r="M452" s="49"/>
      <c r="N452" s="10"/>
      <c r="O452" s="49"/>
      <c r="P452" s="82"/>
      <c r="Q452" s="82"/>
      <c r="R452" s="82"/>
      <c r="S452" s="82"/>
      <c r="T452" s="82"/>
      <c r="U452" s="49"/>
      <c r="V452" s="49"/>
      <c r="W452" s="82"/>
      <c r="X452" s="49"/>
      <c r="Y452" s="49"/>
      <c r="Z452" s="12"/>
      <c r="AA452" s="16" t="str">
        <f t="shared" si="74"/>
        <v/>
      </c>
      <c r="AB452" s="16" t="str">
        <f t="shared" si="75"/>
        <v/>
      </c>
      <c r="AC452" s="16" t="str">
        <f t="shared" si="76"/>
        <v/>
      </c>
      <c r="AD452" s="49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</row>
    <row r="453" spans="1:43" x14ac:dyDescent="0.2">
      <c r="A453" s="19" t="e">
        <f t="shared" si="78"/>
        <v>#REF!</v>
      </c>
      <c r="B453" s="49" t="e">
        <f>IF('AMS-Daten'!#REF!="","",'AMS-Daten'!#REF!)</f>
        <v>#REF!</v>
      </c>
      <c r="C453" s="49" t="e">
        <f>IF('AMS-Daten'!#REF!="","",'AMS-Daten'!#REF!)</f>
        <v>#REF!</v>
      </c>
      <c r="D453" s="80" t="e">
        <f t="shared" si="77"/>
        <v>#REF!</v>
      </c>
      <c r="E453" s="16" t="e">
        <f t="shared" si="73"/>
        <v>#REF!</v>
      </c>
      <c r="F453" s="80" t="e">
        <f t="shared" si="71"/>
        <v>#REF!</v>
      </c>
      <c r="G453" s="80"/>
      <c r="H453" s="49" t="e">
        <f>IF('AMS-Daten'!#REF!="","",'AMS-Daten'!#REF!)</f>
        <v>#REF!</v>
      </c>
      <c r="I453" s="80" t="e">
        <f t="shared" si="72"/>
        <v>#REF!</v>
      </c>
      <c r="J453" s="49"/>
      <c r="K453" s="49"/>
      <c r="L453" s="49"/>
      <c r="M453" s="49"/>
      <c r="N453" s="10"/>
      <c r="O453" s="49"/>
      <c r="P453" s="82"/>
      <c r="Q453" s="82"/>
      <c r="R453" s="82"/>
      <c r="S453" s="82"/>
      <c r="T453" s="82"/>
      <c r="U453" s="49"/>
      <c r="V453" s="49"/>
      <c r="W453" s="82"/>
      <c r="X453" s="49"/>
      <c r="Y453" s="49"/>
      <c r="Z453" s="12"/>
      <c r="AA453" s="16" t="str">
        <f t="shared" si="74"/>
        <v/>
      </c>
      <c r="AB453" s="16" t="str">
        <f t="shared" si="75"/>
        <v/>
      </c>
      <c r="AC453" s="16" t="str">
        <f t="shared" si="76"/>
        <v/>
      </c>
      <c r="AD453" s="49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</row>
    <row r="454" spans="1:43" x14ac:dyDescent="0.2">
      <c r="A454" s="19" t="e">
        <f t="shared" si="78"/>
        <v>#REF!</v>
      </c>
      <c r="B454" s="49" t="e">
        <f>IF('AMS-Daten'!#REF!="","",'AMS-Daten'!#REF!)</f>
        <v>#REF!</v>
      </c>
      <c r="C454" s="49" t="e">
        <f>IF('AMS-Daten'!#REF!="","",'AMS-Daten'!#REF!)</f>
        <v>#REF!</v>
      </c>
      <c r="D454" s="80" t="e">
        <f t="shared" si="77"/>
        <v>#REF!</v>
      </c>
      <c r="E454" s="16" t="e">
        <f t="shared" si="73"/>
        <v>#REF!</v>
      </c>
      <c r="F454" s="80" t="e">
        <f t="shared" si="71"/>
        <v>#REF!</v>
      </c>
      <c r="G454" s="80"/>
      <c r="H454" s="49" t="e">
        <f>IF('AMS-Daten'!#REF!="","",'AMS-Daten'!#REF!)</f>
        <v>#REF!</v>
      </c>
      <c r="I454" s="80" t="e">
        <f t="shared" si="72"/>
        <v>#REF!</v>
      </c>
      <c r="J454" s="49"/>
      <c r="K454" s="49"/>
      <c r="L454" s="49"/>
      <c r="M454" s="49"/>
      <c r="N454" s="10"/>
      <c r="O454" s="49"/>
      <c r="P454" s="82"/>
      <c r="Q454" s="82"/>
      <c r="R454" s="82"/>
      <c r="S454" s="82"/>
      <c r="T454" s="82"/>
      <c r="U454" s="49"/>
      <c r="V454" s="49"/>
      <c r="W454" s="82"/>
      <c r="X454" s="49"/>
      <c r="Y454" s="49"/>
      <c r="Z454" s="12"/>
      <c r="AA454" s="16" t="str">
        <f t="shared" si="74"/>
        <v/>
      </c>
      <c r="AB454" s="16" t="str">
        <f t="shared" si="75"/>
        <v/>
      </c>
      <c r="AC454" s="16" t="str">
        <f t="shared" si="76"/>
        <v/>
      </c>
      <c r="AD454" s="49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</row>
    <row r="455" spans="1:43" x14ac:dyDescent="0.2">
      <c r="A455" s="19" t="e">
        <f t="shared" si="78"/>
        <v>#REF!</v>
      </c>
      <c r="B455" s="49" t="e">
        <f>IF('AMS-Daten'!#REF!="","",'AMS-Daten'!#REF!)</f>
        <v>#REF!</v>
      </c>
      <c r="C455" s="49" t="e">
        <f>IF('AMS-Daten'!#REF!="","",'AMS-Daten'!#REF!)</f>
        <v>#REF!</v>
      </c>
      <c r="D455" s="80" t="e">
        <f t="shared" si="77"/>
        <v>#REF!</v>
      </c>
      <c r="E455" s="16" t="e">
        <f t="shared" si="73"/>
        <v>#REF!</v>
      </c>
      <c r="F455" s="80" t="e">
        <f t="shared" si="71"/>
        <v>#REF!</v>
      </c>
      <c r="G455" s="80"/>
      <c r="H455" s="49" t="e">
        <f>IF('AMS-Daten'!#REF!="","",'AMS-Daten'!#REF!)</f>
        <v>#REF!</v>
      </c>
      <c r="I455" s="80" t="e">
        <f t="shared" si="72"/>
        <v>#REF!</v>
      </c>
      <c r="J455" s="49"/>
      <c r="K455" s="49"/>
      <c r="L455" s="49"/>
      <c r="M455" s="49"/>
      <c r="N455" s="10"/>
      <c r="O455" s="49"/>
      <c r="P455" s="82"/>
      <c r="Q455" s="82"/>
      <c r="R455" s="82"/>
      <c r="S455" s="82"/>
      <c r="T455" s="82"/>
      <c r="U455" s="49"/>
      <c r="V455" s="49"/>
      <c r="W455" s="82"/>
      <c r="X455" s="49"/>
      <c r="Y455" s="49"/>
      <c r="Z455" s="12"/>
      <c r="AA455" s="16" t="str">
        <f t="shared" si="74"/>
        <v/>
      </c>
      <c r="AB455" s="16" t="str">
        <f t="shared" si="75"/>
        <v/>
      </c>
      <c r="AC455" s="16" t="str">
        <f t="shared" si="76"/>
        <v/>
      </c>
      <c r="AD455" s="49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</row>
    <row r="456" spans="1:43" x14ac:dyDescent="0.2">
      <c r="A456" s="19" t="e">
        <f t="shared" si="78"/>
        <v>#REF!</v>
      </c>
      <c r="B456" s="49" t="e">
        <f>IF('AMS-Daten'!#REF!="","",'AMS-Daten'!#REF!)</f>
        <v>#REF!</v>
      </c>
      <c r="C456" s="49" t="e">
        <f>IF('AMS-Daten'!#REF!="","",'AMS-Daten'!#REF!)</f>
        <v>#REF!</v>
      </c>
      <c r="D456" s="80" t="e">
        <f t="shared" si="77"/>
        <v>#REF!</v>
      </c>
      <c r="E456" s="16" t="e">
        <f t="shared" si="73"/>
        <v>#REF!</v>
      </c>
      <c r="F456" s="80" t="e">
        <f t="shared" si="71"/>
        <v>#REF!</v>
      </c>
      <c r="G456" s="80"/>
      <c r="H456" s="49" t="e">
        <f>IF('AMS-Daten'!#REF!="","",'AMS-Daten'!#REF!)</f>
        <v>#REF!</v>
      </c>
      <c r="I456" s="80" t="e">
        <f t="shared" si="72"/>
        <v>#REF!</v>
      </c>
      <c r="J456" s="49"/>
      <c r="K456" s="49"/>
      <c r="L456" s="49"/>
      <c r="M456" s="49"/>
      <c r="N456" s="10"/>
      <c r="O456" s="49"/>
      <c r="P456" s="82"/>
      <c r="Q456" s="82"/>
      <c r="R456" s="82"/>
      <c r="S456" s="82"/>
      <c r="T456" s="82"/>
      <c r="U456" s="49"/>
      <c r="V456" s="49"/>
      <c r="W456" s="82"/>
      <c r="X456" s="49"/>
      <c r="Y456" s="49"/>
      <c r="Z456" s="12"/>
      <c r="AA456" s="16" t="str">
        <f t="shared" si="74"/>
        <v/>
      </c>
      <c r="AB456" s="16" t="str">
        <f t="shared" si="75"/>
        <v/>
      </c>
      <c r="AC456" s="16" t="str">
        <f t="shared" si="76"/>
        <v/>
      </c>
      <c r="AD456" s="49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</row>
    <row r="457" spans="1:43" x14ac:dyDescent="0.2">
      <c r="A457" s="19" t="e">
        <f t="shared" si="78"/>
        <v>#REF!</v>
      </c>
      <c r="B457" s="49" t="e">
        <f>IF('AMS-Daten'!#REF!="","",'AMS-Daten'!#REF!)</f>
        <v>#REF!</v>
      </c>
      <c r="C457" s="49" t="e">
        <f>IF('AMS-Daten'!#REF!="","",'AMS-Daten'!#REF!)</f>
        <v>#REF!</v>
      </c>
      <c r="D457" s="80" t="e">
        <f t="shared" si="77"/>
        <v>#REF!</v>
      </c>
      <c r="E457" s="16" t="e">
        <f t="shared" si="73"/>
        <v>#REF!</v>
      </c>
      <c r="F457" s="80" t="e">
        <f t="shared" si="71"/>
        <v>#REF!</v>
      </c>
      <c r="G457" s="80"/>
      <c r="H457" s="49" t="e">
        <f>IF('AMS-Daten'!#REF!="","",'AMS-Daten'!#REF!)</f>
        <v>#REF!</v>
      </c>
      <c r="I457" s="80" t="e">
        <f t="shared" si="72"/>
        <v>#REF!</v>
      </c>
      <c r="J457" s="49"/>
      <c r="K457" s="49"/>
      <c r="L457" s="49"/>
      <c r="M457" s="49"/>
      <c r="N457" s="10"/>
      <c r="O457" s="49"/>
      <c r="P457" s="82"/>
      <c r="Q457" s="82"/>
      <c r="R457" s="82"/>
      <c r="S457" s="82"/>
      <c r="T457" s="82"/>
      <c r="U457" s="49"/>
      <c r="V457" s="49"/>
      <c r="W457" s="82"/>
      <c r="X457" s="49"/>
      <c r="Y457" s="49"/>
      <c r="Z457" s="12"/>
      <c r="AA457" s="16" t="str">
        <f t="shared" si="74"/>
        <v/>
      </c>
      <c r="AB457" s="16" t="str">
        <f t="shared" si="75"/>
        <v/>
      </c>
      <c r="AC457" s="16" t="str">
        <f t="shared" si="76"/>
        <v/>
      </c>
      <c r="AD457" s="49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</row>
    <row r="458" spans="1:43" x14ac:dyDescent="0.2">
      <c r="A458" s="19" t="e">
        <f t="shared" si="78"/>
        <v>#REF!</v>
      </c>
      <c r="B458" s="49" t="e">
        <f>IF('AMS-Daten'!#REF!="","",'AMS-Daten'!#REF!)</f>
        <v>#REF!</v>
      </c>
      <c r="C458" s="49" t="e">
        <f>IF('AMS-Daten'!#REF!="","",'AMS-Daten'!#REF!)</f>
        <v>#REF!</v>
      </c>
      <c r="D458" s="80" t="e">
        <f t="shared" si="77"/>
        <v>#REF!</v>
      </c>
      <c r="E458" s="16" t="e">
        <f t="shared" si="73"/>
        <v>#REF!</v>
      </c>
      <c r="F458" s="80" t="e">
        <f t="shared" ref="F458:F521" si="79">IF(A458="","",IF(AND(AO458&lt;&gt;"",AP458=""),"Ja","Nein"))</f>
        <v>#REF!</v>
      </c>
      <c r="G458" s="80"/>
      <c r="H458" s="49" t="e">
        <f>IF('AMS-Daten'!#REF!="","",'AMS-Daten'!#REF!)</f>
        <v>#REF!</v>
      </c>
      <c r="I458" s="80" t="e">
        <f t="shared" ref="I458:I521" si="80">IF(A458="","",IF(AQ458="","Nein","Ja"))</f>
        <v>#REF!</v>
      </c>
      <c r="J458" s="49"/>
      <c r="K458" s="49"/>
      <c r="L458" s="49"/>
      <c r="M458" s="49"/>
      <c r="N458" s="10"/>
      <c r="O458" s="49"/>
      <c r="P458" s="82"/>
      <c r="Q458" s="82"/>
      <c r="R458" s="82"/>
      <c r="S458" s="82"/>
      <c r="T458" s="82"/>
      <c r="U458" s="49"/>
      <c r="V458" s="49"/>
      <c r="W458" s="82"/>
      <c r="X458" s="49"/>
      <c r="Y458" s="49"/>
      <c r="Z458" s="12"/>
      <c r="AA458" s="16" t="str">
        <f t="shared" si="74"/>
        <v/>
      </c>
      <c r="AB458" s="16" t="str">
        <f t="shared" si="75"/>
        <v/>
      </c>
      <c r="AC458" s="16" t="str">
        <f t="shared" si="76"/>
        <v/>
      </c>
      <c r="AD458" s="49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</row>
    <row r="459" spans="1:43" x14ac:dyDescent="0.2">
      <c r="A459" s="19" t="e">
        <f t="shared" si="78"/>
        <v>#REF!</v>
      </c>
      <c r="B459" s="49" t="e">
        <f>IF('AMS-Daten'!#REF!="","",'AMS-Daten'!#REF!)</f>
        <v>#REF!</v>
      </c>
      <c r="C459" s="49" t="e">
        <f>IF('AMS-Daten'!#REF!="","",'AMS-Daten'!#REF!)</f>
        <v>#REF!</v>
      </c>
      <c r="D459" s="80" t="e">
        <f t="shared" si="77"/>
        <v>#REF!</v>
      </c>
      <c r="E459" s="16" t="e">
        <f t="shared" si="73"/>
        <v>#REF!</v>
      </c>
      <c r="F459" s="80" t="e">
        <f t="shared" si="79"/>
        <v>#REF!</v>
      </c>
      <c r="G459" s="80"/>
      <c r="H459" s="49" t="e">
        <f>IF('AMS-Daten'!#REF!="","",'AMS-Daten'!#REF!)</f>
        <v>#REF!</v>
      </c>
      <c r="I459" s="80" t="e">
        <f t="shared" si="80"/>
        <v>#REF!</v>
      </c>
      <c r="J459" s="49"/>
      <c r="K459" s="49"/>
      <c r="L459" s="49"/>
      <c r="M459" s="49"/>
      <c r="N459" s="10"/>
      <c r="O459" s="49"/>
      <c r="P459" s="82"/>
      <c r="Q459" s="82"/>
      <c r="R459" s="82"/>
      <c r="S459" s="82"/>
      <c r="T459" s="82"/>
      <c r="U459" s="49"/>
      <c r="V459" s="49"/>
      <c r="W459" s="82"/>
      <c r="X459" s="49"/>
      <c r="Y459" s="49"/>
      <c r="Z459" s="12"/>
      <c r="AA459" s="16" t="str">
        <f t="shared" si="74"/>
        <v/>
      </c>
      <c r="AB459" s="16" t="str">
        <f t="shared" si="75"/>
        <v/>
      </c>
      <c r="AC459" s="16" t="str">
        <f t="shared" si="76"/>
        <v/>
      </c>
      <c r="AD459" s="49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</row>
    <row r="460" spans="1:43" x14ac:dyDescent="0.2">
      <c r="A460" s="19" t="e">
        <f t="shared" si="78"/>
        <v>#REF!</v>
      </c>
      <c r="B460" s="49" t="e">
        <f>IF('AMS-Daten'!#REF!="","",'AMS-Daten'!#REF!)</f>
        <v>#REF!</v>
      </c>
      <c r="C460" s="49" t="e">
        <f>IF('AMS-Daten'!#REF!="","",'AMS-Daten'!#REF!)</f>
        <v>#REF!</v>
      </c>
      <c r="D460" s="80" t="e">
        <f t="shared" si="77"/>
        <v>#REF!</v>
      </c>
      <c r="E460" s="16" t="e">
        <f t="shared" si="73"/>
        <v>#REF!</v>
      </c>
      <c r="F460" s="80" t="e">
        <f t="shared" si="79"/>
        <v>#REF!</v>
      </c>
      <c r="G460" s="80"/>
      <c r="H460" s="49" t="e">
        <f>IF('AMS-Daten'!#REF!="","",'AMS-Daten'!#REF!)</f>
        <v>#REF!</v>
      </c>
      <c r="I460" s="80" t="e">
        <f t="shared" si="80"/>
        <v>#REF!</v>
      </c>
      <c r="J460" s="49"/>
      <c r="K460" s="49"/>
      <c r="L460" s="49"/>
      <c r="M460" s="49"/>
      <c r="N460" s="10"/>
      <c r="O460" s="49"/>
      <c r="P460" s="82"/>
      <c r="Q460" s="82"/>
      <c r="R460" s="82"/>
      <c r="S460" s="82"/>
      <c r="T460" s="82"/>
      <c r="U460" s="49"/>
      <c r="V460" s="49"/>
      <c r="W460" s="82"/>
      <c r="X460" s="49"/>
      <c r="Y460" s="49"/>
      <c r="Z460" s="12"/>
      <c r="AA460" s="16" t="str">
        <f t="shared" si="74"/>
        <v/>
      </c>
      <c r="AB460" s="16" t="str">
        <f t="shared" si="75"/>
        <v/>
      </c>
      <c r="AC460" s="16" t="str">
        <f t="shared" si="76"/>
        <v/>
      </c>
      <c r="AD460" s="49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</row>
    <row r="461" spans="1:43" x14ac:dyDescent="0.2">
      <c r="A461" s="19" t="e">
        <f t="shared" si="78"/>
        <v>#REF!</v>
      </c>
      <c r="B461" s="49" t="e">
        <f>IF('AMS-Daten'!#REF!="","",'AMS-Daten'!#REF!)</f>
        <v>#REF!</v>
      </c>
      <c r="C461" s="49" t="e">
        <f>IF('AMS-Daten'!#REF!="","",'AMS-Daten'!#REF!)</f>
        <v>#REF!</v>
      </c>
      <c r="D461" s="80" t="e">
        <f t="shared" si="77"/>
        <v>#REF!</v>
      </c>
      <c r="E461" s="16" t="e">
        <f t="shared" si="73"/>
        <v>#REF!</v>
      </c>
      <c r="F461" s="80" t="e">
        <f t="shared" si="79"/>
        <v>#REF!</v>
      </c>
      <c r="G461" s="80"/>
      <c r="H461" s="49" t="e">
        <f>IF('AMS-Daten'!#REF!="","",'AMS-Daten'!#REF!)</f>
        <v>#REF!</v>
      </c>
      <c r="I461" s="80" t="e">
        <f t="shared" si="80"/>
        <v>#REF!</v>
      </c>
      <c r="J461" s="49"/>
      <c r="K461" s="49"/>
      <c r="L461" s="49"/>
      <c r="M461" s="49"/>
      <c r="N461" s="10"/>
      <c r="O461" s="49"/>
      <c r="P461" s="82"/>
      <c r="Q461" s="82"/>
      <c r="R461" s="82"/>
      <c r="S461" s="82"/>
      <c r="T461" s="82"/>
      <c r="U461" s="49"/>
      <c r="V461" s="49"/>
      <c r="W461" s="82"/>
      <c r="X461" s="49"/>
      <c r="Y461" s="49"/>
      <c r="Z461" s="12"/>
      <c r="AA461" s="16" t="str">
        <f t="shared" si="74"/>
        <v/>
      </c>
      <c r="AB461" s="16" t="str">
        <f t="shared" si="75"/>
        <v/>
      </c>
      <c r="AC461" s="16" t="str">
        <f t="shared" si="76"/>
        <v/>
      </c>
      <c r="AD461" s="49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</row>
    <row r="462" spans="1:43" x14ac:dyDescent="0.2">
      <c r="A462" s="19" t="e">
        <f t="shared" si="78"/>
        <v>#REF!</v>
      </c>
      <c r="B462" s="49" t="e">
        <f>IF('AMS-Daten'!#REF!="","",'AMS-Daten'!#REF!)</f>
        <v>#REF!</v>
      </c>
      <c r="C462" s="49" t="e">
        <f>IF('AMS-Daten'!#REF!="","",'AMS-Daten'!#REF!)</f>
        <v>#REF!</v>
      </c>
      <c r="D462" s="80" t="e">
        <f t="shared" si="77"/>
        <v>#REF!</v>
      </c>
      <c r="E462" s="16" t="e">
        <f t="shared" si="73"/>
        <v>#REF!</v>
      </c>
      <c r="F462" s="80" t="e">
        <f t="shared" si="79"/>
        <v>#REF!</v>
      </c>
      <c r="G462" s="80"/>
      <c r="H462" s="49" t="e">
        <f>IF('AMS-Daten'!#REF!="","",'AMS-Daten'!#REF!)</f>
        <v>#REF!</v>
      </c>
      <c r="I462" s="80" t="e">
        <f t="shared" si="80"/>
        <v>#REF!</v>
      </c>
      <c r="J462" s="49"/>
      <c r="K462" s="49"/>
      <c r="L462" s="49"/>
      <c r="M462" s="49"/>
      <c r="N462" s="10"/>
      <c r="O462" s="49"/>
      <c r="P462" s="82"/>
      <c r="Q462" s="82"/>
      <c r="R462" s="82"/>
      <c r="S462" s="82"/>
      <c r="T462" s="82"/>
      <c r="U462" s="49"/>
      <c r="V462" s="49"/>
      <c r="W462" s="82"/>
      <c r="X462" s="49"/>
      <c r="Y462" s="49"/>
      <c r="Z462" s="12"/>
      <c r="AA462" s="16" t="str">
        <f t="shared" si="74"/>
        <v/>
      </c>
      <c r="AB462" s="16" t="str">
        <f t="shared" si="75"/>
        <v/>
      </c>
      <c r="AC462" s="16" t="str">
        <f t="shared" si="76"/>
        <v/>
      </c>
      <c r="AD462" s="49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</row>
    <row r="463" spans="1:43" x14ac:dyDescent="0.2">
      <c r="A463" s="19" t="e">
        <f t="shared" si="78"/>
        <v>#REF!</v>
      </c>
      <c r="B463" s="49" t="e">
        <f>IF('AMS-Daten'!#REF!="","",'AMS-Daten'!#REF!)</f>
        <v>#REF!</v>
      </c>
      <c r="C463" s="49" t="e">
        <f>IF('AMS-Daten'!#REF!="","",'AMS-Daten'!#REF!)</f>
        <v>#REF!</v>
      </c>
      <c r="D463" s="80" t="e">
        <f t="shared" si="77"/>
        <v>#REF!</v>
      </c>
      <c r="E463" s="16" t="e">
        <f t="shared" si="73"/>
        <v>#REF!</v>
      </c>
      <c r="F463" s="80" t="e">
        <f t="shared" si="79"/>
        <v>#REF!</v>
      </c>
      <c r="G463" s="80"/>
      <c r="H463" s="49" t="e">
        <f>IF('AMS-Daten'!#REF!="","",'AMS-Daten'!#REF!)</f>
        <v>#REF!</v>
      </c>
      <c r="I463" s="80" t="e">
        <f t="shared" si="80"/>
        <v>#REF!</v>
      </c>
      <c r="J463" s="49"/>
      <c r="K463" s="49"/>
      <c r="L463" s="49"/>
      <c r="M463" s="49"/>
      <c r="N463" s="10"/>
      <c r="O463" s="49"/>
      <c r="P463" s="82"/>
      <c r="Q463" s="82"/>
      <c r="R463" s="82"/>
      <c r="S463" s="82"/>
      <c r="T463" s="82"/>
      <c r="U463" s="49"/>
      <c r="V463" s="49"/>
      <c r="W463" s="82"/>
      <c r="X463" s="49"/>
      <c r="Y463" s="49"/>
      <c r="Z463" s="12"/>
      <c r="AA463" s="16" t="str">
        <f t="shared" si="74"/>
        <v/>
      </c>
      <c r="AB463" s="16" t="str">
        <f t="shared" si="75"/>
        <v/>
      </c>
      <c r="AC463" s="16" t="str">
        <f t="shared" si="76"/>
        <v/>
      </c>
      <c r="AD463" s="49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</row>
    <row r="464" spans="1:43" x14ac:dyDescent="0.2">
      <c r="A464" s="19" t="e">
        <f t="shared" si="78"/>
        <v>#REF!</v>
      </c>
      <c r="B464" s="49" t="e">
        <f>IF('AMS-Daten'!#REF!="","",'AMS-Daten'!#REF!)</f>
        <v>#REF!</v>
      </c>
      <c r="C464" s="49" t="e">
        <f>IF('AMS-Daten'!#REF!="","",'AMS-Daten'!#REF!)</f>
        <v>#REF!</v>
      </c>
      <c r="D464" s="80" t="e">
        <f t="shared" si="77"/>
        <v>#REF!</v>
      </c>
      <c r="E464" s="16" t="e">
        <f t="shared" si="73"/>
        <v>#REF!</v>
      </c>
      <c r="F464" s="80" t="e">
        <f t="shared" si="79"/>
        <v>#REF!</v>
      </c>
      <c r="G464" s="80"/>
      <c r="H464" s="49" t="e">
        <f>IF('AMS-Daten'!#REF!="","",'AMS-Daten'!#REF!)</f>
        <v>#REF!</v>
      </c>
      <c r="I464" s="80" t="e">
        <f t="shared" si="80"/>
        <v>#REF!</v>
      </c>
      <c r="J464" s="49"/>
      <c r="K464" s="49"/>
      <c r="L464" s="49"/>
      <c r="M464" s="49"/>
      <c r="N464" s="10"/>
      <c r="O464" s="49"/>
      <c r="P464" s="82"/>
      <c r="Q464" s="82"/>
      <c r="R464" s="82"/>
      <c r="S464" s="82"/>
      <c r="T464" s="82"/>
      <c r="U464" s="49"/>
      <c r="V464" s="49"/>
      <c r="W464" s="82"/>
      <c r="X464" s="49"/>
      <c r="Y464" s="49"/>
      <c r="Z464" s="12"/>
      <c r="AA464" s="16" t="str">
        <f t="shared" si="74"/>
        <v/>
      </c>
      <c r="AB464" s="16" t="str">
        <f t="shared" si="75"/>
        <v/>
      </c>
      <c r="AC464" s="16" t="str">
        <f t="shared" si="76"/>
        <v/>
      </c>
      <c r="AD464" s="49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</row>
    <row r="465" spans="1:43" x14ac:dyDescent="0.2">
      <c r="A465" s="19" t="e">
        <f t="shared" si="78"/>
        <v>#REF!</v>
      </c>
      <c r="B465" s="49" t="e">
        <f>IF('AMS-Daten'!#REF!="","",'AMS-Daten'!#REF!)</f>
        <v>#REF!</v>
      </c>
      <c r="C465" s="49" t="e">
        <f>IF('AMS-Daten'!#REF!="","",'AMS-Daten'!#REF!)</f>
        <v>#REF!</v>
      </c>
      <c r="D465" s="80" t="e">
        <f t="shared" si="77"/>
        <v>#REF!</v>
      </c>
      <c r="E465" s="16" t="e">
        <f t="shared" si="73"/>
        <v>#REF!</v>
      </c>
      <c r="F465" s="80" t="e">
        <f t="shared" si="79"/>
        <v>#REF!</v>
      </c>
      <c r="G465" s="80"/>
      <c r="H465" s="49" t="e">
        <f>IF('AMS-Daten'!#REF!="","",'AMS-Daten'!#REF!)</f>
        <v>#REF!</v>
      </c>
      <c r="I465" s="80" t="e">
        <f t="shared" si="80"/>
        <v>#REF!</v>
      </c>
      <c r="J465" s="49"/>
      <c r="K465" s="49"/>
      <c r="L465" s="49"/>
      <c r="M465" s="49"/>
      <c r="N465" s="10"/>
      <c r="O465" s="49"/>
      <c r="P465" s="82"/>
      <c r="Q465" s="82"/>
      <c r="R465" s="82"/>
      <c r="S465" s="82"/>
      <c r="T465" s="82"/>
      <c r="U465" s="49"/>
      <c r="V465" s="49"/>
      <c r="W465" s="82"/>
      <c r="X465" s="49"/>
      <c r="Y465" s="49"/>
      <c r="Z465" s="12"/>
      <c r="AA465" s="16" t="str">
        <f t="shared" si="74"/>
        <v/>
      </c>
      <c r="AB465" s="16" t="str">
        <f t="shared" si="75"/>
        <v/>
      </c>
      <c r="AC465" s="16" t="str">
        <f t="shared" si="76"/>
        <v/>
      </c>
      <c r="AD465" s="49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</row>
    <row r="466" spans="1:43" x14ac:dyDescent="0.2">
      <c r="A466" s="19" t="e">
        <f t="shared" si="78"/>
        <v>#REF!</v>
      </c>
      <c r="B466" s="49" t="e">
        <f>IF('AMS-Daten'!#REF!="","",'AMS-Daten'!#REF!)</f>
        <v>#REF!</v>
      </c>
      <c r="C466" s="49" t="e">
        <f>IF('AMS-Daten'!#REF!="","",'AMS-Daten'!#REF!)</f>
        <v>#REF!</v>
      </c>
      <c r="D466" s="80" t="e">
        <f t="shared" si="77"/>
        <v>#REF!</v>
      </c>
      <c r="E466" s="16" t="e">
        <f t="shared" si="73"/>
        <v>#REF!</v>
      </c>
      <c r="F466" s="80" t="e">
        <f t="shared" si="79"/>
        <v>#REF!</v>
      </c>
      <c r="G466" s="80"/>
      <c r="H466" s="49" t="e">
        <f>IF('AMS-Daten'!#REF!="","",'AMS-Daten'!#REF!)</f>
        <v>#REF!</v>
      </c>
      <c r="I466" s="80" t="e">
        <f t="shared" si="80"/>
        <v>#REF!</v>
      </c>
      <c r="J466" s="49"/>
      <c r="K466" s="49"/>
      <c r="L466" s="49"/>
      <c r="M466" s="49"/>
      <c r="N466" s="10"/>
      <c r="O466" s="49"/>
      <c r="P466" s="82"/>
      <c r="Q466" s="82"/>
      <c r="R466" s="82"/>
      <c r="S466" s="82"/>
      <c r="T466" s="82"/>
      <c r="U466" s="49"/>
      <c r="V466" s="49"/>
      <c r="W466" s="82"/>
      <c r="X466" s="49"/>
      <c r="Y466" s="49"/>
      <c r="Z466" s="12"/>
      <c r="AA466" s="16" t="str">
        <f t="shared" si="74"/>
        <v/>
      </c>
      <c r="AB466" s="16" t="str">
        <f t="shared" si="75"/>
        <v/>
      </c>
      <c r="AC466" s="16" t="str">
        <f t="shared" si="76"/>
        <v/>
      </c>
      <c r="AD466" s="49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</row>
    <row r="467" spans="1:43" x14ac:dyDescent="0.2">
      <c r="A467" s="19" t="e">
        <f t="shared" si="78"/>
        <v>#REF!</v>
      </c>
      <c r="B467" s="49" t="e">
        <f>IF('AMS-Daten'!#REF!="","",'AMS-Daten'!#REF!)</f>
        <v>#REF!</v>
      </c>
      <c r="C467" s="49" t="e">
        <f>IF('AMS-Daten'!#REF!="","",'AMS-Daten'!#REF!)</f>
        <v>#REF!</v>
      </c>
      <c r="D467" s="80" t="e">
        <f t="shared" si="77"/>
        <v>#REF!</v>
      </c>
      <c r="E467" s="16" t="e">
        <f t="shared" si="73"/>
        <v>#REF!</v>
      </c>
      <c r="F467" s="80" t="e">
        <f t="shared" si="79"/>
        <v>#REF!</v>
      </c>
      <c r="G467" s="80"/>
      <c r="H467" s="49" t="e">
        <f>IF('AMS-Daten'!#REF!="","",'AMS-Daten'!#REF!)</f>
        <v>#REF!</v>
      </c>
      <c r="I467" s="80" t="e">
        <f t="shared" si="80"/>
        <v>#REF!</v>
      </c>
      <c r="J467" s="49"/>
      <c r="K467" s="49"/>
      <c r="L467" s="49"/>
      <c r="M467" s="49"/>
      <c r="N467" s="10"/>
      <c r="O467" s="49"/>
      <c r="P467" s="82"/>
      <c r="Q467" s="82"/>
      <c r="R467" s="82"/>
      <c r="S467" s="82"/>
      <c r="T467" s="82"/>
      <c r="U467" s="49"/>
      <c r="V467" s="49"/>
      <c r="W467" s="82"/>
      <c r="X467" s="49"/>
      <c r="Y467" s="49"/>
      <c r="Z467" s="12"/>
      <c r="AA467" s="16" t="str">
        <f t="shared" si="74"/>
        <v/>
      </c>
      <c r="AB467" s="16" t="str">
        <f t="shared" si="75"/>
        <v/>
      </c>
      <c r="AC467" s="16" t="str">
        <f t="shared" si="76"/>
        <v/>
      </c>
      <c r="AD467" s="49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 x14ac:dyDescent="0.2">
      <c r="A468" s="19" t="e">
        <f t="shared" si="78"/>
        <v>#REF!</v>
      </c>
      <c r="B468" s="49" t="e">
        <f>IF('AMS-Daten'!#REF!="","",'AMS-Daten'!#REF!)</f>
        <v>#REF!</v>
      </c>
      <c r="C468" s="49" t="e">
        <f>IF('AMS-Daten'!#REF!="","",'AMS-Daten'!#REF!)</f>
        <v>#REF!</v>
      </c>
      <c r="D468" s="80" t="e">
        <f t="shared" si="77"/>
        <v>#REF!</v>
      </c>
      <c r="E468" s="16" t="e">
        <f t="shared" si="73"/>
        <v>#REF!</v>
      </c>
      <c r="F468" s="80" t="e">
        <f t="shared" si="79"/>
        <v>#REF!</v>
      </c>
      <c r="G468" s="80"/>
      <c r="H468" s="49" t="e">
        <f>IF('AMS-Daten'!#REF!="","",'AMS-Daten'!#REF!)</f>
        <v>#REF!</v>
      </c>
      <c r="I468" s="80" t="e">
        <f t="shared" si="80"/>
        <v>#REF!</v>
      </c>
      <c r="J468" s="49"/>
      <c r="K468" s="49"/>
      <c r="L468" s="49"/>
      <c r="M468" s="49"/>
      <c r="N468" s="10"/>
      <c r="O468" s="49"/>
      <c r="P468" s="82"/>
      <c r="Q468" s="82"/>
      <c r="R468" s="82"/>
      <c r="S468" s="82"/>
      <c r="T468" s="82"/>
      <c r="U468" s="49"/>
      <c r="V468" s="49"/>
      <c r="W468" s="82"/>
      <c r="X468" s="49"/>
      <c r="Y468" s="49"/>
      <c r="Z468" s="12"/>
      <c r="AA468" s="16" t="str">
        <f t="shared" si="74"/>
        <v/>
      </c>
      <c r="AB468" s="16" t="str">
        <f t="shared" si="75"/>
        <v/>
      </c>
      <c r="AC468" s="16" t="str">
        <f t="shared" si="76"/>
        <v/>
      </c>
      <c r="AD468" s="49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 x14ac:dyDescent="0.2">
      <c r="A469" s="19" t="e">
        <f t="shared" si="78"/>
        <v>#REF!</v>
      </c>
      <c r="B469" s="49" t="e">
        <f>IF('AMS-Daten'!#REF!="","",'AMS-Daten'!#REF!)</f>
        <v>#REF!</v>
      </c>
      <c r="C469" s="49" t="e">
        <f>IF('AMS-Daten'!#REF!="","",'AMS-Daten'!#REF!)</f>
        <v>#REF!</v>
      </c>
      <c r="D469" s="80" t="e">
        <f t="shared" si="77"/>
        <v>#REF!</v>
      </c>
      <c r="E469" s="16" t="e">
        <f t="shared" si="73"/>
        <v>#REF!</v>
      </c>
      <c r="F469" s="80" t="e">
        <f t="shared" si="79"/>
        <v>#REF!</v>
      </c>
      <c r="G469" s="80"/>
      <c r="H469" s="49" t="e">
        <f>IF('AMS-Daten'!#REF!="","",'AMS-Daten'!#REF!)</f>
        <v>#REF!</v>
      </c>
      <c r="I469" s="80" t="e">
        <f t="shared" si="80"/>
        <v>#REF!</v>
      </c>
      <c r="J469" s="49"/>
      <c r="K469" s="49"/>
      <c r="L469" s="49"/>
      <c r="M469" s="49"/>
      <c r="N469" s="10"/>
      <c r="O469" s="49"/>
      <c r="P469" s="82"/>
      <c r="Q469" s="82"/>
      <c r="R469" s="82"/>
      <c r="S469" s="82"/>
      <c r="T469" s="82"/>
      <c r="U469" s="49"/>
      <c r="V469" s="49"/>
      <c r="W469" s="82"/>
      <c r="X469" s="49"/>
      <c r="Y469" s="49"/>
      <c r="Z469" s="12"/>
      <c r="AA469" s="16" t="str">
        <f t="shared" si="74"/>
        <v/>
      </c>
      <c r="AB469" s="16" t="str">
        <f t="shared" si="75"/>
        <v/>
      </c>
      <c r="AC469" s="16" t="str">
        <f t="shared" si="76"/>
        <v/>
      </c>
      <c r="AD469" s="49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 x14ac:dyDescent="0.2">
      <c r="A470" s="19" t="e">
        <f t="shared" si="78"/>
        <v>#REF!</v>
      </c>
      <c r="B470" s="49" t="e">
        <f>IF('AMS-Daten'!#REF!="","",'AMS-Daten'!#REF!)</f>
        <v>#REF!</v>
      </c>
      <c r="C470" s="49" t="e">
        <f>IF('AMS-Daten'!#REF!="","",'AMS-Daten'!#REF!)</f>
        <v>#REF!</v>
      </c>
      <c r="D470" s="80" t="e">
        <f t="shared" si="77"/>
        <v>#REF!</v>
      </c>
      <c r="E470" s="16" t="e">
        <f t="shared" si="73"/>
        <v>#REF!</v>
      </c>
      <c r="F470" s="80" t="e">
        <f t="shared" si="79"/>
        <v>#REF!</v>
      </c>
      <c r="G470" s="80"/>
      <c r="H470" s="49" t="e">
        <f>IF('AMS-Daten'!#REF!="","",'AMS-Daten'!#REF!)</f>
        <v>#REF!</v>
      </c>
      <c r="I470" s="80" t="e">
        <f t="shared" si="80"/>
        <v>#REF!</v>
      </c>
      <c r="J470" s="49"/>
      <c r="K470" s="49"/>
      <c r="L470" s="49"/>
      <c r="M470" s="49"/>
      <c r="N470" s="10"/>
      <c r="O470" s="49"/>
      <c r="P470" s="82"/>
      <c r="Q470" s="82"/>
      <c r="R470" s="82"/>
      <c r="S470" s="82"/>
      <c r="T470" s="82"/>
      <c r="U470" s="49"/>
      <c r="V470" s="49"/>
      <c r="W470" s="82"/>
      <c r="X470" s="49"/>
      <c r="Y470" s="49"/>
      <c r="Z470" s="12"/>
      <c r="AA470" s="16" t="str">
        <f t="shared" si="74"/>
        <v/>
      </c>
      <c r="AB470" s="16" t="str">
        <f t="shared" si="75"/>
        <v/>
      </c>
      <c r="AC470" s="16" t="str">
        <f t="shared" si="76"/>
        <v/>
      </c>
      <c r="AD470" s="49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</row>
    <row r="471" spans="1:43" x14ac:dyDescent="0.2">
      <c r="A471" s="19" t="e">
        <f t="shared" si="78"/>
        <v>#REF!</v>
      </c>
      <c r="B471" s="49" t="e">
        <f>IF('AMS-Daten'!#REF!="","",'AMS-Daten'!#REF!)</f>
        <v>#REF!</v>
      </c>
      <c r="C471" s="49" t="e">
        <f>IF('AMS-Daten'!#REF!="","",'AMS-Daten'!#REF!)</f>
        <v>#REF!</v>
      </c>
      <c r="D471" s="80" t="e">
        <f t="shared" si="77"/>
        <v>#REF!</v>
      </c>
      <c r="E471" s="16" t="e">
        <f t="shared" si="73"/>
        <v>#REF!</v>
      </c>
      <c r="F471" s="80" t="e">
        <f t="shared" si="79"/>
        <v>#REF!</v>
      </c>
      <c r="G471" s="80"/>
      <c r="H471" s="49" t="e">
        <f>IF('AMS-Daten'!#REF!="","",'AMS-Daten'!#REF!)</f>
        <v>#REF!</v>
      </c>
      <c r="I471" s="80" t="e">
        <f t="shared" si="80"/>
        <v>#REF!</v>
      </c>
      <c r="J471" s="49"/>
      <c r="K471" s="49"/>
      <c r="L471" s="49"/>
      <c r="M471" s="49"/>
      <c r="N471" s="10"/>
      <c r="O471" s="49"/>
      <c r="P471" s="82"/>
      <c r="Q471" s="82"/>
      <c r="R471" s="82"/>
      <c r="S471" s="82"/>
      <c r="T471" s="82"/>
      <c r="U471" s="49"/>
      <c r="V471" s="49"/>
      <c r="W471" s="82"/>
      <c r="X471" s="49"/>
      <c r="Y471" s="49"/>
      <c r="Z471" s="12"/>
      <c r="AA471" s="16" t="str">
        <f t="shared" si="74"/>
        <v/>
      </c>
      <c r="AB471" s="16" t="str">
        <f t="shared" si="75"/>
        <v/>
      </c>
      <c r="AC471" s="16" t="str">
        <f t="shared" si="76"/>
        <v/>
      </c>
      <c r="AD471" s="49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</row>
    <row r="472" spans="1:43" x14ac:dyDescent="0.2">
      <c r="A472" s="19" t="e">
        <f t="shared" si="78"/>
        <v>#REF!</v>
      </c>
      <c r="B472" s="49" t="e">
        <f>IF('AMS-Daten'!#REF!="","",'AMS-Daten'!#REF!)</f>
        <v>#REF!</v>
      </c>
      <c r="C472" s="49" t="e">
        <f>IF('AMS-Daten'!#REF!="","",'AMS-Daten'!#REF!)</f>
        <v>#REF!</v>
      </c>
      <c r="D472" s="80" t="e">
        <f t="shared" si="77"/>
        <v>#REF!</v>
      </c>
      <c r="E472" s="16" t="e">
        <f t="shared" si="73"/>
        <v>#REF!</v>
      </c>
      <c r="F472" s="80" t="e">
        <f t="shared" si="79"/>
        <v>#REF!</v>
      </c>
      <c r="G472" s="80"/>
      <c r="H472" s="49" t="e">
        <f>IF('AMS-Daten'!#REF!="","",'AMS-Daten'!#REF!)</f>
        <v>#REF!</v>
      </c>
      <c r="I472" s="80" t="e">
        <f t="shared" si="80"/>
        <v>#REF!</v>
      </c>
      <c r="J472" s="49"/>
      <c r="K472" s="49"/>
      <c r="L472" s="49"/>
      <c r="M472" s="49"/>
      <c r="N472" s="10"/>
      <c r="O472" s="49"/>
      <c r="P472" s="82"/>
      <c r="Q472" s="82"/>
      <c r="R472" s="82"/>
      <c r="S472" s="82"/>
      <c r="T472" s="82"/>
      <c r="U472" s="49"/>
      <c r="V472" s="49"/>
      <c r="W472" s="82"/>
      <c r="X472" s="49"/>
      <c r="Y472" s="49"/>
      <c r="Z472" s="12"/>
      <c r="AA472" s="16" t="str">
        <f t="shared" si="74"/>
        <v/>
      </c>
      <c r="AB472" s="16" t="str">
        <f t="shared" si="75"/>
        <v/>
      </c>
      <c r="AC472" s="16" t="str">
        <f t="shared" si="76"/>
        <v/>
      </c>
      <c r="AD472" s="49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</row>
    <row r="473" spans="1:43" x14ac:dyDescent="0.2">
      <c r="A473" s="19" t="e">
        <f t="shared" si="78"/>
        <v>#REF!</v>
      </c>
      <c r="B473" s="49" t="e">
        <f>IF('AMS-Daten'!#REF!="","",'AMS-Daten'!#REF!)</f>
        <v>#REF!</v>
      </c>
      <c r="C473" s="49" t="e">
        <f>IF('AMS-Daten'!#REF!="","",'AMS-Daten'!#REF!)</f>
        <v>#REF!</v>
      </c>
      <c r="D473" s="80" t="e">
        <f t="shared" si="77"/>
        <v>#REF!</v>
      </c>
      <c r="E473" s="16" t="e">
        <f t="shared" si="73"/>
        <v>#REF!</v>
      </c>
      <c r="F473" s="80" t="e">
        <f t="shared" si="79"/>
        <v>#REF!</v>
      </c>
      <c r="G473" s="80"/>
      <c r="H473" s="49" t="e">
        <f>IF('AMS-Daten'!#REF!="","",'AMS-Daten'!#REF!)</f>
        <v>#REF!</v>
      </c>
      <c r="I473" s="80" t="e">
        <f t="shared" si="80"/>
        <v>#REF!</v>
      </c>
      <c r="J473" s="49"/>
      <c r="K473" s="49"/>
      <c r="L473" s="49"/>
      <c r="M473" s="49"/>
      <c r="N473" s="10"/>
      <c r="O473" s="49"/>
      <c r="P473" s="82"/>
      <c r="Q473" s="82"/>
      <c r="R473" s="82"/>
      <c r="S473" s="82"/>
      <c r="T473" s="82"/>
      <c r="U473" s="49"/>
      <c r="V473" s="49"/>
      <c r="W473" s="82"/>
      <c r="X473" s="49"/>
      <c r="Y473" s="49"/>
      <c r="Z473" s="12"/>
      <c r="AA473" s="16" t="str">
        <f t="shared" si="74"/>
        <v/>
      </c>
      <c r="AB473" s="16" t="str">
        <f t="shared" si="75"/>
        <v/>
      </c>
      <c r="AC473" s="16" t="str">
        <f t="shared" si="76"/>
        <v/>
      </c>
      <c r="AD473" s="49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</row>
    <row r="474" spans="1:43" x14ac:dyDescent="0.2">
      <c r="A474" s="19" t="e">
        <f t="shared" si="78"/>
        <v>#REF!</v>
      </c>
      <c r="B474" s="49" t="e">
        <f>IF('AMS-Daten'!#REF!="","",'AMS-Daten'!#REF!)</f>
        <v>#REF!</v>
      </c>
      <c r="C474" s="49" t="e">
        <f>IF('AMS-Daten'!#REF!="","",'AMS-Daten'!#REF!)</f>
        <v>#REF!</v>
      </c>
      <c r="D474" s="80" t="e">
        <f t="shared" si="77"/>
        <v>#REF!</v>
      </c>
      <c r="E474" s="16" t="e">
        <f t="shared" si="73"/>
        <v>#REF!</v>
      </c>
      <c r="F474" s="80" t="e">
        <f t="shared" si="79"/>
        <v>#REF!</v>
      </c>
      <c r="G474" s="80"/>
      <c r="H474" s="49" t="e">
        <f>IF('AMS-Daten'!#REF!="","",'AMS-Daten'!#REF!)</f>
        <v>#REF!</v>
      </c>
      <c r="I474" s="80" t="e">
        <f t="shared" si="80"/>
        <v>#REF!</v>
      </c>
      <c r="J474" s="49"/>
      <c r="K474" s="49"/>
      <c r="L474" s="49"/>
      <c r="M474" s="49"/>
      <c r="N474" s="10"/>
      <c r="O474" s="49"/>
      <c r="P474" s="82"/>
      <c r="Q474" s="82"/>
      <c r="R474" s="82"/>
      <c r="S474" s="82"/>
      <c r="T474" s="82"/>
      <c r="U474" s="49"/>
      <c r="V474" s="49"/>
      <c r="W474" s="82"/>
      <c r="X474" s="49"/>
      <c r="Y474" s="49"/>
      <c r="Z474" s="12"/>
      <c r="AA474" s="16" t="str">
        <f t="shared" si="74"/>
        <v/>
      </c>
      <c r="AB474" s="16" t="str">
        <f t="shared" si="75"/>
        <v/>
      </c>
      <c r="AC474" s="16" t="str">
        <f t="shared" si="76"/>
        <v/>
      </c>
      <c r="AD474" s="49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</row>
    <row r="475" spans="1:43" x14ac:dyDescent="0.2">
      <c r="A475" s="19" t="e">
        <f t="shared" si="78"/>
        <v>#REF!</v>
      </c>
      <c r="B475" s="49" t="e">
        <f>IF('AMS-Daten'!#REF!="","",'AMS-Daten'!#REF!)</f>
        <v>#REF!</v>
      </c>
      <c r="C475" s="49" t="e">
        <f>IF('AMS-Daten'!#REF!="","",'AMS-Daten'!#REF!)</f>
        <v>#REF!</v>
      </c>
      <c r="D475" s="80" t="e">
        <f t="shared" si="77"/>
        <v>#REF!</v>
      </c>
      <c r="E475" s="16" t="e">
        <f t="shared" si="73"/>
        <v>#REF!</v>
      </c>
      <c r="F475" s="80" t="e">
        <f t="shared" si="79"/>
        <v>#REF!</v>
      </c>
      <c r="G475" s="80"/>
      <c r="H475" s="49" t="e">
        <f>IF('AMS-Daten'!#REF!="","",'AMS-Daten'!#REF!)</f>
        <v>#REF!</v>
      </c>
      <c r="I475" s="80" t="e">
        <f t="shared" si="80"/>
        <v>#REF!</v>
      </c>
      <c r="J475" s="49"/>
      <c r="K475" s="49"/>
      <c r="L475" s="49"/>
      <c r="M475" s="49"/>
      <c r="N475" s="10"/>
      <c r="O475" s="49"/>
      <c r="P475" s="82"/>
      <c r="Q475" s="82"/>
      <c r="R475" s="82"/>
      <c r="S475" s="82"/>
      <c r="T475" s="82"/>
      <c r="U475" s="49"/>
      <c r="V475" s="49"/>
      <c r="W475" s="82"/>
      <c r="X475" s="49"/>
      <c r="Y475" s="49"/>
      <c r="Z475" s="12"/>
      <c r="AA475" s="16" t="str">
        <f t="shared" si="74"/>
        <v/>
      </c>
      <c r="AB475" s="16" t="str">
        <f t="shared" si="75"/>
        <v/>
      </c>
      <c r="AC475" s="16" t="str">
        <f t="shared" si="76"/>
        <v/>
      </c>
      <c r="AD475" s="49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</row>
    <row r="476" spans="1:43" x14ac:dyDescent="0.2">
      <c r="A476" s="19" t="e">
        <f t="shared" si="78"/>
        <v>#REF!</v>
      </c>
      <c r="B476" s="49" t="e">
        <f>IF('AMS-Daten'!#REF!="","",'AMS-Daten'!#REF!)</f>
        <v>#REF!</v>
      </c>
      <c r="C476" s="49" t="e">
        <f>IF('AMS-Daten'!#REF!="","",'AMS-Daten'!#REF!)</f>
        <v>#REF!</v>
      </c>
      <c r="D476" s="80" t="e">
        <f t="shared" si="77"/>
        <v>#REF!</v>
      </c>
      <c r="E476" s="16" t="e">
        <f t="shared" si="73"/>
        <v>#REF!</v>
      </c>
      <c r="F476" s="80" t="e">
        <f t="shared" si="79"/>
        <v>#REF!</v>
      </c>
      <c r="G476" s="80"/>
      <c r="H476" s="49" t="e">
        <f>IF('AMS-Daten'!#REF!="","",'AMS-Daten'!#REF!)</f>
        <v>#REF!</v>
      </c>
      <c r="I476" s="80" t="e">
        <f t="shared" si="80"/>
        <v>#REF!</v>
      </c>
      <c r="J476" s="49"/>
      <c r="K476" s="49"/>
      <c r="L476" s="49"/>
      <c r="M476" s="49"/>
      <c r="N476" s="10"/>
      <c r="O476" s="49"/>
      <c r="P476" s="82"/>
      <c r="Q476" s="82"/>
      <c r="R476" s="82"/>
      <c r="S476" s="82"/>
      <c r="T476" s="82"/>
      <c r="U476" s="49"/>
      <c r="V476" s="49"/>
      <c r="W476" s="82"/>
      <c r="X476" s="49"/>
      <c r="Y476" s="49"/>
      <c r="Z476" s="12"/>
      <c r="AA476" s="16" t="str">
        <f t="shared" si="74"/>
        <v/>
      </c>
      <c r="AB476" s="16" t="str">
        <f t="shared" si="75"/>
        <v/>
      </c>
      <c r="AC476" s="16" t="str">
        <f t="shared" si="76"/>
        <v/>
      </c>
      <c r="AD476" s="49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</row>
    <row r="477" spans="1:43" x14ac:dyDescent="0.2">
      <c r="A477" s="19" t="e">
        <f t="shared" si="78"/>
        <v>#REF!</v>
      </c>
      <c r="B477" s="49" t="e">
        <f>IF('AMS-Daten'!#REF!="","",'AMS-Daten'!#REF!)</f>
        <v>#REF!</v>
      </c>
      <c r="C477" s="49" t="e">
        <f>IF('AMS-Daten'!#REF!="","",'AMS-Daten'!#REF!)</f>
        <v>#REF!</v>
      </c>
      <c r="D477" s="80" t="e">
        <f t="shared" si="77"/>
        <v>#REF!</v>
      </c>
      <c r="E477" s="16" t="e">
        <f t="shared" si="73"/>
        <v>#REF!</v>
      </c>
      <c r="F477" s="80" t="e">
        <f t="shared" si="79"/>
        <v>#REF!</v>
      </c>
      <c r="G477" s="80"/>
      <c r="H477" s="49" t="e">
        <f>IF('AMS-Daten'!#REF!="","",'AMS-Daten'!#REF!)</f>
        <v>#REF!</v>
      </c>
      <c r="I477" s="80" t="e">
        <f t="shared" si="80"/>
        <v>#REF!</v>
      </c>
      <c r="J477" s="49"/>
      <c r="K477" s="49"/>
      <c r="L477" s="49"/>
      <c r="M477" s="49"/>
      <c r="N477" s="10"/>
      <c r="O477" s="49"/>
      <c r="P477" s="82"/>
      <c r="Q477" s="82"/>
      <c r="R477" s="82"/>
      <c r="S477" s="82"/>
      <c r="T477" s="82"/>
      <c r="U477" s="49"/>
      <c r="V477" s="49"/>
      <c r="W477" s="82"/>
      <c r="X477" s="49"/>
      <c r="Y477" s="49"/>
      <c r="Z477" s="12"/>
      <c r="AA477" s="16" t="str">
        <f t="shared" si="74"/>
        <v/>
      </c>
      <c r="AB477" s="16" t="str">
        <f t="shared" si="75"/>
        <v/>
      </c>
      <c r="AC477" s="16" t="str">
        <f t="shared" si="76"/>
        <v/>
      </c>
      <c r="AD477" s="49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</row>
    <row r="478" spans="1:43" x14ac:dyDescent="0.2">
      <c r="A478" s="19" t="e">
        <f t="shared" si="78"/>
        <v>#REF!</v>
      </c>
      <c r="B478" s="49" t="e">
        <f>IF('AMS-Daten'!#REF!="","",'AMS-Daten'!#REF!)</f>
        <v>#REF!</v>
      </c>
      <c r="C478" s="49" t="e">
        <f>IF('AMS-Daten'!#REF!="","",'AMS-Daten'!#REF!)</f>
        <v>#REF!</v>
      </c>
      <c r="D478" s="80" t="e">
        <f t="shared" si="77"/>
        <v>#REF!</v>
      </c>
      <c r="E478" s="16" t="e">
        <f t="shared" si="73"/>
        <v>#REF!</v>
      </c>
      <c r="F478" s="80" t="e">
        <f t="shared" si="79"/>
        <v>#REF!</v>
      </c>
      <c r="G478" s="80"/>
      <c r="H478" s="49" t="e">
        <f>IF('AMS-Daten'!#REF!="","",'AMS-Daten'!#REF!)</f>
        <v>#REF!</v>
      </c>
      <c r="I478" s="80" t="e">
        <f t="shared" si="80"/>
        <v>#REF!</v>
      </c>
      <c r="J478" s="49"/>
      <c r="K478" s="49"/>
      <c r="L478" s="49"/>
      <c r="M478" s="49"/>
      <c r="N478" s="10"/>
      <c r="O478" s="49"/>
      <c r="P478" s="82"/>
      <c r="Q478" s="82"/>
      <c r="R478" s="82"/>
      <c r="S478" s="82"/>
      <c r="T478" s="82"/>
      <c r="U478" s="49"/>
      <c r="V478" s="49"/>
      <c r="W478" s="82"/>
      <c r="X478" s="49"/>
      <c r="Y478" s="49"/>
      <c r="Z478" s="12"/>
      <c r="AA478" s="16" t="str">
        <f t="shared" si="74"/>
        <v/>
      </c>
      <c r="AB478" s="16" t="str">
        <f t="shared" si="75"/>
        <v/>
      </c>
      <c r="AC478" s="16" t="str">
        <f t="shared" si="76"/>
        <v/>
      </c>
      <c r="AD478" s="49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</row>
    <row r="479" spans="1:43" x14ac:dyDescent="0.2">
      <c r="A479" s="19" t="e">
        <f t="shared" si="78"/>
        <v>#REF!</v>
      </c>
      <c r="B479" s="49" t="e">
        <f>IF('AMS-Daten'!#REF!="","",'AMS-Daten'!#REF!)</f>
        <v>#REF!</v>
      </c>
      <c r="C479" s="49" t="e">
        <f>IF('AMS-Daten'!#REF!="","",'AMS-Daten'!#REF!)</f>
        <v>#REF!</v>
      </c>
      <c r="D479" s="80" t="e">
        <f t="shared" si="77"/>
        <v>#REF!</v>
      </c>
      <c r="E479" s="16" t="e">
        <f t="shared" si="73"/>
        <v>#REF!</v>
      </c>
      <c r="F479" s="80" t="e">
        <f t="shared" si="79"/>
        <v>#REF!</v>
      </c>
      <c r="G479" s="80"/>
      <c r="H479" s="49" t="e">
        <f>IF('AMS-Daten'!#REF!="","",'AMS-Daten'!#REF!)</f>
        <v>#REF!</v>
      </c>
      <c r="I479" s="80" t="e">
        <f t="shared" si="80"/>
        <v>#REF!</v>
      </c>
      <c r="J479" s="49"/>
      <c r="K479" s="49"/>
      <c r="L479" s="49"/>
      <c r="M479" s="49"/>
      <c r="N479" s="10"/>
      <c r="O479" s="49"/>
      <c r="P479" s="82"/>
      <c r="Q479" s="82"/>
      <c r="R479" s="82"/>
      <c r="S479" s="82"/>
      <c r="T479" s="82"/>
      <c r="U479" s="49"/>
      <c r="V479" s="49"/>
      <c r="W479" s="82"/>
      <c r="X479" s="49"/>
      <c r="Y479" s="49"/>
      <c r="Z479" s="12"/>
      <c r="AA479" s="16" t="str">
        <f t="shared" si="74"/>
        <v/>
      </c>
      <c r="AB479" s="16" t="str">
        <f t="shared" si="75"/>
        <v/>
      </c>
      <c r="AC479" s="16" t="str">
        <f t="shared" si="76"/>
        <v/>
      </c>
      <c r="AD479" s="49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</row>
    <row r="480" spans="1:43" x14ac:dyDescent="0.2">
      <c r="A480" s="19" t="e">
        <f t="shared" si="78"/>
        <v>#REF!</v>
      </c>
      <c r="B480" s="49" t="e">
        <f>IF('AMS-Daten'!#REF!="","",'AMS-Daten'!#REF!)</f>
        <v>#REF!</v>
      </c>
      <c r="C480" s="49" t="e">
        <f>IF('AMS-Daten'!#REF!="","",'AMS-Daten'!#REF!)</f>
        <v>#REF!</v>
      </c>
      <c r="D480" s="80" t="e">
        <f t="shared" si="77"/>
        <v>#REF!</v>
      </c>
      <c r="E480" s="16" t="e">
        <f t="shared" si="73"/>
        <v>#REF!</v>
      </c>
      <c r="F480" s="80" t="e">
        <f t="shared" si="79"/>
        <v>#REF!</v>
      </c>
      <c r="G480" s="80"/>
      <c r="H480" s="49" t="e">
        <f>IF('AMS-Daten'!#REF!="","",'AMS-Daten'!#REF!)</f>
        <v>#REF!</v>
      </c>
      <c r="I480" s="80" t="e">
        <f t="shared" si="80"/>
        <v>#REF!</v>
      </c>
      <c r="J480" s="49"/>
      <c r="K480" s="49"/>
      <c r="L480" s="49"/>
      <c r="M480" s="49"/>
      <c r="N480" s="10"/>
      <c r="O480" s="49"/>
      <c r="P480" s="82"/>
      <c r="Q480" s="82"/>
      <c r="R480" s="82"/>
      <c r="S480" s="82"/>
      <c r="T480" s="82"/>
      <c r="U480" s="49"/>
      <c r="V480" s="49"/>
      <c r="W480" s="82"/>
      <c r="X480" s="49"/>
      <c r="Y480" s="49"/>
      <c r="Z480" s="12"/>
      <c r="AA480" s="16" t="str">
        <f t="shared" si="74"/>
        <v/>
      </c>
      <c r="AB480" s="16" t="str">
        <f t="shared" si="75"/>
        <v/>
      </c>
      <c r="AC480" s="16" t="str">
        <f t="shared" si="76"/>
        <v/>
      </c>
      <c r="AD480" s="49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</row>
    <row r="481" spans="1:43" x14ac:dyDescent="0.2">
      <c r="A481" s="19" t="e">
        <f t="shared" si="78"/>
        <v>#REF!</v>
      </c>
      <c r="B481" s="49" t="e">
        <f>IF('AMS-Daten'!#REF!="","",'AMS-Daten'!#REF!)</f>
        <v>#REF!</v>
      </c>
      <c r="C481" s="49" t="e">
        <f>IF('AMS-Daten'!#REF!="","",'AMS-Daten'!#REF!)</f>
        <v>#REF!</v>
      </c>
      <c r="D481" s="80" t="e">
        <f t="shared" si="77"/>
        <v>#REF!</v>
      </c>
      <c r="E481" s="16" t="e">
        <f t="shared" si="73"/>
        <v>#REF!</v>
      </c>
      <c r="F481" s="80" t="e">
        <f t="shared" si="79"/>
        <v>#REF!</v>
      </c>
      <c r="G481" s="80"/>
      <c r="H481" s="49" t="e">
        <f>IF('AMS-Daten'!#REF!="","",'AMS-Daten'!#REF!)</f>
        <v>#REF!</v>
      </c>
      <c r="I481" s="80" t="e">
        <f t="shared" si="80"/>
        <v>#REF!</v>
      </c>
      <c r="J481" s="49"/>
      <c r="K481" s="49"/>
      <c r="L481" s="49"/>
      <c r="M481" s="49"/>
      <c r="N481" s="10"/>
      <c r="O481" s="49"/>
      <c r="P481" s="82"/>
      <c r="Q481" s="82"/>
      <c r="R481" s="82"/>
      <c r="S481" s="82"/>
      <c r="T481" s="82"/>
      <c r="U481" s="49"/>
      <c r="V481" s="49"/>
      <c r="W481" s="82"/>
      <c r="X481" s="49"/>
      <c r="Y481" s="49"/>
      <c r="Z481" s="12"/>
      <c r="AA481" s="16" t="str">
        <f t="shared" si="74"/>
        <v/>
      </c>
      <c r="AB481" s="16" t="str">
        <f t="shared" si="75"/>
        <v/>
      </c>
      <c r="AC481" s="16" t="str">
        <f t="shared" si="76"/>
        <v/>
      </c>
      <c r="AD481" s="49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</row>
    <row r="482" spans="1:43" x14ac:dyDescent="0.2">
      <c r="A482" s="19" t="e">
        <f t="shared" si="78"/>
        <v>#REF!</v>
      </c>
      <c r="B482" s="49" t="e">
        <f>IF('AMS-Daten'!#REF!="","",'AMS-Daten'!#REF!)</f>
        <v>#REF!</v>
      </c>
      <c r="C482" s="49" t="e">
        <f>IF('AMS-Daten'!#REF!="","",'AMS-Daten'!#REF!)</f>
        <v>#REF!</v>
      </c>
      <c r="D482" s="80" t="e">
        <f t="shared" si="77"/>
        <v>#REF!</v>
      </c>
      <c r="E482" s="16" t="e">
        <f t="shared" si="73"/>
        <v>#REF!</v>
      </c>
      <c r="F482" s="80" t="e">
        <f t="shared" si="79"/>
        <v>#REF!</v>
      </c>
      <c r="G482" s="80"/>
      <c r="H482" s="49" t="e">
        <f>IF('AMS-Daten'!#REF!="","",'AMS-Daten'!#REF!)</f>
        <v>#REF!</v>
      </c>
      <c r="I482" s="80" t="e">
        <f t="shared" si="80"/>
        <v>#REF!</v>
      </c>
      <c r="J482" s="49"/>
      <c r="K482" s="49"/>
      <c r="L482" s="49"/>
      <c r="M482" s="49"/>
      <c r="N482" s="10"/>
      <c r="O482" s="49"/>
      <c r="P482" s="82"/>
      <c r="Q482" s="82"/>
      <c r="R482" s="82"/>
      <c r="S482" s="82"/>
      <c r="T482" s="82"/>
      <c r="U482" s="49"/>
      <c r="V482" s="49"/>
      <c r="W482" s="82"/>
      <c r="X482" s="49"/>
      <c r="Y482" s="49"/>
      <c r="Z482" s="12"/>
      <c r="AA482" s="16" t="str">
        <f t="shared" si="74"/>
        <v/>
      </c>
      <c r="AB482" s="16" t="str">
        <f t="shared" si="75"/>
        <v/>
      </c>
      <c r="AC482" s="16" t="str">
        <f t="shared" si="76"/>
        <v/>
      </c>
      <c r="AD482" s="49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</row>
    <row r="483" spans="1:43" x14ac:dyDescent="0.2">
      <c r="A483" s="19" t="e">
        <f t="shared" si="78"/>
        <v>#REF!</v>
      </c>
      <c r="B483" s="49" t="e">
        <f>IF('AMS-Daten'!#REF!="","",'AMS-Daten'!#REF!)</f>
        <v>#REF!</v>
      </c>
      <c r="C483" s="49" t="e">
        <f>IF('AMS-Daten'!#REF!="","",'AMS-Daten'!#REF!)</f>
        <v>#REF!</v>
      </c>
      <c r="D483" s="80" t="e">
        <f t="shared" si="77"/>
        <v>#REF!</v>
      </c>
      <c r="E483" s="16" t="e">
        <f t="shared" si="73"/>
        <v>#REF!</v>
      </c>
      <c r="F483" s="80" t="e">
        <f t="shared" si="79"/>
        <v>#REF!</v>
      </c>
      <c r="G483" s="80"/>
      <c r="H483" s="49" t="e">
        <f>IF('AMS-Daten'!#REF!="","",'AMS-Daten'!#REF!)</f>
        <v>#REF!</v>
      </c>
      <c r="I483" s="80" t="e">
        <f t="shared" si="80"/>
        <v>#REF!</v>
      </c>
      <c r="J483" s="49"/>
      <c r="K483" s="49"/>
      <c r="L483" s="49"/>
      <c r="M483" s="49"/>
      <c r="N483" s="10"/>
      <c r="O483" s="49"/>
      <c r="P483" s="82"/>
      <c r="Q483" s="82"/>
      <c r="R483" s="82"/>
      <c r="S483" s="82"/>
      <c r="T483" s="82"/>
      <c r="U483" s="49"/>
      <c r="V483" s="49"/>
      <c r="W483" s="82"/>
      <c r="X483" s="49"/>
      <c r="Y483" s="49"/>
      <c r="Z483" s="12"/>
      <c r="AA483" s="16" t="str">
        <f t="shared" si="74"/>
        <v/>
      </c>
      <c r="AB483" s="16" t="str">
        <f t="shared" si="75"/>
        <v/>
      </c>
      <c r="AC483" s="16" t="str">
        <f t="shared" si="76"/>
        <v/>
      </c>
      <c r="AD483" s="49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</row>
    <row r="484" spans="1:43" x14ac:dyDescent="0.2">
      <c r="A484" s="19" t="e">
        <f t="shared" si="78"/>
        <v>#REF!</v>
      </c>
      <c r="B484" s="49" t="e">
        <f>IF('AMS-Daten'!#REF!="","",'AMS-Daten'!#REF!)</f>
        <v>#REF!</v>
      </c>
      <c r="C484" s="49" t="e">
        <f>IF('AMS-Daten'!#REF!="","",'AMS-Daten'!#REF!)</f>
        <v>#REF!</v>
      </c>
      <c r="D484" s="80" t="e">
        <f t="shared" si="77"/>
        <v>#REF!</v>
      </c>
      <c r="E484" s="16" t="e">
        <f t="shared" si="73"/>
        <v>#REF!</v>
      </c>
      <c r="F484" s="80" t="e">
        <f t="shared" si="79"/>
        <v>#REF!</v>
      </c>
      <c r="G484" s="80"/>
      <c r="H484" s="49" t="e">
        <f>IF('AMS-Daten'!#REF!="","",'AMS-Daten'!#REF!)</f>
        <v>#REF!</v>
      </c>
      <c r="I484" s="80" t="e">
        <f t="shared" si="80"/>
        <v>#REF!</v>
      </c>
      <c r="J484" s="49"/>
      <c r="K484" s="49"/>
      <c r="L484" s="49"/>
      <c r="M484" s="49"/>
      <c r="N484" s="10"/>
      <c r="O484" s="49"/>
      <c r="P484" s="82"/>
      <c r="Q484" s="82"/>
      <c r="R484" s="82"/>
      <c r="S484" s="82"/>
      <c r="T484" s="82"/>
      <c r="U484" s="49"/>
      <c r="V484" s="49"/>
      <c r="W484" s="82"/>
      <c r="X484" s="49"/>
      <c r="Y484" s="49"/>
      <c r="Z484" s="12"/>
      <c r="AA484" s="16" t="str">
        <f t="shared" si="74"/>
        <v/>
      </c>
      <c r="AB484" s="16" t="str">
        <f t="shared" si="75"/>
        <v/>
      </c>
      <c r="AC484" s="16" t="str">
        <f t="shared" si="76"/>
        <v/>
      </c>
      <c r="AD484" s="49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</row>
    <row r="485" spans="1:43" x14ac:dyDescent="0.2">
      <c r="A485" s="19" t="e">
        <f t="shared" si="78"/>
        <v>#REF!</v>
      </c>
      <c r="B485" s="49" t="e">
        <f>IF('AMS-Daten'!#REF!="","",'AMS-Daten'!#REF!)</f>
        <v>#REF!</v>
      </c>
      <c r="C485" s="49" t="e">
        <f>IF('AMS-Daten'!#REF!="","",'AMS-Daten'!#REF!)</f>
        <v>#REF!</v>
      </c>
      <c r="D485" s="80" t="e">
        <f t="shared" si="77"/>
        <v>#REF!</v>
      </c>
      <c r="E485" s="16" t="e">
        <f t="shared" si="73"/>
        <v>#REF!</v>
      </c>
      <c r="F485" s="80" t="e">
        <f t="shared" si="79"/>
        <v>#REF!</v>
      </c>
      <c r="G485" s="80"/>
      <c r="H485" s="49" t="e">
        <f>IF('AMS-Daten'!#REF!="","",'AMS-Daten'!#REF!)</f>
        <v>#REF!</v>
      </c>
      <c r="I485" s="80" t="e">
        <f t="shared" si="80"/>
        <v>#REF!</v>
      </c>
      <c r="J485" s="49"/>
      <c r="K485" s="49"/>
      <c r="L485" s="49"/>
      <c r="M485" s="49"/>
      <c r="N485" s="10"/>
      <c r="O485" s="49"/>
      <c r="P485" s="82"/>
      <c r="Q485" s="82"/>
      <c r="R485" s="82"/>
      <c r="S485" s="82"/>
      <c r="T485" s="82"/>
      <c r="U485" s="49"/>
      <c r="V485" s="49"/>
      <c r="W485" s="82"/>
      <c r="X485" s="49"/>
      <c r="Y485" s="49"/>
      <c r="Z485" s="12"/>
      <c r="AA485" s="16" t="str">
        <f t="shared" si="74"/>
        <v/>
      </c>
      <c r="AB485" s="16" t="str">
        <f t="shared" si="75"/>
        <v/>
      </c>
      <c r="AC485" s="16" t="str">
        <f t="shared" si="76"/>
        <v/>
      </c>
      <c r="AD485" s="49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</row>
    <row r="486" spans="1:43" x14ac:dyDescent="0.2">
      <c r="A486" s="19" t="e">
        <f t="shared" si="78"/>
        <v>#REF!</v>
      </c>
      <c r="B486" s="49" t="e">
        <f>IF('AMS-Daten'!#REF!="","",'AMS-Daten'!#REF!)</f>
        <v>#REF!</v>
      </c>
      <c r="C486" s="49" t="e">
        <f>IF('AMS-Daten'!#REF!="","",'AMS-Daten'!#REF!)</f>
        <v>#REF!</v>
      </c>
      <c r="D486" s="80" t="e">
        <f t="shared" si="77"/>
        <v>#REF!</v>
      </c>
      <c r="E486" s="16" t="e">
        <f t="shared" si="73"/>
        <v>#REF!</v>
      </c>
      <c r="F486" s="80" t="e">
        <f t="shared" si="79"/>
        <v>#REF!</v>
      </c>
      <c r="G486" s="80"/>
      <c r="H486" s="49" t="e">
        <f>IF('AMS-Daten'!#REF!="","",'AMS-Daten'!#REF!)</f>
        <v>#REF!</v>
      </c>
      <c r="I486" s="80" t="e">
        <f t="shared" si="80"/>
        <v>#REF!</v>
      </c>
      <c r="J486" s="49"/>
      <c r="K486" s="49"/>
      <c r="L486" s="49"/>
      <c r="M486" s="49"/>
      <c r="N486" s="10"/>
      <c r="O486" s="49"/>
      <c r="P486" s="82"/>
      <c r="Q486" s="82"/>
      <c r="R486" s="82"/>
      <c r="S486" s="82"/>
      <c r="T486" s="82"/>
      <c r="U486" s="49"/>
      <c r="V486" s="49"/>
      <c r="W486" s="82"/>
      <c r="X486" s="49"/>
      <c r="Y486" s="49"/>
      <c r="Z486" s="12"/>
      <c r="AA486" s="16" t="str">
        <f t="shared" si="74"/>
        <v/>
      </c>
      <c r="AB486" s="16" t="str">
        <f t="shared" si="75"/>
        <v/>
      </c>
      <c r="AC486" s="16" t="str">
        <f t="shared" si="76"/>
        <v/>
      </c>
      <c r="AD486" s="49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</row>
    <row r="487" spans="1:43" x14ac:dyDescent="0.2">
      <c r="A487" s="19" t="e">
        <f t="shared" si="78"/>
        <v>#REF!</v>
      </c>
      <c r="B487" s="49" t="e">
        <f>IF('AMS-Daten'!#REF!="","",'AMS-Daten'!#REF!)</f>
        <v>#REF!</v>
      </c>
      <c r="C487" s="49" t="e">
        <f>IF('AMS-Daten'!#REF!="","",'AMS-Daten'!#REF!)</f>
        <v>#REF!</v>
      </c>
      <c r="D487" s="80" t="e">
        <f t="shared" si="77"/>
        <v>#REF!</v>
      </c>
      <c r="E487" s="16" t="e">
        <f t="shared" si="73"/>
        <v>#REF!</v>
      </c>
      <c r="F487" s="80" t="e">
        <f t="shared" si="79"/>
        <v>#REF!</v>
      </c>
      <c r="G487" s="80"/>
      <c r="H487" s="49" t="e">
        <f>IF('AMS-Daten'!#REF!="","",'AMS-Daten'!#REF!)</f>
        <v>#REF!</v>
      </c>
      <c r="I487" s="80" t="e">
        <f t="shared" si="80"/>
        <v>#REF!</v>
      </c>
      <c r="J487" s="49"/>
      <c r="K487" s="49"/>
      <c r="L487" s="49"/>
      <c r="M487" s="49"/>
      <c r="N487" s="10"/>
      <c r="O487" s="49"/>
      <c r="P487" s="82"/>
      <c r="Q487" s="82"/>
      <c r="R487" s="82"/>
      <c r="S487" s="82"/>
      <c r="T487" s="82"/>
      <c r="U487" s="49"/>
      <c r="V487" s="49"/>
      <c r="W487" s="82"/>
      <c r="X487" s="49"/>
      <c r="Y487" s="49"/>
      <c r="Z487" s="12"/>
      <c r="AA487" s="16" t="str">
        <f t="shared" si="74"/>
        <v/>
      </c>
      <c r="AB487" s="16" t="str">
        <f t="shared" si="75"/>
        <v/>
      </c>
      <c r="AC487" s="16" t="str">
        <f t="shared" si="76"/>
        <v/>
      </c>
      <c r="AD487" s="49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</row>
    <row r="488" spans="1:43" x14ac:dyDescent="0.2">
      <c r="A488" s="19" t="e">
        <f t="shared" si="78"/>
        <v>#REF!</v>
      </c>
      <c r="B488" s="49" t="e">
        <f>IF('AMS-Daten'!#REF!="","",'AMS-Daten'!#REF!)</f>
        <v>#REF!</v>
      </c>
      <c r="C488" s="49" t="e">
        <f>IF('AMS-Daten'!#REF!="","",'AMS-Daten'!#REF!)</f>
        <v>#REF!</v>
      </c>
      <c r="D488" s="80" t="e">
        <f t="shared" si="77"/>
        <v>#REF!</v>
      </c>
      <c r="E488" s="16" t="e">
        <f t="shared" ref="E488:E551" si="81">IF(A488="","",IF(AND(AK488&lt;&gt;"",AL488=""),"vorläufig",IF(AND(AI488&lt;&gt;"",AJ488=""),"aktiv",IF(AND(AG488&lt;&gt;"",AH488=""),"alter Herr",IF(AND(AM488&lt;&gt;"",AN488=""),"Ehrenmitglied","-")))))</f>
        <v>#REF!</v>
      </c>
      <c r="F488" s="80" t="e">
        <f t="shared" si="79"/>
        <v>#REF!</v>
      </c>
      <c r="G488" s="80"/>
      <c r="H488" s="49" t="e">
        <f>IF('AMS-Daten'!#REF!="","",'AMS-Daten'!#REF!)</f>
        <v>#REF!</v>
      </c>
      <c r="I488" s="80" t="e">
        <f t="shared" si="80"/>
        <v>#REF!</v>
      </c>
      <c r="J488" s="49"/>
      <c r="K488" s="49"/>
      <c r="L488" s="49"/>
      <c r="M488" s="49"/>
      <c r="N488" s="10"/>
      <c r="O488" s="49"/>
      <c r="P488" s="82"/>
      <c r="Q488" s="82"/>
      <c r="R488" s="82"/>
      <c r="S488" s="82"/>
      <c r="T488" s="82"/>
      <c r="U488" s="49"/>
      <c r="V488" s="49"/>
      <c r="W488" s="82"/>
      <c r="X488" s="49"/>
      <c r="Y488" s="49"/>
      <c r="Z488" s="12"/>
      <c r="AA488" s="16" t="str">
        <f t="shared" si="74"/>
        <v/>
      </c>
      <c r="AB488" s="16" t="str">
        <f t="shared" si="75"/>
        <v/>
      </c>
      <c r="AC488" s="16" t="str">
        <f t="shared" si="76"/>
        <v/>
      </c>
      <c r="AD488" s="49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</row>
    <row r="489" spans="1:43" x14ac:dyDescent="0.2">
      <c r="A489" s="19" t="e">
        <f t="shared" si="78"/>
        <v>#REF!</v>
      </c>
      <c r="B489" s="49" t="e">
        <f>IF('AMS-Daten'!#REF!="","",'AMS-Daten'!#REF!)</f>
        <v>#REF!</v>
      </c>
      <c r="C489" s="49" t="e">
        <f>IF('AMS-Daten'!#REF!="","",'AMS-Daten'!#REF!)</f>
        <v>#REF!</v>
      </c>
      <c r="D489" s="80" t="e">
        <f t="shared" si="77"/>
        <v>#REF!</v>
      </c>
      <c r="E489" s="16" t="e">
        <f t="shared" si="81"/>
        <v>#REF!</v>
      </c>
      <c r="F489" s="80" t="e">
        <f t="shared" si="79"/>
        <v>#REF!</v>
      </c>
      <c r="G489" s="80"/>
      <c r="H489" s="49" t="e">
        <f>IF('AMS-Daten'!#REF!="","",'AMS-Daten'!#REF!)</f>
        <v>#REF!</v>
      </c>
      <c r="I489" s="80" t="e">
        <f t="shared" si="80"/>
        <v>#REF!</v>
      </c>
      <c r="J489" s="49"/>
      <c r="K489" s="49"/>
      <c r="L489" s="49"/>
      <c r="M489" s="49"/>
      <c r="N489" s="10"/>
      <c r="O489" s="49"/>
      <c r="P489" s="82"/>
      <c r="Q489" s="82"/>
      <c r="R489" s="82"/>
      <c r="S489" s="82"/>
      <c r="T489" s="82"/>
      <c r="U489" s="49"/>
      <c r="V489" s="49"/>
      <c r="W489" s="82"/>
      <c r="X489" s="49"/>
      <c r="Y489" s="49"/>
      <c r="Z489" s="12"/>
      <c r="AA489" s="16" t="str">
        <f t="shared" si="74"/>
        <v/>
      </c>
      <c r="AB489" s="16" t="str">
        <f t="shared" si="75"/>
        <v/>
      </c>
      <c r="AC489" s="16" t="str">
        <f t="shared" si="76"/>
        <v/>
      </c>
      <c r="AD489" s="49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</row>
    <row r="490" spans="1:43" x14ac:dyDescent="0.2">
      <c r="A490" s="19" t="e">
        <f t="shared" si="78"/>
        <v>#REF!</v>
      </c>
      <c r="B490" s="49" t="e">
        <f>IF('AMS-Daten'!#REF!="","",'AMS-Daten'!#REF!)</f>
        <v>#REF!</v>
      </c>
      <c r="C490" s="49" t="e">
        <f>IF('AMS-Daten'!#REF!="","",'AMS-Daten'!#REF!)</f>
        <v>#REF!</v>
      </c>
      <c r="D490" s="80" t="e">
        <f t="shared" si="77"/>
        <v>#REF!</v>
      </c>
      <c r="E490" s="16" t="e">
        <f t="shared" si="81"/>
        <v>#REF!</v>
      </c>
      <c r="F490" s="80" t="e">
        <f t="shared" si="79"/>
        <v>#REF!</v>
      </c>
      <c r="G490" s="80"/>
      <c r="H490" s="49" t="e">
        <f>IF('AMS-Daten'!#REF!="","",'AMS-Daten'!#REF!)</f>
        <v>#REF!</v>
      </c>
      <c r="I490" s="80" t="e">
        <f t="shared" si="80"/>
        <v>#REF!</v>
      </c>
      <c r="J490" s="49"/>
      <c r="K490" s="49"/>
      <c r="L490" s="49"/>
      <c r="M490" s="49"/>
      <c r="N490" s="10"/>
      <c r="O490" s="49"/>
      <c r="P490" s="82"/>
      <c r="Q490" s="82"/>
      <c r="R490" s="82"/>
      <c r="S490" s="82"/>
      <c r="T490" s="82"/>
      <c r="U490" s="49"/>
      <c r="V490" s="49"/>
      <c r="W490" s="82"/>
      <c r="X490" s="49"/>
      <c r="Y490" s="49"/>
      <c r="Z490" s="12"/>
      <c r="AA490" s="16" t="str">
        <f t="shared" si="74"/>
        <v/>
      </c>
      <c r="AB490" s="16" t="str">
        <f t="shared" si="75"/>
        <v/>
      </c>
      <c r="AC490" s="16" t="str">
        <f t="shared" si="76"/>
        <v/>
      </c>
      <c r="AD490" s="49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  <c r="AO490" s="17"/>
      <c r="AP490" s="17"/>
      <c r="AQ490" s="17"/>
    </row>
    <row r="491" spans="1:43" x14ac:dyDescent="0.2">
      <c r="A491" s="19" t="e">
        <f t="shared" si="78"/>
        <v>#REF!</v>
      </c>
      <c r="B491" s="49" t="e">
        <f>IF('AMS-Daten'!#REF!="","",'AMS-Daten'!#REF!)</f>
        <v>#REF!</v>
      </c>
      <c r="C491" s="49" t="e">
        <f>IF('AMS-Daten'!#REF!="","",'AMS-Daten'!#REF!)</f>
        <v>#REF!</v>
      </c>
      <c r="D491" s="80" t="e">
        <f t="shared" si="77"/>
        <v>#REF!</v>
      </c>
      <c r="E491" s="16" t="e">
        <f t="shared" si="81"/>
        <v>#REF!</v>
      </c>
      <c r="F491" s="80" t="e">
        <f t="shared" si="79"/>
        <v>#REF!</v>
      </c>
      <c r="G491" s="80"/>
      <c r="H491" s="49" t="e">
        <f>IF('AMS-Daten'!#REF!="","",'AMS-Daten'!#REF!)</f>
        <v>#REF!</v>
      </c>
      <c r="I491" s="80" t="e">
        <f t="shared" si="80"/>
        <v>#REF!</v>
      </c>
      <c r="J491" s="49"/>
      <c r="K491" s="49"/>
      <c r="L491" s="49"/>
      <c r="M491" s="49"/>
      <c r="N491" s="10"/>
      <c r="O491" s="49"/>
      <c r="P491" s="82"/>
      <c r="Q491" s="82"/>
      <c r="R491" s="82"/>
      <c r="S491" s="82"/>
      <c r="T491" s="82"/>
      <c r="U491" s="49"/>
      <c r="V491" s="49"/>
      <c r="W491" s="82"/>
      <c r="X491" s="49"/>
      <c r="Y491" s="49"/>
      <c r="Z491" s="12"/>
      <c r="AA491" s="16" t="str">
        <f t="shared" si="74"/>
        <v/>
      </c>
      <c r="AB491" s="16" t="str">
        <f t="shared" si="75"/>
        <v/>
      </c>
      <c r="AC491" s="16" t="str">
        <f t="shared" si="76"/>
        <v/>
      </c>
      <c r="AD491" s="49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  <c r="AO491" s="17"/>
      <c r="AP491" s="17"/>
      <c r="AQ491" s="17"/>
    </row>
    <row r="492" spans="1:43" x14ac:dyDescent="0.2">
      <c r="A492" s="19" t="e">
        <f t="shared" si="78"/>
        <v>#REF!</v>
      </c>
      <c r="B492" s="49" t="e">
        <f>IF('AMS-Daten'!#REF!="","",'AMS-Daten'!#REF!)</f>
        <v>#REF!</v>
      </c>
      <c r="C492" s="49" t="e">
        <f>IF('AMS-Daten'!#REF!="","",'AMS-Daten'!#REF!)</f>
        <v>#REF!</v>
      </c>
      <c r="D492" s="80" t="e">
        <f t="shared" si="77"/>
        <v>#REF!</v>
      </c>
      <c r="E492" s="16" t="e">
        <f t="shared" si="81"/>
        <v>#REF!</v>
      </c>
      <c r="F492" s="80" t="e">
        <f t="shared" si="79"/>
        <v>#REF!</v>
      </c>
      <c r="G492" s="80"/>
      <c r="H492" s="49" t="e">
        <f>IF('AMS-Daten'!#REF!="","",'AMS-Daten'!#REF!)</f>
        <v>#REF!</v>
      </c>
      <c r="I492" s="80" t="e">
        <f t="shared" si="80"/>
        <v>#REF!</v>
      </c>
      <c r="J492" s="49"/>
      <c r="K492" s="49"/>
      <c r="L492" s="49"/>
      <c r="M492" s="49"/>
      <c r="N492" s="10"/>
      <c r="O492" s="49"/>
      <c r="P492" s="82"/>
      <c r="Q492" s="82"/>
      <c r="R492" s="82"/>
      <c r="S492" s="82"/>
      <c r="T492" s="82"/>
      <c r="U492" s="49"/>
      <c r="V492" s="49"/>
      <c r="W492" s="82"/>
      <c r="X492" s="49"/>
      <c r="Y492" s="49"/>
      <c r="Z492" s="12"/>
      <c r="AA492" s="16" t="str">
        <f t="shared" si="74"/>
        <v/>
      </c>
      <c r="AB492" s="16" t="str">
        <f t="shared" si="75"/>
        <v/>
      </c>
      <c r="AC492" s="16" t="str">
        <f t="shared" si="76"/>
        <v/>
      </c>
      <c r="AD492" s="49"/>
      <c r="AE492" s="17"/>
      <c r="AF492" s="17"/>
      <c r="AG492" s="17"/>
      <c r="AH492" s="17"/>
      <c r="AI492" s="17"/>
      <c r="AJ492" s="17"/>
      <c r="AK492" s="17"/>
      <c r="AL492" s="17"/>
      <c r="AM492" s="17"/>
      <c r="AN492" s="17"/>
      <c r="AO492" s="17"/>
      <c r="AP492" s="17"/>
      <c r="AQ492" s="17"/>
    </row>
    <row r="493" spans="1:43" x14ac:dyDescent="0.2">
      <c r="A493" s="19" t="e">
        <f t="shared" si="78"/>
        <v>#REF!</v>
      </c>
      <c r="B493" s="49" t="e">
        <f>IF('AMS-Daten'!#REF!="","",'AMS-Daten'!#REF!)</f>
        <v>#REF!</v>
      </c>
      <c r="C493" s="49" t="e">
        <f>IF('AMS-Daten'!#REF!="","",'AMS-Daten'!#REF!)</f>
        <v>#REF!</v>
      </c>
      <c r="D493" s="80" t="e">
        <f t="shared" si="77"/>
        <v>#REF!</v>
      </c>
      <c r="E493" s="16" t="e">
        <f t="shared" si="81"/>
        <v>#REF!</v>
      </c>
      <c r="F493" s="80" t="e">
        <f t="shared" si="79"/>
        <v>#REF!</v>
      </c>
      <c r="G493" s="80"/>
      <c r="H493" s="49" t="e">
        <f>IF('AMS-Daten'!#REF!="","",'AMS-Daten'!#REF!)</f>
        <v>#REF!</v>
      </c>
      <c r="I493" s="80" t="e">
        <f t="shared" si="80"/>
        <v>#REF!</v>
      </c>
      <c r="J493" s="49"/>
      <c r="K493" s="49"/>
      <c r="L493" s="49"/>
      <c r="M493" s="49"/>
      <c r="N493" s="10"/>
      <c r="O493" s="49"/>
      <c r="P493" s="82"/>
      <c r="Q493" s="82"/>
      <c r="R493" s="82"/>
      <c r="S493" s="82"/>
      <c r="T493" s="82"/>
      <c r="U493" s="49"/>
      <c r="V493" s="49"/>
      <c r="W493" s="82"/>
      <c r="X493" s="49"/>
      <c r="Y493" s="49"/>
      <c r="Z493" s="12"/>
      <c r="AA493" s="16" t="str">
        <f t="shared" si="74"/>
        <v/>
      </c>
      <c r="AB493" s="16" t="str">
        <f t="shared" si="75"/>
        <v/>
      </c>
      <c r="AC493" s="16" t="str">
        <f t="shared" si="76"/>
        <v/>
      </c>
      <c r="AD493" s="49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</row>
    <row r="494" spans="1:43" x14ac:dyDescent="0.2">
      <c r="A494" s="19" t="e">
        <f t="shared" si="78"/>
        <v>#REF!</v>
      </c>
      <c r="B494" s="49" t="e">
        <f>IF('AMS-Daten'!#REF!="","",'AMS-Daten'!#REF!)</f>
        <v>#REF!</v>
      </c>
      <c r="C494" s="49" t="e">
        <f>IF('AMS-Daten'!#REF!="","",'AMS-Daten'!#REF!)</f>
        <v>#REF!</v>
      </c>
      <c r="D494" s="80" t="e">
        <f t="shared" si="77"/>
        <v>#REF!</v>
      </c>
      <c r="E494" s="16" t="e">
        <f t="shared" si="81"/>
        <v>#REF!</v>
      </c>
      <c r="F494" s="80" t="e">
        <f t="shared" si="79"/>
        <v>#REF!</v>
      </c>
      <c r="G494" s="80"/>
      <c r="H494" s="49" t="e">
        <f>IF('AMS-Daten'!#REF!="","",'AMS-Daten'!#REF!)</f>
        <v>#REF!</v>
      </c>
      <c r="I494" s="80" t="e">
        <f t="shared" si="80"/>
        <v>#REF!</v>
      </c>
      <c r="J494" s="49"/>
      <c r="K494" s="49"/>
      <c r="L494" s="49"/>
      <c r="M494" s="49"/>
      <c r="N494" s="10"/>
      <c r="O494" s="49"/>
      <c r="P494" s="82"/>
      <c r="Q494" s="82"/>
      <c r="R494" s="82"/>
      <c r="S494" s="82"/>
      <c r="T494" s="82"/>
      <c r="U494" s="49"/>
      <c r="V494" s="49"/>
      <c r="W494" s="82"/>
      <c r="X494" s="49"/>
      <c r="Y494" s="49"/>
      <c r="Z494" s="12"/>
      <c r="AA494" s="16" t="str">
        <f t="shared" si="74"/>
        <v/>
      </c>
      <c r="AB494" s="16" t="str">
        <f t="shared" si="75"/>
        <v/>
      </c>
      <c r="AC494" s="16" t="str">
        <f t="shared" si="76"/>
        <v/>
      </c>
      <c r="AD494" s="49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 x14ac:dyDescent="0.2">
      <c r="A495" s="19" t="e">
        <f t="shared" si="78"/>
        <v>#REF!</v>
      </c>
      <c r="B495" s="49" t="e">
        <f>IF('AMS-Daten'!#REF!="","",'AMS-Daten'!#REF!)</f>
        <v>#REF!</v>
      </c>
      <c r="C495" s="49" t="e">
        <f>IF('AMS-Daten'!#REF!="","",'AMS-Daten'!#REF!)</f>
        <v>#REF!</v>
      </c>
      <c r="D495" s="80" t="e">
        <f t="shared" si="77"/>
        <v>#REF!</v>
      </c>
      <c r="E495" s="16" t="e">
        <f t="shared" si="81"/>
        <v>#REF!</v>
      </c>
      <c r="F495" s="80" t="e">
        <f t="shared" si="79"/>
        <v>#REF!</v>
      </c>
      <c r="G495" s="80"/>
      <c r="H495" s="49" t="e">
        <f>IF('AMS-Daten'!#REF!="","",'AMS-Daten'!#REF!)</f>
        <v>#REF!</v>
      </c>
      <c r="I495" s="80" t="e">
        <f t="shared" si="80"/>
        <v>#REF!</v>
      </c>
      <c r="J495" s="49"/>
      <c r="K495" s="49"/>
      <c r="L495" s="49"/>
      <c r="M495" s="49"/>
      <c r="N495" s="10"/>
      <c r="O495" s="49"/>
      <c r="P495" s="82"/>
      <c r="Q495" s="82"/>
      <c r="R495" s="82"/>
      <c r="S495" s="82"/>
      <c r="T495" s="82"/>
      <c r="U495" s="49"/>
      <c r="V495" s="49"/>
      <c r="W495" s="82"/>
      <c r="X495" s="49"/>
      <c r="Y495" s="49"/>
      <c r="Z495" s="12"/>
      <c r="AA495" s="16" t="str">
        <f t="shared" si="74"/>
        <v/>
      </c>
      <c r="AB495" s="16" t="str">
        <f t="shared" si="75"/>
        <v/>
      </c>
      <c r="AC495" s="16" t="str">
        <f t="shared" si="76"/>
        <v/>
      </c>
      <c r="AD495" s="49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 x14ac:dyDescent="0.2">
      <c r="A496" s="19" t="e">
        <f t="shared" si="78"/>
        <v>#REF!</v>
      </c>
      <c r="B496" s="49" t="e">
        <f>IF('AMS-Daten'!#REF!="","",'AMS-Daten'!#REF!)</f>
        <v>#REF!</v>
      </c>
      <c r="C496" s="49" t="e">
        <f>IF('AMS-Daten'!#REF!="","",'AMS-Daten'!#REF!)</f>
        <v>#REF!</v>
      </c>
      <c r="D496" s="80" t="e">
        <f t="shared" si="77"/>
        <v>#REF!</v>
      </c>
      <c r="E496" s="16" t="e">
        <f t="shared" si="81"/>
        <v>#REF!</v>
      </c>
      <c r="F496" s="80" t="e">
        <f t="shared" si="79"/>
        <v>#REF!</v>
      </c>
      <c r="G496" s="80"/>
      <c r="H496" s="49" t="e">
        <f>IF('AMS-Daten'!#REF!="","",'AMS-Daten'!#REF!)</f>
        <v>#REF!</v>
      </c>
      <c r="I496" s="80" t="e">
        <f t="shared" si="80"/>
        <v>#REF!</v>
      </c>
      <c r="J496" s="49"/>
      <c r="K496" s="49"/>
      <c r="L496" s="49"/>
      <c r="M496" s="49"/>
      <c r="N496" s="10"/>
      <c r="O496" s="49"/>
      <c r="P496" s="82"/>
      <c r="Q496" s="82"/>
      <c r="R496" s="82"/>
      <c r="S496" s="82"/>
      <c r="T496" s="82"/>
      <c r="U496" s="49"/>
      <c r="V496" s="49"/>
      <c r="W496" s="82"/>
      <c r="X496" s="49"/>
      <c r="Y496" s="49"/>
      <c r="Z496" s="12"/>
      <c r="AA496" s="16" t="str">
        <f t="shared" si="74"/>
        <v/>
      </c>
      <c r="AB496" s="16" t="str">
        <f t="shared" si="75"/>
        <v/>
      </c>
      <c r="AC496" s="16" t="str">
        <f t="shared" si="76"/>
        <v/>
      </c>
      <c r="AD496" s="49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 x14ac:dyDescent="0.2">
      <c r="A497" s="19" t="e">
        <f t="shared" si="78"/>
        <v>#REF!</v>
      </c>
      <c r="B497" s="49" t="e">
        <f>IF('AMS-Daten'!#REF!="","",'AMS-Daten'!#REF!)</f>
        <v>#REF!</v>
      </c>
      <c r="C497" s="49" t="e">
        <f>IF('AMS-Daten'!#REF!="","",'AMS-Daten'!#REF!)</f>
        <v>#REF!</v>
      </c>
      <c r="D497" s="80" t="e">
        <f t="shared" si="77"/>
        <v>#REF!</v>
      </c>
      <c r="E497" s="16" t="e">
        <f t="shared" si="81"/>
        <v>#REF!</v>
      </c>
      <c r="F497" s="80" t="e">
        <f t="shared" si="79"/>
        <v>#REF!</v>
      </c>
      <c r="G497" s="80"/>
      <c r="H497" s="49" t="e">
        <f>IF('AMS-Daten'!#REF!="","",'AMS-Daten'!#REF!)</f>
        <v>#REF!</v>
      </c>
      <c r="I497" s="80" t="e">
        <f t="shared" si="80"/>
        <v>#REF!</v>
      </c>
      <c r="J497" s="49"/>
      <c r="K497" s="49"/>
      <c r="L497" s="49"/>
      <c r="M497" s="49"/>
      <c r="N497" s="10"/>
      <c r="O497" s="49"/>
      <c r="P497" s="82"/>
      <c r="Q497" s="82"/>
      <c r="R497" s="82"/>
      <c r="S497" s="82"/>
      <c r="T497" s="82"/>
      <c r="U497" s="49"/>
      <c r="V497" s="49"/>
      <c r="W497" s="82"/>
      <c r="X497" s="49"/>
      <c r="Y497" s="49"/>
      <c r="Z497" s="12"/>
      <c r="AA497" s="16" t="str">
        <f t="shared" si="74"/>
        <v/>
      </c>
      <c r="AB497" s="16" t="str">
        <f t="shared" si="75"/>
        <v/>
      </c>
      <c r="AC497" s="16" t="str">
        <f t="shared" si="76"/>
        <v/>
      </c>
      <c r="AD497" s="49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 x14ac:dyDescent="0.2">
      <c r="A498" s="19" t="e">
        <f t="shared" si="78"/>
        <v>#REF!</v>
      </c>
      <c r="B498" s="49" t="e">
        <f>IF('AMS-Daten'!#REF!="","",'AMS-Daten'!#REF!)</f>
        <v>#REF!</v>
      </c>
      <c r="C498" s="49" t="e">
        <f>IF('AMS-Daten'!#REF!="","",'AMS-Daten'!#REF!)</f>
        <v>#REF!</v>
      </c>
      <c r="D498" s="80" t="e">
        <f t="shared" si="77"/>
        <v>#REF!</v>
      </c>
      <c r="E498" s="16" t="e">
        <f t="shared" si="81"/>
        <v>#REF!</v>
      </c>
      <c r="F498" s="80" t="e">
        <f t="shared" si="79"/>
        <v>#REF!</v>
      </c>
      <c r="G498" s="80"/>
      <c r="H498" s="49" t="e">
        <f>IF('AMS-Daten'!#REF!="","",'AMS-Daten'!#REF!)</f>
        <v>#REF!</v>
      </c>
      <c r="I498" s="80" t="e">
        <f t="shared" si="80"/>
        <v>#REF!</v>
      </c>
      <c r="J498" s="49"/>
      <c r="K498" s="49"/>
      <c r="L498" s="49"/>
      <c r="M498" s="49"/>
      <c r="N498" s="10"/>
      <c r="O498" s="49"/>
      <c r="P498" s="82"/>
      <c r="Q498" s="82"/>
      <c r="R498" s="82"/>
      <c r="S498" s="82"/>
      <c r="T498" s="82"/>
      <c r="U498" s="49"/>
      <c r="V498" s="49"/>
      <c r="W498" s="82"/>
      <c r="X498" s="49"/>
      <c r="Y498" s="49"/>
      <c r="Z498" s="12"/>
      <c r="AA498" s="16" t="str">
        <f t="shared" si="74"/>
        <v/>
      </c>
      <c r="AB498" s="16" t="str">
        <f t="shared" si="75"/>
        <v/>
      </c>
      <c r="AC498" s="16" t="str">
        <f t="shared" si="76"/>
        <v/>
      </c>
      <c r="AD498" s="49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</row>
    <row r="499" spans="1:43" x14ac:dyDescent="0.2">
      <c r="A499" s="19" t="e">
        <f t="shared" si="78"/>
        <v>#REF!</v>
      </c>
      <c r="B499" s="49" t="e">
        <f>IF('AMS-Daten'!#REF!="","",'AMS-Daten'!#REF!)</f>
        <v>#REF!</v>
      </c>
      <c r="C499" s="49" t="e">
        <f>IF('AMS-Daten'!#REF!="","",'AMS-Daten'!#REF!)</f>
        <v>#REF!</v>
      </c>
      <c r="D499" s="80" t="e">
        <f t="shared" si="77"/>
        <v>#REF!</v>
      </c>
      <c r="E499" s="16" t="e">
        <f t="shared" si="81"/>
        <v>#REF!</v>
      </c>
      <c r="F499" s="80" t="e">
        <f t="shared" si="79"/>
        <v>#REF!</v>
      </c>
      <c r="G499" s="80"/>
      <c r="H499" s="49" t="e">
        <f>IF('AMS-Daten'!#REF!="","",'AMS-Daten'!#REF!)</f>
        <v>#REF!</v>
      </c>
      <c r="I499" s="80" t="e">
        <f t="shared" si="80"/>
        <v>#REF!</v>
      </c>
      <c r="J499" s="49"/>
      <c r="K499" s="49"/>
      <c r="L499" s="49"/>
      <c r="M499" s="49"/>
      <c r="N499" s="10"/>
      <c r="O499" s="49"/>
      <c r="P499" s="82"/>
      <c r="Q499" s="82"/>
      <c r="R499" s="82"/>
      <c r="S499" s="82"/>
      <c r="T499" s="82"/>
      <c r="U499" s="49"/>
      <c r="V499" s="49"/>
      <c r="W499" s="82"/>
      <c r="X499" s="49"/>
      <c r="Y499" s="49"/>
      <c r="Z499" s="12"/>
      <c r="AA499" s="16" t="str">
        <f t="shared" si="74"/>
        <v/>
      </c>
      <c r="AB499" s="16" t="str">
        <f t="shared" si="75"/>
        <v/>
      </c>
      <c r="AC499" s="16" t="str">
        <f t="shared" si="76"/>
        <v/>
      </c>
      <c r="AD499" s="49"/>
      <c r="AE499" s="17"/>
      <c r="AF499" s="17"/>
      <c r="AG499" s="17"/>
      <c r="AH499" s="17"/>
      <c r="AI499" s="17"/>
      <c r="AJ499" s="17"/>
      <c r="AK499" s="17"/>
      <c r="AL499" s="17"/>
      <c r="AM499" s="17"/>
      <c r="AN499" s="17"/>
      <c r="AO499" s="17"/>
      <c r="AP499" s="17"/>
      <c r="AQ499" s="17"/>
    </row>
    <row r="500" spans="1:43" x14ac:dyDescent="0.2">
      <c r="A500" s="19" t="e">
        <f t="shared" si="78"/>
        <v>#REF!</v>
      </c>
      <c r="B500" s="49" t="e">
        <f>IF('AMS-Daten'!#REF!="","",'AMS-Daten'!#REF!)</f>
        <v>#REF!</v>
      </c>
      <c r="C500" s="49" t="e">
        <f>IF('AMS-Daten'!#REF!="","",'AMS-Daten'!#REF!)</f>
        <v>#REF!</v>
      </c>
      <c r="D500" s="80" t="e">
        <f t="shared" si="77"/>
        <v>#REF!</v>
      </c>
      <c r="E500" s="16" t="e">
        <f t="shared" si="81"/>
        <v>#REF!</v>
      </c>
      <c r="F500" s="80" t="e">
        <f t="shared" si="79"/>
        <v>#REF!</v>
      </c>
      <c r="G500" s="80"/>
      <c r="H500" s="49" t="e">
        <f>IF('AMS-Daten'!#REF!="","",'AMS-Daten'!#REF!)</f>
        <v>#REF!</v>
      </c>
      <c r="I500" s="80" t="e">
        <f t="shared" si="80"/>
        <v>#REF!</v>
      </c>
      <c r="J500" s="49"/>
      <c r="K500" s="49"/>
      <c r="L500" s="49"/>
      <c r="M500" s="49"/>
      <c r="N500" s="10"/>
      <c r="O500" s="49"/>
      <c r="P500" s="82"/>
      <c r="Q500" s="82"/>
      <c r="R500" s="82"/>
      <c r="S500" s="82"/>
      <c r="T500" s="82"/>
      <c r="U500" s="49"/>
      <c r="V500" s="49"/>
      <c r="W500" s="82"/>
      <c r="X500" s="49"/>
      <c r="Y500" s="49"/>
      <c r="Z500" s="12"/>
      <c r="AA500" s="16" t="str">
        <f t="shared" si="74"/>
        <v/>
      </c>
      <c r="AB500" s="16" t="str">
        <f t="shared" si="75"/>
        <v/>
      </c>
      <c r="AC500" s="16" t="str">
        <f t="shared" si="76"/>
        <v/>
      </c>
      <c r="AD500" s="49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</row>
    <row r="501" spans="1:43" x14ac:dyDescent="0.2">
      <c r="A501" s="19" t="e">
        <f t="shared" si="78"/>
        <v>#REF!</v>
      </c>
      <c r="B501" s="49" t="e">
        <f>IF('AMS-Daten'!#REF!="","",'AMS-Daten'!#REF!)</f>
        <v>#REF!</v>
      </c>
      <c r="C501" s="49" t="e">
        <f>IF('AMS-Daten'!#REF!="","",'AMS-Daten'!#REF!)</f>
        <v>#REF!</v>
      </c>
      <c r="D501" s="80" t="e">
        <f t="shared" si="77"/>
        <v>#REF!</v>
      </c>
      <c r="E501" s="16" t="e">
        <f t="shared" si="81"/>
        <v>#REF!</v>
      </c>
      <c r="F501" s="80" t="e">
        <f t="shared" si="79"/>
        <v>#REF!</v>
      </c>
      <c r="G501" s="80"/>
      <c r="H501" s="49" t="e">
        <f>IF('AMS-Daten'!#REF!="","",'AMS-Daten'!#REF!)</f>
        <v>#REF!</v>
      </c>
      <c r="I501" s="80" t="e">
        <f t="shared" si="80"/>
        <v>#REF!</v>
      </c>
      <c r="J501" s="49"/>
      <c r="K501" s="49"/>
      <c r="L501" s="49"/>
      <c r="M501" s="49"/>
      <c r="N501" s="10"/>
      <c r="O501" s="49"/>
      <c r="P501" s="82"/>
      <c r="Q501" s="82"/>
      <c r="R501" s="82"/>
      <c r="S501" s="82"/>
      <c r="T501" s="82"/>
      <c r="U501" s="49"/>
      <c r="V501" s="49"/>
      <c r="W501" s="82"/>
      <c r="X501" s="49"/>
      <c r="Y501" s="49"/>
      <c r="Z501" s="12"/>
      <c r="AA501" s="16" t="str">
        <f t="shared" si="74"/>
        <v/>
      </c>
      <c r="AB501" s="16" t="str">
        <f t="shared" si="75"/>
        <v/>
      </c>
      <c r="AC501" s="16" t="str">
        <f t="shared" si="76"/>
        <v/>
      </c>
      <c r="AD501" s="49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</row>
    <row r="502" spans="1:43" x14ac:dyDescent="0.2">
      <c r="A502" s="19" t="e">
        <f t="shared" si="78"/>
        <v>#REF!</v>
      </c>
      <c r="B502" s="49" t="e">
        <f>IF('AMS-Daten'!#REF!="","",'AMS-Daten'!#REF!)</f>
        <v>#REF!</v>
      </c>
      <c r="C502" s="49" t="e">
        <f>IF('AMS-Daten'!#REF!="","",'AMS-Daten'!#REF!)</f>
        <v>#REF!</v>
      </c>
      <c r="D502" s="80" t="e">
        <f t="shared" si="77"/>
        <v>#REF!</v>
      </c>
      <c r="E502" s="16" t="e">
        <f t="shared" si="81"/>
        <v>#REF!</v>
      </c>
      <c r="F502" s="80" t="e">
        <f t="shared" si="79"/>
        <v>#REF!</v>
      </c>
      <c r="G502" s="80"/>
      <c r="H502" s="49" t="e">
        <f>IF('AMS-Daten'!#REF!="","",'AMS-Daten'!#REF!)</f>
        <v>#REF!</v>
      </c>
      <c r="I502" s="80" t="e">
        <f t="shared" si="80"/>
        <v>#REF!</v>
      </c>
      <c r="J502" s="49"/>
      <c r="K502" s="49"/>
      <c r="L502" s="49"/>
      <c r="M502" s="49"/>
      <c r="N502" s="10"/>
      <c r="O502" s="49"/>
      <c r="P502" s="82"/>
      <c r="Q502" s="82"/>
      <c r="R502" s="82"/>
      <c r="S502" s="82"/>
      <c r="T502" s="82"/>
      <c r="U502" s="49"/>
      <c r="V502" s="49"/>
      <c r="W502" s="82"/>
      <c r="X502" s="49"/>
      <c r="Y502" s="49"/>
      <c r="Z502" s="12"/>
      <c r="AA502" s="16" t="str">
        <f t="shared" si="74"/>
        <v/>
      </c>
      <c r="AB502" s="16" t="str">
        <f t="shared" si="75"/>
        <v/>
      </c>
      <c r="AC502" s="16" t="str">
        <f t="shared" si="76"/>
        <v/>
      </c>
      <c r="AD502" s="49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</row>
    <row r="503" spans="1:43" x14ac:dyDescent="0.2">
      <c r="A503" s="19" t="e">
        <f t="shared" si="78"/>
        <v>#REF!</v>
      </c>
      <c r="B503" s="49" t="e">
        <f>IF('AMS-Daten'!#REF!="","",'AMS-Daten'!#REF!)</f>
        <v>#REF!</v>
      </c>
      <c r="C503" s="49" t="e">
        <f>IF('AMS-Daten'!#REF!="","",'AMS-Daten'!#REF!)</f>
        <v>#REF!</v>
      </c>
      <c r="D503" s="80" t="e">
        <f t="shared" si="77"/>
        <v>#REF!</v>
      </c>
      <c r="E503" s="16" t="e">
        <f t="shared" si="81"/>
        <v>#REF!</v>
      </c>
      <c r="F503" s="80" t="e">
        <f t="shared" si="79"/>
        <v>#REF!</v>
      </c>
      <c r="G503" s="80"/>
      <c r="H503" s="49" t="e">
        <f>IF('AMS-Daten'!#REF!="","",'AMS-Daten'!#REF!)</f>
        <v>#REF!</v>
      </c>
      <c r="I503" s="80" t="e">
        <f t="shared" si="80"/>
        <v>#REF!</v>
      </c>
      <c r="J503" s="49"/>
      <c r="K503" s="49"/>
      <c r="L503" s="49"/>
      <c r="M503" s="49"/>
      <c r="N503" s="10"/>
      <c r="O503" s="49"/>
      <c r="P503" s="82"/>
      <c r="Q503" s="82"/>
      <c r="R503" s="82"/>
      <c r="S503" s="82"/>
      <c r="T503" s="82"/>
      <c r="U503" s="49"/>
      <c r="V503" s="49"/>
      <c r="W503" s="82"/>
      <c r="X503" s="49"/>
      <c r="Y503" s="49"/>
      <c r="Z503" s="12"/>
      <c r="AA503" s="16" t="str">
        <f t="shared" si="74"/>
        <v/>
      </c>
      <c r="AB503" s="16" t="str">
        <f t="shared" si="75"/>
        <v/>
      </c>
      <c r="AC503" s="16" t="str">
        <f t="shared" si="76"/>
        <v/>
      </c>
      <c r="AD503" s="49"/>
      <c r="AE503" s="17"/>
      <c r="AF503" s="17"/>
      <c r="AG503" s="17"/>
      <c r="AH503" s="17"/>
      <c r="AI503" s="17"/>
      <c r="AJ503" s="17"/>
      <c r="AK503" s="17"/>
      <c r="AL503" s="17"/>
      <c r="AM503" s="17"/>
      <c r="AN503" s="17"/>
      <c r="AO503" s="17"/>
      <c r="AP503" s="17"/>
      <c r="AQ503" s="17"/>
    </row>
    <row r="504" spans="1:43" x14ac:dyDescent="0.2">
      <c r="A504" s="19" t="e">
        <f t="shared" si="78"/>
        <v>#REF!</v>
      </c>
      <c r="B504" s="49" t="e">
        <f>IF('AMS-Daten'!#REF!="","",'AMS-Daten'!#REF!)</f>
        <v>#REF!</v>
      </c>
      <c r="C504" s="49" t="e">
        <f>IF('AMS-Daten'!#REF!="","",'AMS-Daten'!#REF!)</f>
        <v>#REF!</v>
      </c>
      <c r="D504" s="80" t="e">
        <f t="shared" si="77"/>
        <v>#REF!</v>
      </c>
      <c r="E504" s="16" t="e">
        <f t="shared" si="81"/>
        <v>#REF!</v>
      </c>
      <c r="F504" s="80" t="e">
        <f t="shared" si="79"/>
        <v>#REF!</v>
      </c>
      <c r="G504" s="80"/>
      <c r="H504" s="49" t="e">
        <f>IF('AMS-Daten'!#REF!="","",'AMS-Daten'!#REF!)</f>
        <v>#REF!</v>
      </c>
      <c r="I504" s="80" t="e">
        <f t="shared" si="80"/>
        <v>#REF!</v>
      </c>
      <c r="J504" s="49"/>
      <c r="K504" s="49"/>
      <c r="L504" s="49"/>
      <c r="M504" s="49"/>
      <c r="N504" s="10"/>
      <c r="O504" s="49"/>
      <c r="P504" s="82"/>
      <c r="Q504" s="82"/>
      <c r="R504" s="82"/>
      <c r="S504" s="82"/>
      <c r="T504" s="82"/>
      <c r="U504" s="49"/>
      <c r="V504" s="49"/>
      <c r="W504" s="82"/>
      <c r="X504" s="49"/>
      <c r="Y504" s="49"/>
      <c r="Z504" s="12"/>
      <c r="AA504" s="16" t="str">
        <f t="shared" si="74"/>
        <v/>
      </c>
      <c r="AB504" s="16" t="str">
        <f t="shared" si="75"/>
        <v/>
      </c>
      <c r="AC504" s="16" t="str">
        <f t="shared" si="76"/>
        <v/>
      </c>
      <c r="AD504" s="49"/>
      <c r="AE504" s="17"/>
      <c r="AF504" s="17"/>
      <c r="AG504" s="17"/>
      <c r="AH504" s="17"/>
      <c r="AI504" s="17"/>
      <c r="AJ504" s="17"/>
      <c r="AK504" s="17"/>
      <c r="AL504" s="17"/>
      <c r="AM504" s="17"/>
      <c r="AN504" s="17"/>
      <c r="AO504" s="17"/>
      <c r="AP504" s="17"/>
      <c r="AQ504" s="17"/>
    </row>
    <row r="505" spans="1:43" x14ac:dyDescent="0.2">
      <c r="A505" s="19" t="e">
        <f t="shared" si="78"/>
        <v>#REF!</v>
      </c>
      <c r="B505" s="49" t="e">
        <f>IF('AMS-Daten'!#REF!="","",'AMS-Daten'!#REF!)</f>
        <v>#REF!</v>
      </c>
      <c r="C505" s="49" t="e">
        <f>IF('AMS-Daten'!#REF!="","",'AMS-Daten'!#REF!)</f>
        <v>#REF!</v>
      </c>
      <c r="D505" s="80" t="e">
        <f t="shared" si="77"/>
        <v>#REF!</v>
      </c>
      <c r="E505" s="16" t="e">
        <f t="shared" si="81"/>
        <v>#REF!</v>
      </c>
      <c r="F505" s="80" t="e">
        <f t="shared" si="79"/>
        <v>#REF!</v>
      </c>
      <c r="G505" s="80"/>
      <c r="H505" s="49" t="e">
        <f>IF('AMS-Daten'!#REF!="","",'AMS-Daten'!#REF!)</f>
        <v>#REF!</v>
      </c>
      <c r="I505" s="80" t="e">
        <f t="shared" si="80"/>
        <v>#REF!</v>
      </c>
      <c r="J505" s="49"/>
      <c r="K505" s="49"/>
      <c r="L505" s="49"/>
      <c r="M505" s="49"/>
      <c r="N505" s="10"/>
      <c r="O505" s="49"/>
      <c r="P505" s="82"/>
      <c r="Q505" s="82"/>
      <c r="R505" s="82"/>
      <c r="S505" s="82"/>
      <c r="T505" s="82"/>
      <c r="U505" s="49"/>
      <c r="V505" s="49"/>
      <c r="W505" s="82"/>
      <c r="X505" s="49"/>
      <c r="Y505" s="49"/>
      <c r="Z505" s="12"/>
      <c r="AA505" s="16" t="str">
        <f t="shared" si="74"/>
        <v/>
      </c>
      <c r="AB505" s="16" t="str">
        <f t="shared" si="75"/>
        <v/>
      </c>
      <c r="AC505" s="16" t="str">
        <f t="shared" si="76"/>
        <v/>
      </c>
      <c r="AD505" s="49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</row>
    <row r="506" spans="1:43" x14ac:dyDescent="0.2">
      <c r="A506" s="19" t="e">
        <f t="shared" si="78"/>
        <v>#REF!</v>
      </c>
      <c r="B506" s="49" t="e">
        <f>IF('AMS-Daten'!#REF!="","",'AMS-Daten'!#REF!)</f>
        <v>#REF!</v>
      </c>
      <c r="C506" s="49" t="e">
        <f>IF('AMS-Daten'!#REF!="","",'AMS-Daten'!#REF!)</f>
        <v>#REF!</v>
      </c>
      <c r="D506" s="80" t="e">
        <f t="shared" si="77"/>
        <v>#REF!</v>
      </c>
      <c r="E506" s="16" t="e">
        <f t="shared" si="81"/>
        <v>#REF!</v>
      </c>
      <c r="F506" s="80" t="e">
        <f t="shared" si="79"/>
        <v>#REF!</v>
      </c>
      <c r="G506" s="80"/>
      <c r="H506" s="49" t="e">
        <f>IF('AMS-Daten'!#REF!="","",'AMS-Daten'!#REF!)</f>
        <v>#REF!</v>
      </c>
      <c r="I506" s="80" t="e">
        <f t="shared" si="80"/>
        <v>#REF!</v>
      </c>
      <c r="J506" s="49"/>
      <c r="K506" s="49"/>
      <c r="L506" s="49"/>
      <c r="M506" s="49"/>
      <c r="N506" s="10"/>
      <c r="O506" s="49"/>
      <c r="P506" s="82"/>
      <c r="Q506" s="82"/>
      <c r="R506" s="82"/>
      <c r="S506" s="82"/>
      <c r="T506" s="82"/>
      <c r="U506" s="49"/>
      <c r="V506" s="49"/>
      <c r="W506" s="82"/>
      <c r="X506" s="49"/>
      <c r="Y506" s="49"/>
      <c r="Z506" s="12"/>
      <c r="AA506" s="16" t="str">
        <f t="shared" si="74"/>
        <v/>
      </c>
      <c r="AB506" s="16" t="str">
        <f t="shared" si="75"/>
        <v/>
      </c>
      <c r="AC506" s="16" t="str">
        <f t="shared" si="76"/>
        <v/>
      </c>
      <c r="AD506" s="49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</row>
    <row r="507" spans="1:43" x14ac:dyDescent="0.2">
      <c r="A507" s="19" t="e">
        <f t="shared" si="78"/>
        <v>#REF!</v>
      </c>
      <c r="B507" s="49" t="e">
        <f>IF('AMS-Daten'!#REF!="","",'AMS-Daten'!#REF!)</f>
        <v>#REF!</v>
      </c>
      <c r="C507" s="49" t="e">
        <f>IF('AMS-Daten'!#REF!="","",'AMS-Daten'!#REF!)</f>
        <v>#REF!</v>
      </c>
      <c r="D507" s="80" t="e">
        <f t="shared" si="77"/>
        <v>#REF!</v>
      </c>
      <c r="E507" s="16" t="e">
        <f t="shared" si="81"/>
        <v>#REF!</v>
      </c>
      <c r="F507" s="80" t="e">
        <f t="shared" si="79"/>
        <v>#REF!</v>
      </c>
      <c r="G507" s="80"/>
      <c r="H507" s="49" t="e">
        <f>IF('AMS-Daten'!#REF!="","",'AMS-Daten'!#REF!)</f>
        <v>#REF!</v>
      </c>
      <c r="I507" s="80" t="e">
        <f t="shared" si="80"/>
        <v>#REF!</v>
      </c>
      <c r="J507" s="49"/>
      <c r="K507" s="49"/>
      <c r="L507" s="49"/>
      <c r="M507" s="49"/>
      <c r="N507" s="10"/>
      <c r="O507" s="49"/>
      <c r="P507" s="82"/>
      <c r="Q507" s="82"/>
      <c r="R507" s="82"/>
      <c r="S507" s="82"/>
      <c r="T507" s="82"/>
      <c r="U507" s="49"/>
      <c r="V507" s="49"/>
      <c r="W507" s="82"/>
      <c r="X507" s="49"/>
      <c r="Y507" s="49"/>
      <c r="Z507" s="12"/>
      <c r="AA507" s="16" t="str">
        <f t="shared" si="74"/>
        <v/>
      </c>
      <c r="AB507" s="16" t="str">
        <f t="shared" si="75"/>
        <v/>
      </c>
      <c r="AC507" s="16" t="str">
        <f t="shared" si="76"/>
        <v/>
      </c>
      <c r="AD507" s="49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</row>
    <row r="508" spans="1:43" x14ac:dyDescent="0.2">
      <c r="A508" s="19" t="e">
        <f t="shared" si="78"/>
        <v>#REF!</v>
      </c>
      <c r="B508" s="49" t="e">
        <f>IF('AMS-Daten'!#REF!="","",'AMS-Daten'!#REF!)</f>
        <v>#REF!</v>
      </c>
      <c r="C508" s="49" t="e">
        <f>IF('AMS-Daten'!#REF!="","",'AMS-Daten'!#REF!)</f>
        <v>#REF!</v>
      </c>
      <c r="D508" s="80" t="e">
        <f t="shared" si="77"/>
        <v>#REF!</v>
      </c>
      <c r="E508" s="16" t="e">
        <f t="shared" si="81"/>
        <v>#REF!</v>
      </c>
      <c r="F508" s="80" t="e">
        <f t="shared" si="79"/>
        <v>#REF!</v>
      </c>
      <c r="G508" s="80"/>
      <c r="H508" s="49" t="e">
        <f>IF('AMS-Daten'!#REF!="","",'AMS-Daten'!#REF!)</f>
        <v>#REF!</v>
      </c>
      <c r="I508" s="80" t="e">
        <f t="shared" si="80"/>
        <v>#REF!</v>
      </c>
      <c r="J508" s="49"/>
      <c r="K508" s="49"/>
      <c r="L508" s="49"/>
      <c r="M508" s="49"/>
      <c r="N508" s="10"/>
      <c r="O508" s="49"/>
      <c r="P508" s="82"/>
      <c r="Q508" s="82"/>
      <c r="R508" s="82"/>
      <c r="S508" s="82"/>
      <c r="T508" s="82"/>
      <c r="U508" s="49"/>
      <c r="V508" s="49"/>
      <c r="W508" s="82"/>
      <c r="X508" s="49"/>
      <c r="Y508" s="49"/>
      <c r="Z508" s="12"/>
      <c r="AA508" s="16" t="str">
        <f t="shared" si="74"/>
        <v/>
      </c>
      <c r="AB508" s="16" t="str">
        <f t="shared" si="75"/>
        <v/>
      </c>
      <c r="AC508" s="16" t="str">
        <f t="shared" si="76"/>
        <v/>
      </c>
      <c r="AD508" s="49"/>
      <c r="AE508" s="17"/>
      <c r="AF508" s="17"/>
      <c r="AG508" s="17"/>
      <c r="AH508" s="17"/>
      <c r="AI508" s="17"/>
      <c r="AJ508" s="17"/>
      <c r="AK508" s="17"/>
      <c r="AL508" s="17"/>
      <c r="AM508" s="17"/>
      <c r="AN508" s="17"/>
      <c r="AO508" s="17"/>
      <c r="AP508" s="17"/>
      <c r="AQ508" s="17"/>
    </row>
    <row r="509" spans="1:43" x14ac:dyDescent="0.2">
      <c r="A509" s="19" t="e">
        <f t="shared" si="78"/>
        <v>#REF!</v>
      </c>
      <c r="B509" s="49" t="e">
        <f>IF('AMS-Daten'!#REF!="","",'AMS-Daten'!#REF!)</f>
        <v>#REF!</v>
      </c>
      <c r="C509" s="49" t="e">
        <f>IF('AMS-Daten'!#REF!="","",'AMS-Daten'!#REF!)</f>
        <v>#REF!</v>
      </c>
      <c r="D509" s="80" t="e">
        <f t="shared" si="77"/>
        <v>#REF!</v>
      </c>
      <c r="E509" s="16" t="e">
        <f t="shared" si="81"/>
        <v>#REF!</v>
      </c>
      <c r="F509" s="80" t="e">
        <f t="shared" si="79"/>
        <v>#REF!</v>
      </c>
      <c r="G509" s="80"/>
      <c r="H509" s="49" t="e">
        <f>IF('AMS-Daten'!#REF!="","",'AMS-Daten'!#REF!)</f>
        <v>#REF!</v>
      </c>
      <c r="I509" s="80" t="e">
        <f t="shared" si="80"/>
        <v>#REF!</v>
      </c>
      <c r="J509" s="49"/>
      <c r="K509" s="49"/>
      <c r="L509" s="49"/>
      <c r="M509" s="49"/>
      <c r="N509" s="10"/>
      <c r="O509" s="49"/>
      <c r="P509" s="82"/>
      <c r="Q509" s="82"/>
      <c r="R509" s="82"/>
      <c r="S509" s="82"/>
      <c r="T509" s="82"/>
      <c r="U509" s="49"/>
      <c r="V509" s="49"/>
      <c r="W509" s="82"/>
      <c r="X509" s="49"/>
      <c r="Y509" s="49"/>
      <c r="Z509" s="12"/>
      <c r="AA509" s="16" t="str">
        <f t="shared" si="74"/>
        <v/>
      </c>
      <c r="AB509" s="16" t="str">
        <f t="shared" si="75"/>
        <v/>
      </c>
      <c r="AC509" s="16" t="str">
        <f t="shared" si="76"/>
        <v/>
      </c>
      <c r="AD509" s="49"/>
      <c r="AE509" s="17"/>
      <c r="AF509" s="17"/>
      <c r="AG509" s="17"/>
      <c r="AH509" s="17"/>
      <c r="AI509" s="17"/>
      <c r="AJ509" s="17"/>
      <c r="AK509" s="17"/>
      <c r="AL509" s="17"/>
      <c r="AM509" s="17"/>
      <c r="AN509" s="17"/>
      <c r="AO509" s="17"/>
      <c r="AP509" s="17"/>
      <c r="AQ509" s="17"/>
    </row>
    <row r="510" spans="1:43" x14ac:dyDescent="0.2">
      <c r="A510" s="19" t="e">
        <f t="shared" si="78"/>
        <v>#REF!</v>
      </c>
      <c r="B510" s="49" t="e">
        <f>IF('AMS-Daten'!#REF!="","",'AMS-Daten'!#REF!)</f>
        <v>#REF!</v>
      </c>
      <c r="C510" s="49" t="e">
        <f>IF('AMS-Daten'!#REF!="","",'AMS-Daten'!#REF!)</f>
        <v>#REF!</v>
      </c>
      <c r="D510" s="80" t="e">
        <f t="shared" si="77"/>
        <v>#REF!</v>
      </c>
      <c r="E510" s="16" t="e">
        <f t="shared" si="81"/>
        <v>#REF!</v>
      </c>
      <c r="F510" s="80" t="e">
        <f t="shared" si="79"/>
        <v>#REF!</v>
      </c>
      <c r="G510" s="80"/>
      <c r="H510" s="49" t="e">
        <f>IF('AMS-Daten'!#REF!="","",'AMS-Daten'!#REF!)</f>
        <v>#REF!</v>
      </c>
      <c r="I510" s="80" t="e">
        <f t="shared" si="80"/>
        <v>#REF!</v>
      </c>
      <c r="J510" s="49"/>
      <c r="K510" s="49"/>
      <c r="L510" s="49"/>
      <c r="M510" s="49"/>
      <c r="N510" s="10"/>
      <c r="O510" s="49"/>
      <c r="P510" s="82"/>
      <c r="Q510" s="82"/>
      <c r="R510" s="82"/>
      <c r="S510" s="82"/>
      <c r="T510" s="82"/>
      <c r="U510" s="49"/>
      <c r="V510" s="49"/>
      <c r="W510" s="82"/>
      <c r="X510" s="49"/>
      <c r="Y510" s="49"/>
      <c r="Z510" s="12"/>
      <c r="AA510" s="16" t="str">
        <f t="shared" si="74"/>
        <v/>
      </c>
      <c r="AB510" s="16" t="str">
        <f t="shared" si="75"/>
        <v/>
      </c>
      <c r="AC510" s="16" t="str">
        <f t="shared" si="76"/>
        <v/>
      </c>
      <c r="AD510" s="49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</row>
    <row r="511" spans="1:43" x14ac:dyDescent="0.2">
      <c r="A511" s="19" t="e">
        <f t="shared" si="78"/>
        <v>#REF!</v>
      </c>
      <c r="B511" s="49" t="e">
        <f>IF('AMS-Daten'!#REF!="","",'AMS-Daten'!#REF!)</f>
        <v>#REF!</v>
      </c>
      <c r="C511" s="49" t="e">
        <f>IF('AMS-Daten'!#REF!="","",'AMS-Daten'!#REF!)</f>
        <v>#REF!</v>
      </c>
      <c r="D511" s="80" t="e">
        <f t="shared" si="77"/>
        <v>#REF!</v>
      </c>
      <c r="E511" s="16" t="e">
        <f t="shared" si="81"/>
        <v>#REF!</v>
      </c>
      <c r="F511" s="80" t="e">
        <f t="shared" si="79"/>
        <v>#REF!</v>
      </c>
      <c r="G511" s="80"/>
      <c r="H511" s="49" t="e">
        <f>IF('AMS-Daten'!#REF!="","",'AMS-Daten'!#REF!)</f>
        <v>#REF!</v>
      </c>
      <c r="I511" s="80" t="e">
        <f t="shared" si="80"/>
        <v>#REF!</v>
      </c>
      <c r="J511" s="49"/>
      <c r="K511" s="49"/>
      <c r="L511" s="49"/>
      <c r="M511" s="49"/>
      <c r="N511" s="10"/>
      <c r="O511" s="49"/>
      <c r="P511" s="82"/>
      <c r="Q511" s="82"/>
      <c r="R511" s="82"/>
      <c r="S511" s="82"/>
      <c r="T511" s="82"/>
      <c r="U511" s="49"/>
      <c r="V511" s="49"/>
      <c r="W511" s="82"/>
      <c r="X511" s="49"/>
      <c r="Y511" s="49"/>
      <c r="Z511" s="12"/>
      <c r="AA511" s="16" t="str">
        <f t="shared" ref="AA511:AA574" si="82">IF(Z511="","",YEAR(Z511))</f>
        <v/>
      </c>
      <c r="AB511" s="16" t="str">
        <f t="shared" ref="AB511:AB574" si="83">IF(Z511="","",MONTH(Z511))</f>
        <v/>
      </c>
      <c r="AC511" s="16" t="str">
        <f t="shared" ref="AC511:AC574" si="84">IF(Z511="","",DAY(Z511))</f>
        <v/>
      </c>
      <c r="AD511" s="49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</row>
    <row r="512" spans="1:43" x14ac:dyDescent="0.2">
      <c r="A512" s="19" t="e">
        <f t="shared" si="78"/>
        <v>#REF!</v>
      </c>
      <c r="B512" s="49" t="e">
        <f>IF('AMS-Daten'!#REF!="","",'AMS-Daten'!#REF!)</f>
        <v>#REF!</v>
      </c>
      <c r="C512" s="49" t="e">
        <f>IF('AMS-Daten'!#REF!="","",'AMS-Daten'!#REF!)</f>
        <v>#REF!</v>
      </c>
      <c r="D512" s="80" t="e">
        <f t="shared" si="77"/>
        <v>#REF!</v>
      </c>
      <c r="E512" s="16" t="e">
        <f t="shared" si="81"/>
        <v>#REF!</v>
      </c>
      <c r="F512" s="80" t="e">
        <f t="shared" si="79"/>
        <v>#REF!</v>
      </c>
      <c r="G512" s="80"/>
      <c r="H512" s="49" t="e">
        <f>IF('AMS-Daten'!#REF!="","",'AMS-Daten'!#REF!)</f>
        <v>#REF!</v>
      </c>
      <c r="I512" s="80" t="e">
        <f t="shared" si="80"/>
        <v>#REF!</v>
      </c>
      <c r="J512" s="49"/>
      <c r="K512" s="49"/>
      <c r="L512" s="49"/>
      <c r="M512" s="49"/>
      <c r="N512" s="10"/>
      <c r="O512" s="49"/>
      <c r="P512" s="82"/>
      <c r="Q512" s="82"/>
      <c r="R512" s="82"/>
      <c r="S512" s="82"/>
      <c r="T512" s="82"/>
      <c r="U512" s="49"/>
      <c r="V512" s="49"/>
      <c r="W512" s="82"/>
      <c r="X512" s="49"/>
      <c r="Y512" s="49"/>
      <c r="Z512" s="12"/>
      <c r="AA512" s="16" t="str">
        <f t="shared" si="82"/>
        <v/>
      </c>
      <c r="AB512" s="16" t="str">
        <f t="shared" si="83"/>
        <v/>
      </c>
      <c r="AC512" s="16" t="str">
        <f t="shared" si="84"/>
        <v/>
      </c>
      <c r="AD512" s="49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</row>
    <row r="513" spans="1:43" x14ac:dyDescent="0.2">
      <c r="A513" s="19" t="e">
        <f t="shared" si="78"/>
        <v>#REF!</v>
      </c>
      <c r="B513" s="49" t="e">
        <f>IF('AMS-Daten'!#REF!="","",'AMS-Daten'!#REF!)</f>
        <v>#REF!</v>
      </c>
      <c r="C513" s="49" t="e">
        <f>IF('AMS-Daten'!#REF!="","",'AMS-Daten'!#REF!)</f>
        <v>#REF!</v>
      </c>
      <c r="D513" s="80" t="e">
        <f t="shared" si="77"/>
        <v>#REF!</v>
      </c>
      <c r="E513" s="16" t="e">
        <f t="shared" si="81"/>
        <v>#REF!</v>
      </c>
      <c r="F513" s="80" t="e">
        <f t="shared" si="79"/>
        <v>#REF!</v>
      </c>
      <c r="G513" s="80"/>
      <c r="H513" s="49" t="e">
        <f>IF('AMS-Daten'!#REF!="","",'AMS-Daten'!#REF!)</f>
        <v>#REF!</v>
      </c>
      <c r="I513" s="80" t="e">
        <f t="shared" si="80"/>
        <v>#REF!</v>
      </c>
      <c r="J513" s="49"/>
      <c r="K513" s="49"/>
      <c r="L513" s="49"/>
      <c r="M513" s="49"/>
      <c r="N513" s="10"/>
      <c r="O513" s="49"/>
      <c r="P513" s="82"/>
      <c r="Q513" s="82"/>
      <c r="R513" s="82"/>
      <c r="S513" s="82"/>
      <c r="T513" s="82"/>
      <c r="U513" s="49"/>
      <c r="V513" s="49"/>
      <c r="W513" s="82"/>
      <c r="X513" s="49"/>
      <c r="Y513" s="49"/>
      <c r="Z513" s="12"/>
      <c r="AA513" s="16" t="str">
        <f t="shared" si="82"/>
        <v/>
      </c>
      <c r="AB513" s="16" t="str">
        <f t="shared" si="83"/>
        <v/>
      </c>
      <c r="AC513" s="16" t="str">
        <f t="shared" si="84"/>
        <v/>
      </c>
      <c r="AD513" s="49"/>
      <c r="AE513" s="17"/>
      <c r="AF513" s="17"/>
      <c r="AG513" s="17"/>
      <c r="AH513" s="17"/>
      <c r="AI513" s="17"/>
      <c r="AJ513" s="17"/>
      <c r="AK513" s="17"/>
      <c r="AL513" s="17"/>
      <c r="AM513" s="17"/>
      <c r="AN513" s="17"/>
      <c r="AO513" s="17"/>
      <c r="AP513" s="17"/>
      <c r="AQ513" s="17"/>
    </row>
    <row r="514" spans="1:43" x14ac:dyDescent="0.2">
      <c r="A514" s="19" t="e">
        <f t="shared" si="78"/>
        <v>#REF!</v>
      </c>
      <c r="B514" s="49" t="e">
        <f>IF('AMS-Daten'!#REF!="","",'AMS-Daten'!#REF!)</f>
        <v>#REF!</v>
      </c>
      <c r="C514" s="49" t="e">
        <f>IF('AMS-Daten'!#REF!="","",'AMS-Daten'!#REF!)</f>
        <v>#REF!</v>
      </c>
      <c r="D514" s="80" t="e">
        <f t="shared" ref="D514:D577" si="85">IF(A514="","",IF(AF514="","Ja","Nein"))</f>
        <v>#REF!</v>
      </c>
      <c r="E514" s="16" t="e">
        <f t="shared" si="81"/>
        <v>#REF!</v>
      </c>
      <c r="F514" s="80" t="e">
        <f t="shared" si="79"/>
        <v>#REF!</v>
      </c>
      <c r="G514" s="80"/>
      <c r="H514" s="49" t="e">
        <f>IF('AMS-Daten'!#REF!="","",'AMS-Daten'!#REF!)</f>
        <v>#REF!</v>
      </c>
      <c r="I514" s="80" t="e">
        <f t="shared" si="80"/>
        <v>#REF!</v>
      </c>
      <c r="J514" s="49"/>
      <c r="K514" s="49"/>
      <c r="L514" s="49"/>
      <c r="M514" s="49"/>
      <c r="N514" s="10"/>
      <c r="O514" s="49"/>
      <c r="P514" s="82"/>
      <c r="Q514" s="82"/>
      <c r="R514" s="82"/>
      <c r="S514" s="82"/>
      <c r="T514" s="82"/>
      <c r="U514" s="49"/>
      <c r="V514" s="49"/>
      <c r="W514" s="82"/>
      <c r="X514" s="49"/>
      <c r="Y514" s="49"/>
      <c r="Z514" s="12"/>
      <c r="AA514" s="16" t="str">
        <f t="shared" si="82"/>
        <v/>
      </c>
      <c r="AB514" s="16" t="str">
        <f t="shared" si="83"/>
        <v/>
      </c>
      <c r="AC514" s="16" t="str">
        <f t="shared" si="84"/>
        <v/>
      </c>
      <c r="AD514" s="49"/>
      <c r="AE514" s="17"/>
      <c r="AF514" s="17"/>
      <c r="AG514" s="17"/>
      <c r="AH514" s="17"/>
      <c r="AI514" s="17"/>
      <c r="AJ514" s="17"/>
      <c r="AK514" s="17"/>
      <c r="AL514" s="17"/>
      <c r="AM514" s="17"/>
      <c r="AN514" s="17"/>
      <c r="AO514" s="17"/>
      <c r="AP514" s="17"/>
      <c r="AQ514" s="17"/>
    </row>
    <row r="515" spans="1:43" x14ac:dyDescent="0.2">
      <c r="A515" s="19" t="e">
        <f t="shared" ref="A515:A578" si="86">IF(B515="","",A514+1)</f>
        <v>#REF!</v>
      </c>
      <c r="B515" s="49" t="e">
        <f>IF('AMS-Daten'!#REF!="","",'AMS-Daten'!#REF!)</f>
        <v>#REF!</v>
      </c>
      <c r="C515" s="49" t="e">
        <f>IF('AMS-Daten'!#REF!="","",'AMS-Daten'!#REF!)</f>
        <v>#REF!</v>
      </c>
      <c r="D515" s="80" t="e">
        <f t="shared" si="85"/>
        <v>#REF!</v>
      </c>
      <c r="E515" s="16" t="e">
        <f t="shared" si="81"/>
        <v>#REF!</v>
      </c>
      <c r="F515" s="80" t="e">
        <f t="shared" si="79"/>
        <v>#REF!</v>
      </c>
      <c r="G515" s="80"/>
      <c r="H515" s="49" t="e">
        <f>IF('AMS-Daten'!#REF!="","",'AMS-Daten'!#REF!)</f>
        <v>#REF!</v>
      </c>
      <c r="I515" s="80" t="e">
        <f t="shared" si="80"/>
        <v>#REF!</v>
      </c>
      <c r="J515" s="49"/>
      <c r="K515" s="49"/>
      <c r="L515" s="49"/>
      <c r="M515" s="49"/>
      <c r="N515" s="10"/>
      <c r="O515" s="49"/>
      <c r="P515" s="82"/>
      <c r="Q515" s="82"/>
      <c r="R515" s="82"/>
      <c r="S515" s="82"/>
      <c r="T515" s="82"/>
      <c r="U515" s="49"/>
      <c r="V515" s="49"/>
      <c r="W515" s="82"/>
      <c r="X515" s="49"/>
      <c r="Y515" s="49"/>
      <c r="Z515" s="12"/>
      <c r="AA515" s="16" t="str">
        <f t="shared" si="82"/>
        <v/>
      </c>
      <c r="AB515" s="16" t="str">
        <f t="shared" si="83"/>
        <v/>
      </c>
      <c r="AC515" s="16" t="str">
        <f t="shared" si="84"/>
        <v/>
      </c>
      <c r="AD515" s="49"/>
      <c r="AE515" s="17"/>
      <c r="AF515" s="17"/>
      <c r="AG515" s="17"/>
      <c r="AH515" s="17"/>
      <c r="AI515" s="17"/>
      <c r="AJ515" s="17"/>
      <c r="AK515" s="17"/>
      <c r="AL515" s="17"/>
      <c r="AM515" s="17"/>
      <c r="AN515" s="17"/>
      <c r="AO515" s="17"/>
      <c r="AP515" s="17"/>
      <c r="AQ515" s="17"/>
    </row>
    <row r="516" spans="1:43" x14ac:dyDescent="0.2">
      <c r="A516" s="19" t="e">
        <f t="shared" si="86"/>
        <v>#REF!</v>
      </c>
      <c r="B516" s="49" t="e">
        <f>IF('AMS-Daten'!#REF!="","",'AMS-Daten'!#REF!)</f>
        <v>#REF!</v>
      </c>
      <c r="C516" s="49" t="e">
        <f>IF('AMS-Daten'!#REF!="","",'AMS-Daten'!#REF!)</f>
        <v>#REF!</v>
      </c>
      <c r="D516" s="80" t="e">
        <f t="shared" si="85"/>
        <v>#REF!</v>
      </c>
      <c r="E516" s="16" t="e">
        <f t="shared" si="81"/>
        <v>#REF!</v>
      </c>
      <c r="F516" s="80" t="e">
        <f t="shared" si="79"/>
        <v>#REF!</v>
      </c>
      <c r="G516" s="80"/>
      <c r="H516" s="49" t="e">
        <f>IF('AMS-Daten'!#REF!="","",'AMS-Daten'!#REF!)</f>
        <v>#REF!</v>
      </c>
      <c r="I516" s="80" t="e">
        <f t="shared" si="80"/>
        <v>#REF!</v>
      </c>
      <c r="J516" s="49"/>
      <c r="K516" s="49"/>
      <c r="L516" s="49"/>
      <c r="M516" s="49"/>
      <c r="N516" s="10"/>
      <c r="O516" s="49"/>
      <c r="P516" s="82"/>
      <c r="Q516" s="82"/>
      <c r="R516" s="82"/>
      <c r="S516" s="82"/>
      <c r="T516" s="82"/>
      <c r="U516" s="49"/>
      <c r="V516" s="49"/>
      <c r="W516" s="82"/>
      <c r="X516" s="49"/>
      <c r="Y516" s="49"/>
      <c r="Z516" s="12"/>
      <c r="AA516" s="16" t="str">
        <f t="shared" si="82"/>
        <v/>
      </c>
      <c r="AB516" s="16" t="str">
        <f t="shared" si="83"/>
        <v/>
      </c>
      <c r="AC516" s="16" t="str">
        <f t="shared" si="84"/>
        <v/>
      </c>
      <c r="AD516" s="49"/>
      <c r="AE516" s="17"/>
      <c r="AF516" s="17"/>
      <c r="AG516" s="17"/>
      <c r="AH516" s="17"/>
      <c r="AI516" s="17"/>
      <c r="AJ516" s="17"/>
      <c r="AK516" s="17"/>
      <c r="AL516" s="17"/>
      <c r="AM516" s="17"/>
      <c r="AN516" s="17"/>
      <c r="AO516" s="17"/>
      <c r="AP516" s="17"/>
      <c r="AQ516" s="17"/>
    </row>
    <row r="517" spans="1:43" x14ac:dyDescent="0.2">
      <c r="A517" s="19" t="e">
        <f t="shared" si="86"/>
        <v>#REF!</v>
      </c>
      <c r="B517" s="49" t="e">
        <f>IF('AMS-Daten'!#REF!="","",'AMS-Daten'!#REF!)</f>
        <v>#REF!</v>
      </c>
      <c r="C517" s="49" t="e">
        <f>IF('AMS-Daten'!#REF!="","",'AMS-Daten'!#REF!)</f>
        <v>#REF!</v>
      </c>
      <c r="D517" s="80" t="e">
        <f t="shared" si="85"/>
        <v>#REF!</v>
      </c>
      <c r="E517" s="16" t="e">
        <f t="shared" si="81"/>
        <v>#REF!</v>
      </c>
      <c r="F517" s="80" t="e">
        <f t="shared" si="79"/>
        <v>#REF!</v>
      </c>
      <c r="G517" s="80"/>
      <c r="H517" s="49" t="e">
        <f>IF('AMS-Daten'!#REF!="","",'AMS-Daten'!#REF!)</f>
        <v>#REF!</v>
      </c>
      <c r="I517" s="80" t="e">
        <f t="shared" si="80"/>
        <v>#REF!</v>
      </c>
      <c r="J517" s="49"/>
      <c r="K517" s="49"/>
      <c r="L517" s="49"/>
      <c r="M517" s="49"/>
      <c r="N517" s="10"/>
      <c r="O517" s="49"/>
      <c r="P517" s="82"/>
      <c r="Q517" s="82"/>
      <c r="R517" s="82"/>
      <c r="S517" s="82"/>
      <c r="T517" s="82"/>
      <c r="U517" s="49"/>
      <c r="V517" s="49"/>
      <c r="W517" s="82"/>
      <c r="X517" s="49"/>
      <c r="Y517" s="49"/>
      <c r="Z517" s="12"/>
      <c r="AA517" s="16" t="str">
        <f t="shared" si="82"/>
        <v/>
      </c>
      <c r="AB517" s="16" t="str">
        <f t="shared" si="83"/>
        <v/>
      </c>
      <c r="AC517" s="16" t="str">
        <f t="shared" si="84"/>
        <v/>
      </c>
      <c r="AD517" s="49"/>
      <c r="AE517" s="17"/>
      <c r="AF517" s="17"/>
      <c r="AG517" s="17"/>
      <c r="AH517" s="17"/>
      <c r="AI517" s="17"/>
      <c r="AJ517" s="17"/>
      <c r="AK517" s="17"/>
      <c r="AL517" s="17"/>
      <c r="AM517" s="17"/>
      <c r="AN517" s="17"/>
      <c r="AO517" s="17"/>
      <c r="AP517" s="17"/>
      <c r="AQ517" s="17"/>
    </row>
    <row r="518" spans="1:43" x14ac:dyDescent="0.2">
      <c r="A518" s="19" t="e">
        <f t="shared" si="86"/>
        <v>#REF!</v>
      </c>
      <c r="B518" s="49" t="e">
        <f>IF('AMS-Daten'!#REF!="","",'AMS-Daten'!#REF!)</f>
        <v>#REF!</v>
      </c>
      <c r="C518" s="49" t="e">
        <f>IF('AMS-Daten'!#REF!="","",'AMS-Daten'!#REF!)</f>
        <v>#REF!</v>
      </c>
      <c r="D518" s="80" t="e">
        <f t="shared" si="85"/>
        <v>#REF!</v>
      </c>
      <c r="E518" s="16" t="e">
        <f t="shared" si="81"/>
        <v>#REF!</v>
      </c>
      <c r="F518" s="80" t="e">
        <f t="shared" si="79"/>
        <v>#REF!</v>
      </c>
      <c r="G518" s="80"/>
      <c r="H518" s="49" t="e">
        <f>IF('AMS-Daten'!#REF!="","",'AMS-Daten'!#REF!)</f>
        <v>#REF!</v>
      </c>
      <c r="I518" s="80" t="e">
        <f t="shared" si="80"/>
        <v>#REF!</v>
      </c>
      <c r="J518" s="49"/>
      <c r="K518" s="49"/>
      <c r="L518" s="49"/>
      <c r="M518" s="49"/>
      <c r="N518" s="10"/>
      <c r="O518" s="49"/>
      <c r="P518" s="82"/>
      <c r="Q518" s="82"/>
      <c r="R518" s="82"/>
      <c r="S518" s="82"/>
      <c r="T518" s="82"/>
      <c r="U518" s="49"/>
      <c r="V518" s="49"/>
      <c r="W518" s="82"/>
      <c r="X518" s="49"/>
      <c r="Y518" s="49"/>
      <c r="Z518" s="12"/>
      <c r="AA518" s="16" t="str">
        <f t="shared" si="82"/>
        <v/>
      </c>
      <c r="AB518" s="16" t="str">
        <f t="shared" si="83"/>
        <v/>
      </c>
      <c r="AC518" s="16" t="str">
        <f t="shared" si="84"/>
        <v/>
      </c>
      <c r="AD518" s="49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</row>
    <row r="519" spans="1:43" x14ac:dyDescent="0.2">
      <c r="A519" s="19" t="e">
        <f t="shared" si="86"/>
        <v>#REF!</v>
      </c>
      <c r="B519" s="49" t="e">
        <f>IF('AMS-Daten'!#REF!="","",'AMS-Daten'!#REF!)</f>
        <v>#REF!</v>
      </c>
      <c r="C519" s="49" t="e">
        <f>IF('AMS-Daten'!#REF!="","",'AMS-Daten'!#REF!)</f>
        <v>#REF!</v>
      </c>
      <c r="D519" s="80" t="e">
        <f t="shared" si="85"/>
        <v>#REF!</v>
      </c>
      <c r="E519" s="16" t="e">
        <f t="shared" si="81"/>
        <v>#REF!</v>
      </c>
      <c r="F519" s="80" t="e">
        <f t="shared" si="79"/>
        <v>#REF!</v>
      </c>
      <c r="G519" s="80"/>
      <c r="H519" s="49" t="e">
        <f>IF('AMS-Daten'!#REF!="","",'AMS-Daten'!#REF!)</f>
        <v>#REF!</v>
      </c>
      <c r="I519" s="80" t="e">
        <f t="shared" si="80"/>
        <v>#REF!</v>
      </c>
      <c r="J519" s="49"/>
      <c r="K519" s="49"/>
      <c r="L519" s="49"/>
      <c r="M519" s="49"/>
      <c r="N519" s="10"/>
      <c r="O519" s="49"/>
      <c r="P519" s="82"/>
      <c r="Q519" s="82"/>
      <c r="R519" s="82"/>
      <c r="S519" s="82"/>
      <c r="T519" s="82"/>
      <c r="U519" s="49"/>
      <c r="V519" s="49"/>
      <c r="W519" s="82"/>
      <c r="X519" s="49"/>
      <c r="Y519" s="49"/>
      <c r="Z519" s="12"/>
      <c r="AA519" s="16" t="str">
        <f t="shared" si="82"/>
        <v/>
      </c>
      <c r="AB519" s="16" t="str">
        <f t="shared" si="83"/>
        <v/>
      </c>
      <c r="AC519" s="16" t="str">
        <f t="shared" si="84"/>
        <v/>
      </c>
      <c r="AD519" s="49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</row>
    <row r="520" spans="1:43" x14ac:dyDescent="0.2">
      <c r="A520" s="19" t="e">
        <f t="shared" si="86"/>
        <v>#REF!</v>
      </c>
      <c r="B520" s="49" t="e">
        <f>IF('AMS-Daten'!#REF!="","",'AMS-Daten'!#REF!)</f>
        <v>#REF!</v>
      </c>
      <c r="C520" s="49" t="e">
        <f>IF('AMS-Daten'!#REF!="","",'AMS-Daten'!#REF!)</f>
        <v>#REF!</v>
      </c>
      <c r="D520" s="80" t="e">
        <f t="shared" si="85"/>
        <v>#REF!</v>
      </c>
      <c r="E520" s="16" t="e">
        <f t="shared" si="81"/>
        <v>#REF!</v>
      </c>
      <c r="F520" s="80" t="e">
        <f t="shared" si="79"/>
        <v>#REF!</v>
      </c>
      <c r="G520" s="80"/>
      <c r="H520" s="49" t="e">
        <f>IF('AMS-Daten'!#REF!="","",'AMS-Daten'!#REF!)</f>
        <v>#REF!</v>
      </c>
      <c r="I520" s="80" t="e">
        <f t="shared" si="80"/>
        <v>#REF!</v>
      </c>
      <c r="J520" s="49"/>
      <c r="K520" s="49"/>
      <c r="L520" s="49"/>
      <c r="M520" s="49"/>
      <c r="N520" s="10"/>
      <c r="O520" s="49"/>
      <c r="P520" s="82"/>
      <c r="Q520" s="82"/>
      <c r="R520" s="82"/>
      <c r="S520" s="82"/>
      <c r="T520" s="82"/>
      <c r="U520" s="49"/>
      <c r="V520" s="49"/>
      <c r="W520" s="82"/>
      <c r="X520" s="49"/>
      <c r="Y520" s="49"/>
      <c r="Z520" s="12"/>
      <c r="AA520" s="16" t="str">
        <f t="shared" si="82"/>
        <v/>
      </c>
      <c r="AB520" s="16" t="str">
        <f t="shared" si="83"/>
        <v/>
      </c>
      <c r="AC520" s="16" t="str">
        <f t="shared" si="84"/>
        <v/>
      </c>
      <c r="AD520" s="49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</row>
    <row r="521" spans="1:43" x14ac:dyDescent="0.2">
      <c r="A521" s="19" t="e">
        <f t="shared" si="86"/>
        <v>#REF!</v>
      </c>
      <c r="B521" s="49" t="e">
        <f>IF('AMS-Daten'!#REF!="","",'AMS-Daten'!#REF!)</f>
        <v>#REF!</v>
      </c>
      <c r="C521" s="49" t="e">
        <f>IF('AMS-Daten'!#REF!="","",'AMS-Daten'!#REF!)</f>
        <v>#REF!</v>
      </c>
      <c r="D521" s="80" t="e">
        <f t="shared" si="85"/>
        <v>#REF!</v>
      </c>
      <c r="E521" s="16" t="e">
        <f t="shared" si="81"/>
        <v>#REF!</v>
      </c>
      <c r="F521" s="80" t="e">
        <f t="shared" si="79"/>
        <v>#REF!</v>
      </c>
      <c r="G521" s="80"/>
      <c r="H521" s="49" t="e">
        <f>IF('AMS-Daten'!#REF!="","",'AMS-Daten'!#REF!)</f>
        <v>#REF!</v>
      </c>
      <c r="I521" s="80" t="e">
        <f t="shared" si="80"/>
        <v>#REF!</v>
      </c>
      <c r="J521" s="49"/>
      <c r="K521" s="49"/>
      <c r="L521" s="49"/>
      <c r="M521" s="49"/>
      <c r="N521" s="10"/>
      <c r="O521" s="49"/>
      <c r="P521" s="82"/>
      <c r="Q521" s="82"/>
      <c r="R521" s="82"/>
      <c r="S521" s="82"/>
      <c r="T521" s="82"/>
      <c r="U521" s="49"/>
      <c r="V521" s="49"/>
      <c r="W521" s="82"/>
      <c r="X521" s="49"/>
      <c r="Y521" s="49"/>
      <c r="Z521" s="12"/>
      <c r="AA521" s="16" t="str">
        <f t="shared" si="82"/>
        <v/>
      </c>
      <c r="AB521" s="16" t="str">
        <f t="shared" si="83"/>
        <v/>
      </c>
      <c r="AC521" s="16" t="str">
        <f t="shared" si="84"/>
        <v/>
      </c>
      <c r="AD521" s="49"/>
      <c r="AE521" s="17"/>
      <c r="AF521" s="17"/>
      <c r="AG521" s="17"/>
      <c r="AH521" s="17"/>
      <c r="AI521" s="17"/>
      <c r="AJ521" s="17"/>
      <c r="AK521" s="17"/>
      <c r="AL521" s="17"/>
      <c r="AM521" s="17"/>
      <c r="AN521" s="17"/>
      <c r="AO521" s="17"/>
      <c r="AP521" s="17"/>
      <c r="AQ521" s="17"/>
    </row>
    <row r="522" spans="1:43" x14ac:dyDescent="0.2">
      <c r="A522" s="19" t="e">
        <f t="shared" si="86"/>
        <v>#REF!</v>
      </c>
      <c r="B522" s="49" t="e">
        <f>IF('AMS-Daten'!#REF!="","",'AMS-Daten'!#REF!)</f>
        <v>#REF!</v>
      </c>
      <c r="C522" s="49" t="e">
        <f>IF('AMS-Daten'!#REF!="","",'AMS-Daten'!#REF!)</f>
        <v>#REF!</v>
      </c>
      <c r="D522" s="80" t="e">
        <f t="shared" si="85"/>
        <v>#REF!</v>
      </c>
      <c r="E522" s="16" t="e">
        <f t="shared" si="81"/>
        <v>#REF!</v>
      </c>
      <c r="F522" s="80" t="e">
        <f t="shared" ref="F522:F585" si="87">IF(A522="","",IF(AND(AO522&lt;&gt;"",AP522=""),"Ja","Nein"))</f>
        <v>#REF!</v>
      </c>
      <c r="G522" s="80"/>
      <c r="H522" s="49" t="e">
        <f>IF('AMS-Daten'!#REF!="","",'AMS-Daten'!#REF!)</f>
        <v>#REF!</v>
      </c>
      <c r="I522" s="80" t="e">
        <f t="shared" ref="I522:I585" si="88">IF(A522="","",IF(AQ522="","Nein","Ja"))</f>
        <v>#REF!</v>
      </c>
      <c r="J522" s="49"/>
      <c r="K522" s="49"/>
      <c r="L522" s="49"/>
      <c r="M522" s="49"/>
      <c r="N522" s="10"/>
      <c r="O522" s="49"/>
      <c r="P522" s="82"/>
      <c r="Q522" s="82"/>
      <c r="R522" s="82"/>
      <c r="S522" s="82"/>
      <c r="T522" s="82"/>
      <c r="U522" s="49"/>
      <c r="V522" s="49"/>
      <c r="W522" s="82"/>
      <c r="X522" s="49"/>
      <c r="Y522" s="49"/>
      <c r="Z522" s="12"/>
      <c r="AA522" s="16" t="str">
        <f t="shared" si="82"/>
        <v/>
      </c>
      <c r="AB522" s="16" t="str">
        <f t="shared" si="83"/>
        <v/>
      </c>
      <c r="AC522" s="16" t="str">
        <f t="shared" si="84"/>
        <v/>
      </c>
      <c r="AD522" s="49"/>
      <c r="AE522" s="17"/>
      <c r="AF522" s="17"/>
      <c r="AG522" s="17"/>
      <c r="AH522" s="17"/>
      <c r="AI522" s="17"/>
      <c r="AJ522" s="17"/>
      <c r="AK522" s="17"/>
      <c r="AL522" s="17"/>
      <c r="AM522" s="17"/>
      <c r="AN522" s="17"/>
      <c r="AO522" s="17"/>
      <c r="AP522" s="17"/>
      <c r="AQ522" s="17"/>
    </row>
    <row r="523" spans="1:43" x14ac:dyDescent="0.2">
      <c r="A523" s="19" t="e">
        <f t="shared" si="86"/>
        <v>#REF!</v>
      </c>
      <c r="B523" s="49" t="e">
        <f>IF('AMS-Daten'!#REF!="","",'AMS-Daten'!#REF!)</f>
        <v>#REF!</v>
      </c>
      <c r="C523" s="49" t="e">
        <f>IF('AMS-Daten'!#REF!="","",'AMS-Daten'!#REF!)</f>
        <v>#REF!</v>
      </c>
      <c r="D523" s="80" t="e">
        <f t="shared" si="85"/>
        <v>#REF!</v>
      </c>
      <c r="E523" s="16" t="e">
        <f t="shared" si="81"/>
        <v>#REF!</v>
      </c>
      <c r="F523" s="80" t="e">
        <f t="shared" si="87"/>
        <v>#REF!</v>
      </c>
      <c r="G523" s="80"/>
      <c r="H523" s="49" t="e">
        <f>IF('AMS-Daten'!#REF!="","",'AMS-Daten'!#REF!)</f>
        <v>#REF!</v>
      </c>
      <c r="I523" s="80" t="e">
        <f t="shared" si="88"/>
        <v>#REF!</v>
      </c>
      <c r="J523" s="49"/>
      <c r="K523" s="49"/>
      <c r="L523" s="49"/>
      <c r="M523" s="49"/>
      <c r="N523" s="10"/>
      <c r="O523" s="49"/>
      <c r="P523" s="82"/>
      <c r="Q523" s="82"/>
      <c r="R523" s="82"/>
      <c r="S523" s="82"/>
      <c r="T523" s="82"/>
      <c r="U523" s="49"/>
      <c r="V523" s="49"/>
      <c r="W523" s="82"/>
      <c r="X523" s="49"/>
      <c r="Y523" s="49"/>
      <c r="Z523" s="12"/>
      <c r="AA523" s="16" t="str">
        <f t="shared" si="82"/>
        <v/>
      </c>
      <c r="AB523" s="16" t="str">
        <f t="shared" si="83"/>
        <v/>
      </c>
      <c r="AC523" s="16" t="str">
        <f t="shared" si="84"/>
        <v/>
      </c>
      <c r="AD523" s="49"/>
      <c r="AE523" s="17"/>
      <c r="AF523" s="17"/>
      <c r="AG523" s="17"/>
      <c r="AH523" s="17"/>
      <c r="AI523" s="17"/>
      <c r="AJ523" s="17"/>
      <c r="AK523" s="17"/>
      <c r="AL523" s="17"/>
      <c r="AM523" s="17"/>
      <c r="AN523" s="17"/>
      <c r="AO523" s="17"/>
      <c r="AP523" s="17"/>
      <c r="AQ523" s="17"/>
    </row>
    <row r="524" spans="1:43" x14ac:dyDescent="0.2">
      <c r="A524" s="19" t="e">
        <f t="shared" si="86"/>
        <v>#REF!</v>
      </c>
      <c r="B524" s="49" t="e">
        <f>IF('AMS-Daten'!#REF!="","",'AMS-Daten'!#REF!)</f>
        <v>#REF!</v>
      </c>
      <c r="C524" s="49" t="e">
        <f>IF('AMS-Daten'!#REF!="","",'AMS-Daten'!#REF!)</f>
        <v>#REF!</v>
      </c>
      <c r="D524" s="80" t="e">
        <f t="shared" si="85"/>
        <v>#REF!</v>
      </c>
      <c r="E524" s="16" t="e">
        <f t="shared" si="81"/>
        <v>#REF!</v>
      </c>
      <c r="F524" s="80" t="e">
        <f t="shared" si="87"/>
        <v>#REF!</v>
      </c>
      <c r="G524" s="80"/>
      <c r="H524" s="49" t="e">
        <f>IF('AMS-Daten'!#REF!="","",'AMS-Daten'!#REF!)</f>
        <v>#REF!</v>
      </c>
      <c r="I524" s="80" t="e">
        <f t="shared" si="88"/>
        <v>#REF!</v>
      </c>
      <c r="J524" s="49"/>
      <c r="K524" s="49"/>
      <c r="L524" s="49"/>
      <c r="M524" s="49"/>
      <c r="N524" s="10"/>
      <c r="O524" s="49"/>
      <c r="P524" s="82"/>
      <c r="Q524" s="82"/>
      <c r="R524" s="82"/>
      <c r="S524" s="82"/>
      <c r="T524" s="82"/>
      <c r="U524" s="49"/>
      <c r="V524" s="49"/>
      <c r="W524" s="82"/>
      <c r="X524" s="49"/>
      <c r="Y524" s="49"/>
      <c r="Z524" s="12"/>
      <c r="AA524" s="16" t="str">
        <f t="shared" si="82"/>
        <v/>
      </c>
      <c r="AB524" s="16" t="str">
        <f t="shared" si="83"/>
        <v/>
      </c>
      <c r="AC524" s="16" t="str">
        <f t="shared" si="84"/>
        <v/>
      </c>
      <c r="AD524" s="49"/>
      <c r="AE524" s="17"/>
      <c r="AF524" s="17"/>
      <c r="AG524" s="17"/>
      <c r="AH524" s="17"/>
      <c r="AI524" s="17"/>
      <c r="AJ524" s="17"/>
      <c r="AK524" s="17"/>
      <c r="AL524" s="17"/>
      <c r="AM524" s="17"/>
      <c r="AN524" s="17"/>
      <c r="AO524" s="17"/>
      <c r="AP524" s="17"/>
      <c r="AQ524" s="17"/>
    </row>
    <row r="525" spans="1:43" x14ac:dyDescent="0.2">
      <c r="A525" s="19" t="e">
        <f t="shared" si="86"/>
        <v>#REF!</v>
      </c>
      <c r="B525" s="49" t="e">
        <f>IF('AMS-Daten'!#REF!="","",'AMS-Daten'!#REF!)</f>
        <v>#REF!</v>
      </c>
      <c r="C525" s="49" t="e">
        <f>IF('AMS-Daten'!#REF!="","",'AMS-Daten'!#REF!)</f>
        <v>#REF!</v>
      </c>
      <c r="D525" s="80" t="e">
        <f t="shared" si="85"/>
        <v>#REF!</v>
      </c>
      <c r="E525" s="16" t="e">
        <f t="shared" si="81"/>
        <v>#REF!</v>
      </c>
      <c r="F525" s="80" t="e">
        <f t="shared" si="87"/>
        <v>#REF!</v>
      </c>
      <c r="G525" s="80"/>
      <c r="H525" s="49" t="e">
        <f>IF('AMS-Daten'!#REF!="","",'AMS-Daten'!#REF!)</f>
        <v>#REF!</v>
      </c>
      <c r="I525" s="80" t="e">
        <f t="shared" si="88"/>
        <v>#REF!</v>
      </c>
      <c r="J525" s="49"/>
      <c r="K525" s="49"/>
      <c r="L525" s="49"/>
      <c r="M525" s="49"/>
      <c r="N525" s="10"/>
      <c r="O525" s="49"/>
      <c r="P525" s="82"/>
      <c r="Q525" s="82"/>
      <c r="R525" s="82"/>
      <c r="S525" s="82"/>
      <c r="T525" s="82"/>
      <c r="U525" s="49"/>
      <c r="V525" s="49"/>
      <c r="W525" s="82"/>
      <c r="X525" s="49"/>
      <c r="Y525" s="49"/>
      <c r="Z525" s="12"/>
      <c r="AA525" s="16" t="str">
        <f t="shared" si="82"/>
        <v/>
      </c>
      <c r="AB525" s="16" t="str">
        <f t="shared" si="83"/>
        <v/>
      </c>
      <c r="AC525" s="16" t="str">
        <f t="shared" si="84"/>
        <v/>
      </c>
      <c r="AD525" s="49"/>
      <c r="AE525" s="17"/>
      <c r="AF525" s="17"/>
      <c r="AG525" s="17"/>
      <c r="AH525" s="17"/>
      <c r="AI525" s="17"/>
      <c r="AJ525" s="17"/>
      <c r="AK525" s="17"/>
      <c r="AL525" s="17"/>
      <c r="AM525" s="17"/>
      <c r="AN525" s="17"/>
      <c r="AO525" s="17"/>
      <c r="AP525" s="17"/>
      <c r="AQ525" s="17"/>
    </row>
    <row r="526" spans="1:43" x14ac:dyDescent="0.2">
      <c r="A526" s="19" t="e">
        <f t="shared" si="86"/>
        <v>#REF!</v>
      </c>
      <c r="B526" s="49" t="e">
        <f>IF('AMS-Daten'!#REF!="","",'AMS-Daten'!#REF!)</f>
        <v>#REF!</v>
      </c>
      <c r="C526" s="49" t="e">
        <f>IF('AMS-Daten'!#REF!="","",'AMS-Daten'!#REF!)</f>
        <v>#REF!</v>
      </c>
      <c r="D526" s="80" t="e">
        <f t="shared" si="85"/>
        <v>#REF!</v>
      </c>
      <c r="E526" s="16" t="e">
        <f t="shared" si="81"/>
        <v>#REF!</v>
      </c>
      <c r="F526" s="80" t="e">
        <f t="shared" si="87"/>
        <v>#REF!</v>
      </c>
      <c r="G526" s="80"/>
      <c r="H526" s="49" t="e">
        <f>IF('AMS-Daten'!#REF!="","",'AMS-Daten'!#REF!)</f>
        <v>#REF!</v>
      </c>
      <c r="I526" s="80" t="e">
        <f t="shared" si="88"/>
        <v>#REF!</v>
      </c>
      <c r="J526" s="49"/>
      <c r="K526" s="49"/>
      <c r="L526" s="49"/>
      <c r="M526" s="49"/>
      <c r="N526" s="10"/>
      <c r="O526" s="49"/>
      <c r="P526" s="82"/>
      <c r="Q526" s="82"/>
      <c r="R526" s="82"/>
      <c r="S526" s="82"/>
      <c r="T526" s="82"/>
      <c r="U526" s="49"/>
      <c r="V526" s="49"/>
      <c r="W526" s="82"/>
      <c r="X526" s="49"/>
      <c r="Y526" s="49"/>
      <c r="Z526" s="12"/>
      <c r="AA526" s="16" t="str">
        <f t="shared" si="82"/>
        <v/>
      </c>
      <c r="AB526" s="16" t="str">
        <f t="shared" si="83"/>
        <v/>
      </c>
      <c r="AC526" s="16" t="str">
        <f t="shared" si="84"/>
        <v/>
      </c>
      <c r="AD526" s="49"/>
      <c r="AE526" s="17"/>
      <c r="AF526" s="17"/>
      <c r="AG526" s="17"/>
      <c r="AH526" s="17"/>
      <c r="AI526" s="17"/>
      <c r="AJ526" s="17"/>
      <c r="AK526" s="17"/>
      <c r="AL526" s="17"/>
      <c r="AM526" s="17"/>
      <c r="AN526" s="17"/>
      <c r="AO526" s="17"/>
      <c r="AP526" s="17"/>
      <c r="AQ526" s="17"/>
    </row>
    <row r="527" spans="1:43" x14ac:dyDescent="0.2">
      <c r="A527" s="19" t="e">
        <f t="shared" si="86"/>
        <v>#REF!</v>
      </c>
      <c r="B527" s="49" t="e">
        <f>IF('AMS-Daten'!#REF!="","",'AMS-Daten'!#REF!)</f>
        <v>#REF!</v>
      </c>
      <c r="C527" s="49" t="e">
        <f>IF('AMS-Daten'!#REF!="","",'AMS-Daten'!#REF!)</f>
        <v>#REF!</v>
      </c>
      <c r="D527" s="80" t="e">
        <f t="shared" si="85"/>
        <v>#REF!</v>
      </c>
      <c r="E527" s="16" t="e">
        <f t="shared" si="81"/>
        <v>#REF!</v>
      </c>
      <c r="F527" s="80" t="e">
        <f t="shared" si="87"/>
        <v>#REF!</v>
      </c>
      <c r="G527" s="80"/>
      <c r="H527" s="49" t="e">
        <f>IF('AMS-Daten'!#REF!="","",'AMS-Daten'!#REF!)</f>
        <v>#REF!</v>
      </c>
      <c r="I527" s="80" t="e">
        <f t="shared" si="88"/>
        <v>#REF!</v>
      </c>
      <c r="J527" s="49"/>
      <c r="K527" s="49"/>
      <c r="L527" s="49"/>
      <c r="M527" s="49"/>
      <c r="N527" s="10"/>
      <c r="O527" s="49"/>
      <c r="P527" s="82"/>
      <c r="Q527" s="82"/>
      <c r="R527" s="82"/>
      <c r="S527" s="82"/>
      <c r="T527" s="82"/>
      <c r="U527" s="49"/>
      <c r="V527" s="49"/>
      <c r="W527" s="82"/>
      <c r="X527" s="49"/>
      <c r="Y527" s="49"/>
      <c r="Z527" s="12"/>
      <c r="AA527" s="16" t="str">
        <f t="shared" si="82"/>
        <v/>
      </c>
      <c r="AB527" s="16" t="str">
        <f t="shared" si="83"/>
        <v/>
      </c>
      <c r="AC527" s="16" t="str">
        <f t="shared" si="84"/>
        <v/>
      </c>
      <c r="AD527" s="49"/>
      <c r="AE527" s="17"/>
      <c r="AF527" s="17"/>
      <c r="AG527" s="17"/>
      <c r="AH527" s="17"/>
      <c r="AI527" s="17"/>
      <c r="AJ527" s="17"/>
      <c r="AK527" s="17"/>
      <c r="AL527" s="17"/>
      <c r="AM527" s="17"/>
      <c r="AN527" s="17"/>
      <c r="AO527" s="17"/>
      <c r="AP527" s="17"/>
      <c r="AQ527" s="17"/>
    </row>
    <row r="528" spans="1:43" x14ac:dyDescent="0.2">
      <c r="A528" s="19" t="e">
        <f t="shared" si="86"/>
        <v>#REF!</v>
      </c>
      <c r="B528" s="49" t="e">
        <f>IF('AMS-Daten'!#REF!="","",'AMS-Daten'!#REF!)</f>
        <v>#REF!</v>
      </c>
      <c r="C528" s="49" t="e">
        <f>IF('AMS-Daten'!#REF!="","",'AMS-Daten'!#REF!)</f>
        <v>#REF!</v>
      </c>
      <c r="D528" s="80" t="e">
        <f t="shared" si="85"/>
        <v>#REF!</v>
      </c>
      <c r="E528" s="16" t="e">
        <f t="shared" si="81"/>
        <v>#REF!</v>
      </c>
      <c r="F528" s="80" t="e">
        <f t="shared" si="87"/>
        <v>#REF!</v>
      </c>
      <c r="G528" s="80"/>
      <c r="H528" s="49" t="e">
        <f>IF('AMS-Daten'!#REF!="","",'AMS-Daten'!#REF!)</f>
        <v>#REF!</v>
      </c>
      <c r="I528" s="80" t="e">
        <f t="shared" si="88"/>
        <v>#REF!</v>
      </c>
      <c r="J528" s="49"/>
      <c r="K528" s="49"/>
      <c r="L528" s="49"/>
      <c r="M528" s="49"/>
      <c r="N528" s="10"/>
      <c r="O528" s="49"/>
      <c r="P528" s="82"/>
      <c r="Q528" s="82"/>
      <c r="R528" s="82"/>
      <c r="S528" s="82"/>
      <c r="T528" s="82"/>
      <c r="U528" s="49"/>
      <c r="V528" s="49"/>
      <c r="W528" s="82"/>
      <c r="X528" s="49"/>
      <c r="Y528" s="49"/>
      <c r="Z528" s="12"/>
      <c r="AA528" s="16" t="str">
        <f t="shared" si="82"/>
        <v/>
      </c>
      <c r="AB528" s="16" t="str">
        <f t="shared" si="83"/>
        <v/>
      </c>
      <c r="AC528" s="16" t="str">
        <f t="shared" si="84"/>
        <v/>
      </c>
      <c r="AD528" s="49"/>
      <c r="AE528" s="17"/>
      <c r="AF528" s="17"/>
      <c r="AG528" s="17"/>
      <c r="AH528" s="17"/>
      <c r="AI528" s="17"/>
      <c r="AJ528" s="17"/>
      <c r="AK528" s="17"/>
      <c r="AL528" s="17"/>
      <c r="AM528" s="17"/>
      <c r="AN528" s="17"/>
      <c r="AO528" s="17"/>
      <c r="AP528" s="17"/>
      <c r="AQ528" s="17"/>
    </row>
    <row r="529" spans="1:43" x14ac:dyDescent="0.2">
      <c r="A529" s="19" t="e">
        <f t="shared" si="86"/>
        <v>#REF!</v>
      </c>
      <c r="B529" s="49" t="e">
        <f>IF('AMS-Daten'!#REF!="","",'AMS-Daten'!#REF!)</f>
        <v>#REF!</v>
      </c>
      <c r="C529" s="49" t="e">
        <f>IF('AMS-Daten'!#REF!="","",'AMS-Daten'!#REF!)</f>
        <v>#REF!</v>
      </c>
      <c r="D529" s="80" t="e">
        <f t="shared" si="85"/>
        <v>#REF!</v>
      </c>
      <c r="E529" s="16" t="e">
        <f t="shared" si="81"/>
        <v>#REF!</v>
      </c>
      <c r="F529" s="80" t="e">
        <f t="shared" si="87"/>
        <v>#REF!</v>
      </c>
      <c r="G529" s="80"/>
      <c r="H529" s="49" t="e">
        <f>IF('AMS-Daten'!#REF!="","",'AMS-Daten'!#REF!)</f>
        <v>#REF!</v>
      </c>
      <c r="I529" s="80" t="e">
        <f t="shared" si="88"/>
        <v>#REF!</v>
      </c>
      <c r="J529" s="49"/>
      <c r="K529" s="49"/>
      <c r="L529" s="49"/>
      <c r="M529" s="49"/>
      <c r="N529" s="10"/>
      <c r="O529" s="49"/>
      <c r="P529" s="82"/>
      <c r="Q529" s="82"/>
      <c r="R529" s="82"/>
      <c r="S529" s="82"/>
      <c r="T529" s="82"/>
      <c r="U529" s="49"/>
      <c r="V529" s="49"/>
      <c r="W529" s="82"/>
      <c r="X529" s="49"/>
      <c r="Y529" s="49"/>
      <c r="Z529" s="12"/>
      <c r="AA529" s="16" t="str">
        <f t="shared" si="82"/>
        <v/>
      </c>
      <c r="AB529" s="16" t="str">
        <f t="shared" si="83"/>
        <v/>
      </c>
      <c r="AC529" s="16" t="str">
        <f t="shared" si="84"/>
        <v/>
      </c>
      <c r="AD529" s="49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</row>
    <row r="530" spans="1:43" x14ac:dyDescent="0.2">
      <c r="A530" s="19" t="e">
        <f t="shared" si="86"/>
        <v>#REF!</v>
      </c>
      <c r="B530" s="49" t="e">
        <f>IF('AMS-Daten'!#REF!="","",'AMS-Daten'!#REF!)</f>
        <v>#REF!</v>
      </c>
      <c r="C530" s="49" t="e">
        <f>IF('AMS-Daten'!#REF!="","",'AMS-Daten'!#REF!)</f>
        <v>#REF!</v>
      </c>
      <c r="D530" s="80" t="e">
        <f t="shared" si="85"/>
        <v>#REF!</v>
      </c>
      <c r="E530" s="16" t="e">
        <f t="shared" si="81"/>
        <v>#REF!</v>
      </c>
      <c r="F530" s="80" t="e">
        <f t="shared" si="87"/>
        <v>#REF!</v>
      </c>
      <c r="G530" s="80"/>
      <c r="H530" s="49" t="e">
        <f>IF('AMS-Daten'!#REF!="","",'AMS-Daten'!#REF!)</f>
        <v>#REF!</v>
      </c>
      <c r="I530" s="80" t="e">
        <f t="shared" si="88"/>
        <v>#REF!</v>
      </c>
      <c r="J530" s="49"/>
      <c r="K530" s="49"/>
      <c r="L530" s="49"/>
      <c r="M530" s="49"/>
      <c r="N530" s="10"/>
      <c r="O530" s="49"/>
      <c r="P530" s="82"/>
      <c r="Q530" s="82"/>
      <c r="R530" s="82"/>
      <c r="S530" s="82"/>
      <c r="T530" s="82"/>
      <c r="U530" s="49"/>
      <c r="V530" s="49"/>
      <c r="W530" s="82"/>
      <c r="X530" s="49"/>
      <c r="Y530" s="49"/>
      <c r="Z530" s="12"/>
      <c r="AA530" s="16" t="str">
        <f t="shared" si="82"/>
        <v/>
      </c>
      <c r="AB530" s="16" t="str">
        <f t="shared" si="83"/>
        <v/>
      </c>
      <c r="AC530" s="16" t="str">
        <f t="shared" si="84"/>
        <v/>
      </c>
      <c r="AD530" s="49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</row>
    <row r="531" spans="1:43" x14ac:dyDescent="0.2">
      <c r="A531" s="19" t="e">
        <f t="shared" si="86"/>
        <v>#REF!</v>
      </c>
      <c r="B531" s="49" t="e">
        <f>IF('AMS-Daten'!#REF!="","",'AMS-Daten'!#REF!)</f>
        <v>#REF!</v>
      </c>
      <c r="C531" s="49" t="e">
        <f>IF('AMS-Daten'!#REF!="","",'AMS-Daten'!#REF!)</f>
        <v>#REF!</v>
      </c>
      <c r="D531" s="80" t="e">
        <f t="shared" si="85"/>
        <v>#REF!</v>
      </c>
      <c r="E531" s="16" t="e">
        <f t="shared" si="81"/>
        <v>#REF!</v>
      </c>
      <c r="F531" s="80" t="e">
        <f t="shared" si="87"/>
        <v>#REF!</v>
      </c>
      <c r="G531" s="80"/>
      <c r="H531" s="49" t="e">
        <f>IF('AMS-Daten'!#REF!="","",'AMS-Daten'!#REF!)</f>
        <v>#REF!</v>
      </c>
      <c r="I531" s="80" t="e">
        <f t="shared" si="88"/>
        <v>#REF!</v>
      </c>
      <c r="J531" s="49"/>
      <c r="K531" s="49"/>
      <c r="L531" s="49"/>
      <c r="M531" s="49"/>
      <c r="N531" s="10"/>
      <c r="O531" s="49"/>
      <c r="P531" s="82"/>
      <c r="Q531" s="82"/>
      <c r="R531" s="82"/>
      <c r="S531" s="82"/>
      <c r="T531" s="82"/>
      <c r="U531" s="49"/>
      <c r="V531" s="49"/>
      <c r="W531" s="82"/>
      <c r="X531" s="49"/>
      <c r="Y531" s="49"/>
      <c r="Z531" s="12"/>
      <c r="AA531" s="16" t="str">
        <f t="shared" si="82"/>
        <v/>
      </c>
      <c r="AB531" s="16" t="str">
        <f t="shared" si="83"/>
        <v/>
      </c>
      <c r="AC531" s="16" t="str">
        <f t="shared" si="84"/>
        <v/>
      </c>
      <c r="AD531" s="49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</row>
    <row r="532" spans="1:43" x14ac:dyDescent="0.2">
      <c r="A532" s="19" t="e">
        <f t="shared" si="86"/>
        <v>#REF!</v>
      </c>
      <c r="B532" s="49" t="e">
        <f>IF('AMS-Daten'!#REF!="","",'AMS-Daten'!#REF!)</f>
        <v>#REF!</v>
      </c>
      <c r="C532" s="49" t="e">
        <f>IF('AMS-Daten'!#REF!="","",'AMS-Daten'!#REF!)</f>
        <v>#REF!</v>
      </c>
      <c r="D532" s="80" t="e">
        <f t="shared" si="85"/>
        <v>#REF!</v>
      </c>
      <c r="E532" s="16" t="e">
        <f t="shared" si="81"/>
        <v>#REF!</v>
      </c>
      <c r="F532" s="80" t="e">
        <f t="shared" si="87"/>
        <v>#REF!</v>
      </c>
      <c r="G532" s="80"/>
      <c r="H532" s="49" t="e">
        <f>IF('AMS-Daten'!#REF!="","",'AMS-Daten'!#REF!)</f>
        <v>#REF!</v>
      </c>
      <c r="I532" s="80" t="e">
        <f t="shared" si="88"/>
        <v>#REF!</v>
      </c>
      <c r="J532" s="49"/>
      <c r="K532" s="49"/>
      <c r="L532" s="49"/>
      <c r="M532" s="49"/>
      <c r="N532" s="10"/>
      <c r="O532" s="49"/>
      <c r="P532" s="82"/>
      <c r="Q532" s="82"/>
      <c r="R532" s="82"/>
      <c r="S532" s="82"/>
      <c r="T532" s="82"/>
      <c r="U532" s="49"/>
      <c r="V532" s="49"/>
      <c r="W532" s="82"/>
      <c r="X532" s="49"/>
      <c r="Y532" s="49"/>
      <c r="Z532" s="12"/>
      <c r="AA532" s="16" t="str">
        <f t="shared" si="82"/>
        <v/>
      </c>
      <c r="AB532" s="16" t="str">
        <f t="shared" si="83"/>
        <v/>
      </c>
      <c r="AC532" s="16" t="str">
        <f t="shared" si="84"/>
        <v/>
      </c>
      <c r="AD532" s="49"/>
      <c r="AE532" s="17"/>
      <c r="AF532" s="17"/>
      <c r="AG532" s="17"/>
      <c r="AH532" s="17"/>
      <c r="AI532" s="17"/>
      <c r="AJ532" s="17"/>
      <c r="AK532" s="17"/>
      <c r="AL532" s="17"/>
      <c r="AM532" s="17"/>
      <c r="AN532" s="17"/>
      <c r="AO532" s="17"/>
      <c r="AP532" s="17"/>
      <c r="AQ532" s="17"/>
    </row>
    <row r="533" spans="1:43" x14ac:dyDescent="0.2">
      <c r="A533" s="19" t="e">
        <f t="shared" si="86"/>
        <v>#REF!</v>
      </c>
      <c r="B533" s="49" t="e">
        <f>IF('AMS-Daten'!#REF!="","",'AMS-Daten'!#REF!)</f>
        <v>#REF!</v>
      </c>
      <c r="C533" s="49" t="e">
        <f>IF('AMS-Daten'!#REF!="","",'AMS-Daten'!#REF!)</f>
        <v>#REF!</v>
      </c>
      <c r="D533" s="80" t="e">
        <f t="shared" si="85"/>
        <v>#REF!</v>
      </c>
      <c r="E533" s="16" t="e">
        <f t="shared" si="81"/>
        <v>#REF!</v>
      </c>
      <c r="F533" s="80" t="e">
        <f t="shared" si="87"/>
        <v>#REF!</v>
      </c>
      <c r="G533" s="80"/>
      <c r="H533" s="49" t="e">
        <f>IF('AMS-Daten'!#REF!="","",'AMS-Daten'!#REF!)</f>
        <v>#REF!</v>
      </c>
      <c r="I533" s="80" t="e">
        <f t="shared" si="88"/>
        <v>#REF!</v>
      </c>
      <c r="J533" s="49"/>
      <c r="K533" s="49"/>
      <c r="L533" s="49"/>
      <c r="M533" s="49"/>
      <c r="N533" s="10"/>
      <c r="O533" s="49"/>
      <c r="P533" s="82"/>
      <c r="Q533" s="82"/>
      <c r="R533" s="82"/>
      <c r="S533" s="82"/>
      <c r="T533" s="82"/>
      <c r="U533" s="49"/>
      <c r="V533" s="49"/>
      <c r="W533" s="82"/>
      <c r="X533" s="49"/>
      <c r="Y533" s="49"/>
      <c r="Z533" s="12"/>
      <c r="AA533" s="16" t="str">
        <f t="shared" si="82"/>
        <v/>
      </c>
      <c r="AB533" s="16" t="str">
        <f t="shared" si="83"/>
        <v/>
      </c>
      <c r="AC533" s="16" t="str">
        <f t="shared" si="84"/>
        <v/>
      </c>
      <c r="AD533" s="49"/>
      <c r="AE533" s="17"/>
      <c r="AF533" s="17"/>
      <c r="AG533" s="17"/>
      <c r="AH533" s="17"/>
      <c r="AI533" s="17"/>
      <c r="AJ533" s="17"/>
      <c r="AK533" s="17"/>
      <c r="AL533" s="17"/>
      <c r="AM533" s="17"/>
      <c r="AN533" s="17"/>
      <c r="AO533" s="17"/>
      <c r="AP533" s="17"/>
      <c r="AQ533" s="17"/>
    </row>
    <row r="534" spans="1:43" x14ac:dyDescent="0.2">
      <c r="A534" s="19" t="e">
        <f t="shared" si="86"/>
        <v>#REF!</v>
      </c>
      <c r="B534" s="49" t="e">
        <f>IF('AMS-Daten'!#REF!="","",'AMS-Daten'!#REF!)</f>
        <v>#REF!</v>
      </c>
      <c r="C534" s="49" t="e">
        <f>IF('AMS-Daten'!#REF!="","",'AMS-Daten'!#REF!)</f>
        <v>#REF!</v>
      </c>
      <c r="D534" s="80" t="e">
        <f t="shared" si="85"/>
        <v>#REF!</v>
      </c>
      <c r="E534" s="16" t="e">
        <f t="shared" si="81"/>
        <v>#REF!</v>
      </c>
      <c r="F534" s="80" t="e">
        <f t="shared" si="87"/>
        <v>#REF!</v>
      </c>
      <c r="G534" s="80"/>
      <c r="H534" s="49" t="e">
        <f>IF('AMS-Daten'!#REF!="","",'AMS-Daten'!#REF!)</f>
        <v>#REF!</v>
      </c>
      <c r="I534" s="80" t="e">
        <f t="shared" si="88"/>
        <v>#REF!</v>
      </c>
      <c r="J534" s="49"/>
      <c r="K534" s="49"/>
      <c r="L534" s="49"/>
      <c r="M534" s="49"/>
      <c r="N534" s="10"/>
      <c r="O534" s="49"/>
      <c r="P534" s="82"/>
      <c r="Q534" s="82"/>
      <c r="R534" s="82"/>
      <c r="S534" s="82"/>
      <c r="T534" s="82"/>
      <c r="U534" s="49"/>
      <c r="V534" s="49"/>
      <c r="W534" s="82"/>
      <c r="X534" s="49"/>
      <c r="Y534" s="49"/>
      <c r="Z534" s="12"/>
      <c r="AA534" s="16" t="str">
        <f t="shared" si="82"/>
        <v/>
      </c>
      <c r="AB534" s="16" t="str">
        <f t="shared" si="83"/>
        <v/>
      </c>
      <c r="AC534" s="16" t="str">
        <f t="shared" si="84"/>
        <v/>
      </c>
      <c r="AD534" s="49"/>
      <c r="AE534" s="17"/>
      <c r="AF534" s="17"/>
      <c r="AG534" s="17"/>
      <c r="AH534" s="17"/>
      <c r="AI534" s="17"/>
      <c r="AJ534" s="17"/>
      <c r="AK534" s="17"/>
      <c r="AL534" s="17"/>
      <c r="AM534" s="17"/>
      <c r="AN534" s="17"/>
      <c r="AO534" s="17"/>
      <c r="AP534" s="17"/>
      <c r="AQ534" s="17"/>
    </row>
    <row r="535" spans="1:43" x14ac:dyDescent="0.2">
      <c r="A535" s="19" t="e">
        <f t="shared" si="86"/>
        <v>#REF!</v>
      </c>
      <c r="B535" s="49" t="e">
        <f>IF('AMS-Daten'!#REF!="","",'AMS-Daten'!#REF!)</f>
        <v>#REF!</v>
      </c>
      <c r="C535" s="49" t="e">
        <f>IF('AMS-Daten'!#REF!="","",'AMS-Daten'!#REF!)</f>
        <v>#REF!</v>
      </c>
      <c r="D535" s="80" t="e">
        <f t="shared" si="85"/>
        <v>#REF!</v>
      </c>
      <c r="E535" s="16" t="e">
        <f t="shared" si="81"/>
        <v>#REF!</v>
      </c>
      <c r="F535" s="80" t="e">
        <f t="shared" si="87"/>
        <v>#REF!</v>
      </c>
      <c r="G535" s="80"/>
      <c r="H535" s="49" t="e">
        <f>IF('AMS-Daten'!#REF!="","",'AMS-Daten'!#REF!)</f>
        <v>#REF!</v>
      </c>
      <c r="I535" s="80" t="e">
        <f t="shared" si="88"/>
        <v>#REF!</v>
      </c>
      <c r="J535" s="49"/>
      <c r="K535" s="49"/>
      <c r="L535" s="49"/>
      <c r="M535" s="49"/>
      <c r="N535" s="10"/>
      <c r="O535" s="49"/>
      <c r="P535" s="82"/>
      <c r="Q535" s="82"/>
      <c r="R535" s="82"/>
      <c r="S535" s="82"/>
      <c r="T535" s="82"/>
      <c r="U535" s="49"/>
      <c r="V535" s="49"/>
      <c r="W535" s="82"/>
      <c r="X535" s="49"/>
      <c r="Y535" s="49"/>
      <c r="Z535" s="12"/>
      <c r="AA535" s="16" t="str">
        <f t="shared" si="82"/>
        <v/>
      </c>
      <c r="AB535" s="16" t="str">
        <f t="shared" si="83"/>
        <v/>
      </c>
      <c r="AC535" s="16" t="str">
        <f t="shared" si="84"/>
        <v/>
      </c>
      <c r="AD535" s="49"/>
      <c r="AE535" s="17"/>
      <c r="AF535" s="17"/>
      <c r="AG535" s="17"/>
      <c r="AH535" s="17"/>
      <c r="AI535" s="17"/>
      <c r="AJ535" s="17"/>
      <c r="AK535" s="17"/>
      <c r="AL535" s="17"/>
      <c r="AM535" s="17"/>
      <c r="AN535" s="17"/>
      <c r="AO535" s="17"/>
      <c r="AP535" s="17"/>
      <c r="AQ535" s="17"/>
    </row>
    <row r="536" spans="1:43" x14ac:dyDescent="0.2">
      <c r="A536" s="19" t="e">
        <f t="shared" si="86"/>
        <v>#REF!</v>
      </c>
      <c r="B536" s="49" t="e">
        <f>IF('AMS-Daten'!#REF!="","",'AMS-Daten'!#REF!)</f>
        <v>#REF!</v>
      </c>
      <c r="C536" s="49" t="e">
        <f>IF('AMS-Daten'!#REF!="","",'AMS-Daten'!#REF!)</f>
        <v>#REF!</v>
      </c>
      <c r="D536" s="80" t="e">
        <f t="shared" si="85"/>
        <v>#REF!</v>
      </c>
      <c r="E536" s="16" t="e">
        <f t="shared" si="81"/>
        <v>#REF!</v>
      </c>
      <c r="F536" s="80" t="e">
        <f t="shared" si="87"/>
        <v>#REF!</v>
      </c>
      <c r="G536" s="80"/>
      <c r="H536" s="49" t="e">
        <f>IF('AMS-Daten'!#REF!="","",'AMS-Daten'!#REF!)</f>
        <v>#REF!</v>
      </c>
      <c r="I536" s="80" t="e">
        <f t="shared" si="88"/>
        <v>#REF!</v>
      </c>
      <c r="J536" s="49"/>
      <c r="K536" s="49"/>
      <c r="L536" s="49"/>
      <c r="M536" s="49"/>
      <c r="N536" s="10"/>
      <c r="O536" s="49"/>
      <c r="P536" s="82"/>
      <c r="Q536" s="82"/>
      <c r="R536" s="82"/>
      <c r="S536" s="82"/>
      <c r="T536" s="82"/>
      <c r="U536" s="49"/>
      <c r="V536" s="49"/>
      <c r="W536" s="82"/>
      <c r="X536" s="49"/>
      <c r="Y536" s="49"/>
      <c r="Z536" s="12"/>
      <c r="AA536" s="16" t="str">
        <f t="shared" si="82"/>
        <v/>
      </c>
      <c r="AB536" s="16" t="str">
        <f t="shared" si="83"/>
        <v/>
      </c>
      <c r="AC536" s="16" t="str">
        <f t="shared" si="84"/>
        <v/>
      </c>
      <c r="AD536" s="49"/>
      <c r="AE536" s="17"/>
      <c r="AF536" s="17"/>
      <c r="AG536" s="17"/>
      <c r="AH536" s="17"/>
      <c r="AI536" s="17"/>
      <c r="AJ536" s="17"/>
      <c r="AK536" s="17"/>
      <c r="AL536" s="17"/>
      <c r="AM536" s="17"/>
      <c r="AN536" s="17"/>
      <c r="AO536" s="17"/>
      <c r="AP536" s="17"/>
      <c r="AQ536" s="17"/>
    </row>
    <row r="537" spans="1:43" x14ac:dyDescent="0.2">
      <c r="A537" s="19" t="e">
        <f t="shared" si="86"/>
        <v>#REF!</v>
      </c>
      <c r="B537" s="49" t="e">
        <f>IF('AMS-Daten'!#REF!="","",'AMS-Daten'!#REF!)</f>
        <v>#REF!</v>
      </c>
      <c r="C537" s="49" t="e">
        <f>IF('AMS-Daten'!#REF!="","",'AMS-Daten'!#REF!)</f>
        <v>#REF!</v>
      </c>
      <c r="D537" s="80" t="e">
        <f t="shared" si="85"/>
        <v>#REF!</v>
      </c>
      <c r="E537" s="16" t="e">
        <f t="shared" si="81"/>
        <v>#REF!</v>
      </c>
      <c r="F537" s="80" t="e">
        <f t="shared" si="87"/>
        <v>#REF!</v>
      </c>
      <c r="G537" s="80"/>
      <c r="H537" s="49" t="e">
        <f>IF('AMS-Daten'!#REF!="","",'AMS-Daten'!#REF!)</f>
        <v>#REF!</v>
      </c>
      <c r="I537" s="80" t="e">
        <f t="shared" si="88"/>
        <v>#REF!</v>
      </c>
      <c r="J537" s="49"/>
      <c r="K537" s="49"/>
      <c r="L537" s="49"/>
      <c r="M537" s="49"/>
      <c r="N537" s="10"/>
      <c r="O537" s="49"/>
      <c r="P537" s="82"/>
      <c r="Q537" s="82"/>
      <c r="R537" s="82"/>
      <c r="S537" s="82"/>
      <c r="T537" s="82"/>
      <c r="U537" s="49"/>
      <c r="V537" s="49"/>
      <c r="W537" s="82"/>
      <c r="X537" s="49"/>
      <c r="Y537" s="49"/>
      <c r="Z537" s="12"/>
      <c r="AA537" s="16" t="str">
        <f t="shared" si="82"/>
        <v/>
      </c>
      <c r="AB537" s="16" t="str">
        <f t="shared" si="83"/>
        <v/>
      </c>
      <c r="AC537" s="16" t="str">
        <f t="shared" si="84"/>
        <v/>
      </c>
      <c r="AD537" s="49"/>
      <c r="AE537" s="17"/>
      <c r="AF537" s="17"/>
      <c r="AG537" s="17"/>
      <c r="AH537" s="17"/>
      <c r="AI537" s="17"/>
      <c r="AJ537" s="17"/>
      <c r="AK537" s="17"/>
      <c r="AL537" s="17"/>
      <c r="AM537" s="17"/>
      <c r="AN537" s="17"/>
      <c r="AO537" s="17"/>
      <c r="AP537" s="17"/>
      <c r="AQ537" s="17"/>
    </row>
    <row r="538" spans="1:43" x14ac:dyDescent="0.2">
      <c r="A538" s="19" t="e">
        <f t="shared" si="86"/>
        <v>#REF!</v>
      </c>
      <c r="B538" s="49" t="e">
        <f>IF('AMS-Daten'!#REF!="","",'AMS-Daten'!#REF!)</f>
        <v>#REF!</v>
      </c>
      <c r="C538" s="49" t="e">
        <f>IF('AMS-Daten'!#REF!="","",'AMS-Daten'!#REF!)</f>
        <v>#REF!</v>
      </c>
      <c r="D538" s="80" t="e">
        <f t="shared" si="85"/>
        <v>#REF!</v>
      </c>
      <c r="E538" s="16" t="e">
        <f t="shared" si="81"/>
        <v>#REF!</v>
      </c>
      <c r="F538" s="80" t="e">
        <f t="shared" si="87"/>
        <v>#REF!</v>
      </c>
      <c r="G538" s="80"/>
      <c r="H538" s="49" t="e">
        <f>IF('AMS-Daten'!#REF!="","",'AMS-Daten'!#REF!)</f>
        <v>#REF!</v>
      </c>
      <c r="I538" s="80" t="e">
        <f t="shared" si="88"/>
        <v>#REF!</v>
      </c>
      <c r="J538" s="49"/>
      <c r="K538" s="49"/>
      <c r="L538" s="49"/>
      <c r="M538" s="49"/>
      <c r="N538" s="10"/>
      <c r="O538" s="49"/>
      <c r="P538" s="82"/>
      <c r="Q538" s="82"/>
      <c r="R538" s="82"/>
      <c r="S538" s="82"/>
      <c r="T538" s="82"/>
      <c r="U538" s="49"/>
      <c r="V538" s="49"/>
      <c r="W538" s="82"/>
      <c r="X538" s="49"/>
      <c r="Y538" s="49"/>
      <c r="Z538" s="12"/>
      <c r="AA538" s="16" t="str">
        <f t="shared" si="82"/>
        <v/>
      </c>
      <c r="AB538" s="16" t="str">
        <f t="shared" si="83"/>
        <v/>
      </c>
      <c r="AC538" s="16" t="str">
        <f t="shared" si="84"/>
        <v/>
      </c>
      <c r="AD538" s="49"/>
      <c r="AE538" s="17"/>
      <c r="AF538" s="17"/>
      <c r="AG538" s="17"/>
      <c r="AH538" s="17"/>
      <c r="AI538" s="17"/>
      <c r="AJ538" s="17"/>
      <c r="AK538" s="17"/>
      <c r="AL538" s="17"/>
      <c r="AM538" s="17"/>
      <c r="AN538" s="17"/>
      <c r="AO538" s="17"/>
      <c r="AP538" s="17"/>
      <c r="AQ538" s="17"/>
    </row>
    <row r="539" spans="1:43" x14ac:dyDescent="0.2">
      <c r="A539" s="19" t="e">
        <f t="shared" si="86"/>
        <v>#REF!</v>
      </c>
      <c r="B539" s="49" t="e">
        <f>IF('AMS-Daten'!#REF!="","",'AMS-Daten'!#REF!)</f>
        <v>#REF!</v>
      </c>
      <c r="C539" s="49" t="e">
        <f>IF('AMS-Daten'!#REF!="","",'AMS-Daten'!#REF!)</f>
        <v>#REF!</v>
      </c>
      <c r="D539" s="80" t="e">
        <f t="shared" si="85"/>
        <v>#REF!</v>
      </c>
      <c r="E539" s="16" t="e">
        <f t="shared" si="81"/>
        <v>#REF!</v>
      </c>
      <c r="F539" s="80" t="e">
        <f t="shared" si="87"/>
        <v>#REF!</v>
      </c>
      <c r="G539" s="80"/>
      <c r="H539" s="49" t="e">
        <f>IF('AMS-Daten'!#REF!="","",'AMS-Daten'!#REF!)</f>
        <v>#REF!</v>
      </c>
      <c r="I539" s="80" t="e">
        <f t="shared" si="88"/>
        <v>#REF!</v>
      </c>
      <c r="J539" s="49"/>
      <c r="K539" s="49"/>
      <c r="L539" s="49"/>
      <c r="M539" s="49"/>
      <c r="N539" s="10"/>
      <c r="O539" s="49"/>
      <c r="P539" s="82"/>
      <c r="Q539" s="82"/>
      <c r="R539" s="82"/>
      <c r="S539" s="82"/>
      <c r="T539" s="82"/>
      <c r="U539" s="49"/>
      <c r="V539" s="49"/>
      <c r="W539" s="82"/>
      <c r="X539" s="49"/>
      <c r="Y539" s="49"/>
      <c r="Z539" s="12"/>
      <c r="AA539" s="16" t="str">
        <f t="shared" si="82"/>
        <v/>
      </c>
      <c r="AB539" s="16" t="str">
        <f t="shared" si="83"/>
        <v/>
      </c>
      <c r="AC539" s="16" t="str">
        <f t="shared" si="84"/>
        <v/>
      </c>
      <c r="AD539" s="49"/>
      <c r="AE539" s="17"/>
      <c r="AF539" s="17"/>
      <c r="AG539" s="17"/>
      <c r="AH539" s="17"/>
      <c r="AI539" s="17"/>
      <c r="AJ539" s="17"/>
      <c r="AK539" s="17"/>
      <c r="AL539" s="17"/>
      <c r="AM539" s="17"/>
      <c r="AN539" s="17"/>
      <c r="AO539" s="17"/>
      <c r="AP539" s="17"/>
      <c r="AQ539" s="17"/>
    </row>
    <row r="540" spans="1:43" x14ac:dyDescent="0.2">
      <c r="A540" s="19" t="e">
        <f t="shared" si="86"/>
        <v>#REF!</v>
      </c>
      <c r="B540" s="49" t="e">
        <f>IF('AMS-Daten'!#REF!="","",'AMS-Daten'!#REF!)</f>
        <v>#REF!</v>
      </c>
      <c r="C540" s="49" t="e">
        <f>IF('AMS-Daten'!#REF!="","",'AMS-Daten'!#REF!)</f>
        <v>#REF!</v>
      </c>
      <c r="D540" s="80" t="e">
        <f t="shared" si="85"/>
        <v>#REF!</v>
      </c>
      <c r="E540" s="16" t="e">
        <f t="shared" si="81"/>
        <v>#REF!</v>
      </c>
      <c r="F540" s="80" t="e">
        <f t="shared" si="87"/>
        <v>#REF!</v>
      </c>
      <c r="G540" s="80"/>
      <c r="H540" s="49" t="e">
        <f>IF('AMS-Daten'!#REF!="","",'AMS-Daten'!#REF!)</f>
        <v>#REF!</v>
      </c>
      <c r="I540" s="80" t="e">
        <f t="shared" si="88"/>
        <v>#REF!</v>
      </c>
      <c r="J540" s="49"/>
      <c r="K540" s="49"/>
      <c r="L540" s="49"/>
      <c r="M540" s="49"/>
      <c r="N540" s="10"/>
      <c r="O540" s="49"/>
      <c r="P540" s="82"/>
      <c r="Q540" s="82"/>
      <c r="R540" s="82"/>
      <c r="S540" s="82"/>
      <c r="T540" s="82"/>
      <c r="U540" s="49"/>
      <c r="V540" s="49"/>
      <c r="W540" s="82"/>
      <c r="X540" s="49"/>
      <c r="Y540" s="49"/>
      <c r="Z540" s="12"/>
      <c r="AA540" s="16" t="str">
        <f t="shared" si="82"/>
        <v/>
      </c>
      <c r="AB540" s="16" t="str">
        <f t="shared" si="83"/>
        <v/>
      </c>
      <c r="AC540" s="16" t="str">
        <f t="shared" si="84"/>
        <v/>
      </c>
      <c r="AD540" s="49"/>
      <c r="AE540" s="17"/>
      <c r="AF540" s="17"/>
      <c r="AG540" s="17"/>
      <c r="AH540" s="17"/>
      <c r="AI540" s="17"/>
      <c r="AJ540" s="17"/>
      <c r="AK540" s="17"/>
      <c r="AL540" s="17"/>
      <c r="AM540" s="17"/>
      <c r="AN540" s="17"/>
      <c r="AO540" s="17"/>
      <c r="AP540" s="17"/>
      <c r="AQ540" s="17"/>
    </row>
    <row r="541" spans="1:43" x14ac:dyDescent="0.2">
      <c r="A541" s="19" t="e">
        <f t="shared" si="86"/>
        <v>#REF!</v>
      </c>
      <c r="B541" s="49" t="e">
        <f>IF('AMS-Daten'!#REF!="","",'AMS-Daten'!#REF!)</f>
        <v>#REF!</v>
      </c>
      <c r="C541" s="49" t="e">
        <f>IF('AMS-Daten'!#REF!="","",'AMS-Daten'!#REF!)</f>
        <v>#REF!</v>
      </c>
      <c r="D541" s="80" t="e">
        <f t="shared" si="85"/>
        <v>#REF!</v>
      </c>
      <c r="E541" s="16" t="e">
        <f t="shared" si="81"/>
        <v>#REF!</v>
      </c>
      <c r="F541" s="80" t="e">
        <f t="shared" si="87"/>
        <v>#REF!</v>
      </c>
      <c r="G541" s="80"/>
      <c r="H541" s="49" t="e">
        <f>IF('AMS-Daten'!#REF!="","",'AMS-Daten'!#REF!)</f>
        <v>#REF!</v>
      </c>
      <c r="I541" s="80" t="e">
        <f t="shared" si="88"/>
        <v>#REF!</v>
      </c>
      <c r="J541" s="49"/>
      <c r="K541" s="49"/>
      <c r="L541" s="49"/>
      <c r="M541" s="49"/>
      <c r="N541" s="10"/>
      <c r="O541" s="49"/>
      <c r="P541" s="82"/>
      <c r="Q541" s="82"/>
      <c r="R541" s="82"/>
      <c r="S541" s="82"/>
      <c r="T541" s="82"/>
      <c r="U541" s="49"/>
      <c r="V541" s="49"/>
      <c r="W541" s="82"/>
      <c r="X541" s="49"/>
      <c r="Y541" s="49"/>
      <c r="Z541" s="12"/>
      <c r="AA541" s="16" t="str">
        <f t="shared" si="82"/>
        <v/>
      </c>
      <c r="AB541" s="16" t="str">
        <f t="shared" si="83"/>
        <v/>
      </c>
      <c r="AC541" s="16" t="str">
        <f t="shared" si="84"/>
        <v/>
      </c>
      <c r="AD541" s="49"/>
      <c r="AE541" s="17"/>
      <c r="AF541" s="17"/>
      <c r="AG541" s="17"/>
      <c r="AH541" s="17"/>
      <c r="AI541" s="17"/>
      <c r="AJ541" s="17"/>
      <c r="AK541" s="17"/>
      <c r="AL541" s="17"/>
      <c r="AM541" s="17"/>
      <c r="AN541" s="17"/>
      <c r="AO541" s="17"/>
      <c r="AP541" s="17"/>
      <c r="AQ541" s="17"/>
    </row>
    <row r="542" spans="1:43" x14ac:dyDescent="0.2">
      <c r="A542" s="19" t="e">
        <f t="shared" si="86"/>
        <v>#REF!</v>
      </c>
      <c r="B542" s="49" t="e">
        <f>IF('AMS-Daten'!#REF!="","",'AMS-Daten'!#REF!)</f>
        <v>#REF!</v>
      </c>
      <c r="C542" s="49" t="e">
        <f>IF('AMS-Daten'!#REF!="","",'AMS-Daten'!#REF!)</f>
        <v>#REF!</v>
      </c>
      <c r="D542" s="80" t="e">
        <f t="shared" si="85"/>
        <v>#REF!</v>
      </c>
      <c r="E542" s="16" t="e">
        <f t="shared" si="81"/>
        <v>#REF!</v>
      </c>
      <c r="F542" s="80" t="e">
        <f t="shared" si="87"/>
        <v>#REF!</v>
      </c>
      <c r="G542" s="80"/>
      <c r="H542" s="49" t="e">
        <f>IF('AMS-Daten'!#REF!="","",'AMS-Daten'!#REF!)</f>
        <v>#REF!</v>
      </c>
      <c r="I542" s="80" t="e">
        <f t="shared" si="88"/>
        <v>#REF!</v>
      </c>
      <c r="J542" s="49"/>
      <c r="K542" s="49"/>
      <c r="L542" s="49"/>
      <c r="M542" s="49"/>
      <c r="N542" s="10"/>
      <c r="O542" s="49"/>
      <c r="P542" s="82"/>
      <c r="Q542" s="82"/>
      <c r="R542" s="82"/>
      <c r="S542" s="82"/>
      <c r="T542" s="82"/>
      <c r="U542" s="49"/>
      <c r="V542" s="49"/>
      <c r="W542" s="82"/>
      <c r="X542" s="49"/>
      <c r="Y542" s="49"/>
      <c r="Z542" s="12"/>
      <c r="AA542" s="16" t="str">
        <f t="shared" si="82"/>
        <v/>
      </c>
      <c r="AB542" s="16" t="str">
        <f t="shared" si="83"/>
        <v/>
      </c>
      <c r="AC542" s="16" t="str">
        <f t="shared" si="84"/>
        <v/>
      </c>
      <c r="AD542" s="49"/>
      <c r="AE542" s="17"/>
      <c r="AF542" s="17"/>
      <c r="AG542" s="17"/>
      <c r="AH542" s="17"/>
      <c r="AI542" s="17"/>
      <c r="AJ542" s="17"/>
      <c r="AK542" s="17"/>
      <c r="AL542" s="17"/>
      <c r="AM542" s="17"/>
      <c r="AN542" s="17"/>
      <c r="AO542" s="17"/>
      <c r="AP542" s="17"/>
      <c r="AQ542" s="17"/>
    </row>
    <row r="543" spans="1:43" x14ac:dyDescent="0.2">
      <c r="A543" s="19" t="e">
        <f t="shared" si="86"/>
        <v>#REF!</v>
      </c>
      <c r="B543" s="49" t="e">
        <f>IF('AMS-Daten'!#REF!="","",'AMS-Daten'!#REF!)</f>
        <v>#REF!</v>
      </c>
      <c r="C543" s="49" t="e">
        <f>IF('AMS-Daten'!#REF!="","",'AMS-Daten'!#REF!)</f>
        <v>#REF!</v>
      </c>
      <c r="D543" s="80" t="e">
        <f t="shared" si="85"/>
        <v>#REF!</v>
      </c>
      <c r="E543" s="16" t="e">
        <f t="shared" si="81"/>
        <v>#REF!</v>
      </c>
      <c r="F543" s="80" t="e">
        <f t="shared" si="87"/>
        <v>#REF!</v>
      </c>
      <c r="G543" s="80"/>
      <c r="H543" s="49" t="e">
        <f>IF('AMS-Daten'!#REF!="","",'AMS-Daten'!#REF!)</f>
        <v>#REF!</v>
      </c>
      <c r="I543" s="80" t="e">
        <f t="shared" si="88"/>
        <v>#REF!</v>
      </c>
      <c r="J543" s="49"/>
      <c r="K543" s="49"/>
      <c r="L543" s="49"/>
      <c r="M543" s="49"/>
      <c r="N543" s="10"/>
      <c r="O543" s="49"/>
      <c r="P543" s="82"/>
      <c r="Q543" s="82"/>
      <c r="R543" s="82"/>
      <c r="S543" s="82"/>
      <c r="T543" s="82"/>
      <c r="U543" s="49"/>
      <c r="V543" s="49"/>
      <c r="W543" s="82"/>
      <c r="X543" s="49"/>
      <c r="Y543" s="49"/>
      <c r="Z543" s="12"/>
      <c r="AA543" s="16" t="str">
        <f t="shared" si="82"/>
        <v/>
      </c>
      <c r="AB543" s="16" t="str">
        <f t="shared" si="83"/>
        <v/>
      </c>
      <c r="AC543" s="16" t="str">
        <f t="shared" si="84"/>
        <v/>
      </c>
      <c r="AD543" s="49"/>
      <c r="AE543" s="17"/>
      <c r="AF543" s="17"/>
      <c r="AG543" s="17"/>
      <c r="AH543" s="17"/>
      <c r="AI543" s="17"/>
      <c r="AJ543" s="17"/>
      <c r="AK543" s="17"/>
      <c r="AL543" s="17"/>
      <c r="AM543" s="17"/>
      <c r="AN543" s="17"/>
      <c r="AO543" s="17"/>
      <c r="AP543" s="17"/>
      <c r="AQ543" s="17"/>
    </row>
    <row r="544" spans="1:43" x14ac:dyDescent="0.2">
      <c r="A544" s="19" t="e">
        <f t="shared" si="86"/>
        <v>#REF!</v>
      </c>
      <c r="B544" s="49" t="e">
        <f>IF('AMS-Daten'!#REF!="","",'AMS-Daten'!#REF!)</f>
        <v>#REF!</v>
      </c>
      <c r="C544" s="49" t="e">
        <f>IF('AMS-Daten'!#REF!="","",'AMS-Daten'!#REF!)</f>
        <v>#REF!</v>
      </c>
      <c r="D544" s="80" t="e">
        <f t="shared" si="85"/>
        <v>#REF!</v>
      </c>
      <c r="E544" s="16" t="e">
        <f t="shared" si="81"/>
        <v>#REF!</v>
      </c>
      <c r="F544" s="80" t="e">
        <f t="shared" si="87"/>
        <v>#REF!</v>
      </c>
      <c r="G544" s="80"/>
      <c r="H544" s="49" t="e">
        <f>IF('AMS-Daten'!#REF!="","",'AMS-Daten'!#REF!)</f>
        <v>#REF!</v>
      </c>
      <c r="I544" s="80" t="e">
        <f t="shared" si="88"/>
        <v>#REF!</v>
      </c>
      <c r="J544" s="49"/>
      <c r="K544" s="49"/>
      <c r="L544" s="49"/>
      <c r="M544" s="49"/>
      <c r="N544" s="10"/>
      <c r="O544" s="49"/>
      <c r="P544" s="82"/>
      <c r="Q544" s="82"/>
      <c r="R544" s="82"/>
      <c r="S544" s="82"/>
      <c r="T544" s="82"/>
      <c r="U544" s="49"/>
      <c r="V544" s="49"/>
      <c r="W544" s="82"/>
      <c r="X544" s="49"/>
      <c r="Y544" s="49"/>
      <c r="Z544" s="12"/>
      <c r="AA544" s="16" t="str">
        <f t="shared" si="82"/>
        <v/>
      </c>
      <c r="AB544" s="16" t="str">
        <f t="shared" si="83"/>
        <v/>
      </c>
      <c r="AC544" s="16" t="str">
        <f t="shared" si="84"/>
        <v/>
      </c>
      <c r="AD544" s="49"/>
      <c r="AE544" s="17"/>
      <c r="AF544" s="17"/>
      <c r="AG544" s="17"/>
      <c r="AH544" s="17"/>
      <c r="AI544" s="17"/>
      <c r="AJ544" s="17"/>
      <c r="AK544" s="17"/>
      <c r="AL544" s="17"/>
      <c r="AM544" s="17"/>
      <c r="AN544" s="17"/>
      <c r="AO544" s="17"/>
      <c r="AP544" s="17"/>
      <c r="AQ544" s="17"/>
    </row>
    <row r="545" spans="1:43" x14ac:dyDescent="0.2">
      <c r="A545" s="19" t="e">
        <f t="shared" si="86"/>
        <v>#REF!</v>
      </c>
      <c r="B545" s="49" t="e">
        <f>IF('AMS-Daten'!#REF!="","",'AMS-Daten'!#REF!)</f>
        <v>#REF!</v>
      </c>
      <c r="C545" s="49" t="e">
        <f>IF('AMS-Daten'!#REF!="","",'AMS-Daten'!#REF!)</f>
        <v>#REF!</v>
      </c>
      <c r="D545" s="80" t="e">
        <f t="shared" si="85"/>
        <v>#REF!</v>
      </c>
      <c r="E545" s="16" t="e">
        <f t="shared" si="81"/>
        <v>#REF!</v>
      </c>
      <c r="F545" s="80" t="e">
        <f t="shared" si="87"/>
        <v>#REF!</v>
      </c>
      <c r="G545" s="80"/>
      <c r="H545" s="49" t="e">
        <f>IF('AMS-Daten'!#REF!="","",'AMS-Daten'!#REF!)</f>
        <v>#REF!</v>
      </c>
      <c r="I545" s="80" t="e">
        <f t="shared" si="88"/>
        <v>#REF!</v>
      </c>
      <c r="J545" s="49"/>
      <c r="K545" s="49"/>
      <c r="L545" s="49"/>
      <c r="M545" s="49"/>
      <c r="N545" s="10"/>
      <c r="O545" s="49"/>
      <c r="P545" s="82"/>
      <c r="Q545" s="82"/>
      <c r="R545" s="82"/>
      <c r="S545" s="82"/>
      <c r="T545" s="82"/>
      <c r="U545" s="49"/>
      <c r="V545" s="49"/>
      <c r="W545" s="82"/>
      <c r="X545" s="49"/>
      <c r="Y545" s="49"/>
      <c r="Z545" s="12"/>
      <c r="AA545" s="16" t="str">
        <f t="shared" si="82"/>
        <v/>
      </c>
      <c r="AB545" s="16" t="str">
        <f t="shared" si="83"/>
        <v/>
      </c>
      <c r="AC545" s="16" t="str">
        <f t="shared" si="84"/>
        <v/>
      </c>
      <c r="AD545" s="49"/>
      <c r="AE545" s="17"/>
      <c r="AF545" s="17"/>
      <c r="AG545" s="17"/>
      <c r="AH545" s="17"/>
      <c r="AI545" s="17"/>
      <c r="AJ545" s="17"/>
      <c r="AK545" s="17"/>
      <c r="AL545" s="17"/>
      <c r="AM545" s="17"/>
      <c r="AN545" s="17"/>
      <c r="AO545" s="17"/>
      <c r="AP545" s="17"/>
      <c r="AQ545" s="17"/>
    </row>
    <row r="546" spans="1:43" x14ac:dyDescent="0.2">
      <c r="A546" s="19" t="e">
        <f t="shared" si="86"/>
        <v>#REF!</v>
      </c>
      <c r="B546" s="49" t="e">
        <f>IF('AMS-Daten'!#REF!="","",'AMS-Daten'!#REF!)</f>
        <v>#REF!</v>
      </c>
      <c r="C546" s="49" t="e">
        <f>IF('AMS-Daten'!#REF!="","",'AMS-Daten'!#REF!)</f>
        <v>#REF!</v>
      </c>
      <c r="D546" s="80" t="e">
        <f t="shared" si="85"/>
        <v>#REF!</v>
      </c>
      <c r="E546" s="16" t="e">
        <f t="shared" si="81"/>
        <v>#REF!</v>
      </c>
      <c r="F546" s="80" t="e">
        <f t="shared" si="87"/>
        <v>#REF!</v>
      </c>
      <c r="G546" s="80"/>
      <c r="H546" s="49" t="e">
        <f>IF('AMS-Daten'!#REF!="","",'AMS-Daten'!#REF!)</f>
        <v>#REF!</v>
      </c>
      <c r="I546" s="80" t="e">
        <f t="shared" si="88"/>
        <v>#REF!</v>
      </c>
      <c r="J546" s="49"/>
      <c r="K546" s="49"/>
      <c r="L546" s="49"/>
      <c r="M546" s="49"/>
      <c r="N546" s="10"/>
      <c r="O546" s="49"/>
      <c r="P546" s="82"/>
      <c r="Q546" s="82"/>
      <c r="R546" s="82"/>
      <c r="S546" s="82"/>
      <c r="T546" s="82"/>
      <c r="U546" s="49"/>
      <c r="V546" s="49"/>
      <c r="W546" s="82"/>
      <c r="X546" s="49"/>
      <c r="Y546" s="49"/>
      <c r="Z546" s="12"/>
      <c r="AA546" s="16" t="str">
        <f t="shared" si="82"/>
        <v/>
      </c>
      <c r="AB546" s="16" t="str">
        <f t="shared" si="83"/>
        <v/>
      </c>
      <c r="AC546" s="16" t="str">
        <f t="shared" si="84"/>
        <v/>
      </c>
      <c r="AD546" s="49"/>
      <c r="AE546" s="17"/>
      <c r="AF546" s="17"/>
      <c r="AG546" s="17"/>
      <c r="AH546" s="17"/>
      <c r="AI546" s="17"/>
      <c r="AJ546" s="17"/>
      <c r="AK546" s="17"/>
      <c r="AL546" s="17"/>
      <c r="AM546" s="17"/>
      <c r="AN546" s="17"/>
      <c r="AO546" s="17"/>
      <c r="AP546" s="17"/>
      <c r="AQ546" s="17"/>
    </row>
    <row r="547" spans="1:43" x14ac:dyDescent="0.2">
      <c r="A547" s="19" t="e">
        <f t="shared" si="86"/>
        <v>#REF!</v>
      </c>
      <c r="B547" s="49" t="e">
        <f>IF('AMS-Daten'!#REF!="","",'AMS-Daten'!#REF!)</f>
        <v>#REF!</v>
      </c>
      <c r="C547" s="49" t="e">
        <f>IF('AMS-Daten'!#REF!="","",'AMS-Daten'!#REF!)</f>
        <v>#REF!</v>
      </c>
      <c r="D547" s="80" t="e">
        <f t="shared" si="85"/>
        <v>#REF!</v>
      </c>
      <c r="E547" s="16" t="e">
        <f t="shared" si="81"/>
        <v>#REF!</v>
      </c>
      <c r="F547" s="80" t="e">
        <f t="shared" si="87"/>
        <v>#REF!</v>
      </c>
      <c r="G547" s="80"/>
      <c r="H547" s="49" t="e">
        <f>IF('AMS-Daten'!#REF!="","",'AMS-Daten'!#REF!)</f>
        <v>#REF!</v>
      </c>
      <c r="I547" s="80" t="e">
        <f t="shared" si="88"/>
        <v>#REF!</v>
      </c>
      <c r="J547" s="49"/>
      <c r="K547" s="49"/>
      <c r="L547" s="49"/>
      <c r="M547" s="49"/>
      <c r="N547" s="10"/>
      <c r="O547" s="49"/>
      <c r="P547" s="82"/>
      <c r="Q547" s="82"/>
      <c r="R547" s="82"/>
      <c r="S547" s="82"/>
      <c r="T547" s="82"/>
      <c r="U547" s="49"/>
      <c r="V547" s="49"/>
      <c r="W547" s="82"/>
      <c r="X547" s="49"/>
      <c r="Y547" s="49"/>
      <c r="Z547" s="12"/>
      <c r="AA547" s="16" t="str">
        <f t="shared" si="82"/>
        <v/>
      </c>
      <c r="AB547" s="16" t="str">
        <f t="shared" si="83"/>
        <v/>
      </c>
      <c r="AC547" s="16" t="str">
        <f t="shared" si="84"/>
        <v/>
      </c>
      <c r="AD547" s="49"/>
      <c r="AE547" s="17"/>
      <c r="AF547" s="17"/>
      <c r="AG547" s="17"/>
      <c r="AH547" s="17"/>
      <c r="AI547" s="17"/>
      <c r="AJ547" s="17"/>
      <c r="AK547" s="17"/>
      <c r="AL547" s="17"/>
      <c r="AM547" s="17"/>
      <c r="AN547" s="17"/>
      <c r="AO547" s="17"/>
      <c r="AP547" s="17"/>
      <c r="AQ547" s="17"/>
    </row>
    <row r="548" spans="1:43" x14ac:dyDescent="0.2">
      <c r="A548" s="19" t="e">
        <f t="shared" si="86"/>
        <v>#REF!</v>
      </c>
      <c r="B548" s="49" t="e">
        <f>IF('AMS-Daten'!#REF!="","",'AMS-Daten'!#REF!)</f>
        <v>#REF!</v>
      </c>
      <c r="C548" s="49" t="e">
        <f>IF('AMS-Daten'!#REF!="","",'AMS-Daten'!#REF!)</f>
        <v>#REF!</v>
      </c>
      <c r="D548" s="80" t="e">
        <f t="shared" si="85"/>
        <v>#REF!</v>
      </c>
      <c r="E548" s="16" t="e">
        <f t="shared" si="81"/>
        <v>#REF!</v>
      </c>
      <c r="F548" s="80" t="e">
        <f t="shared" si="87"/>
        <v>#REF!</v>
      </c>
      <c r="G548" s="80"/>
      <c r="H548" s="49" t="e">
        <f>IF('AMS-Daten'!#REF!="","",'AMS-Daten'!#REF!)</f>
        <v>#REF!</v>
      </c>
      <c r="I548" s="80" t="e">
        <f t="shared" si="88"/>
        <v>#REF!</v>
      </c>
      <c r="J548" s="49"/>
      <c r="K548" s="49"/>
      <c r="L548" s="49"/>
      <c r="M548" s="49"/>
      <c r="N548" s="10"/>
      <c r="O548" s="49"/>
      <c r="P548" s="82"/>
      <c r="Q548" s="82"/>
      <c r="R548" s="82"/>
      <c r="S548" s="82"/>
      <c r="T548" s="82"/>
      <c r="U548" s="49"/>
      <c r="V548" s="49"/>
      <c r="W548" s="82"/>
      <c r="X548" s="49"/>
      <c r="Y548" s="49"/>
      <c r="Z548" s="12"/>
      <c r="AA548" s="16" t="str">
        <f t="shared" si="82"/>
        <v/>
      </c>
      <c r="AB548" s="16" t="str">
        <f t="shared" si="83"/>
        <v/>
      </c>
      <c r="AC548" s="16" t="str">
        <f t="shared" si="84"/>
        <v/>
      </c>
      <c r="AD548" s="49"/>
      <c r="AE548" s="17"/>
      <c r="AF548" s="17"/>
      <c r="AG548" s="17"/>
      <c r="AH548" s="17"/>
      <c r="AI548" s="17"/>
      <c r="AJ548" s="17"/>
      <c r="AK548" s="17"/>
      <c r="AL548" s="17"/>
      <c r="AM548" s="17"/>
      <c r="AN548" s="17"/>
      <c r="AO548" s="17"/>
      <c r="AP548" s="17"/>
      <c r="AQ548" s="17"/>
    </row>
    <row r="549" spans="1:43" x14ac:dyDescent="0.2">
      <c r="A549" s="19" t="e">
        <f t="shared" si="86"/>
        <v>#REF!</v>
      </c>
      <c r="B549" s="49" t="e">
        <f>IF('AMS-Daten'!#REF!="","",'AMS-Daten'!#REF!)</f>
        <v>#REF!</v>
      </c>
      <c r="C549" s="49" t="e">
        <f>IF('AMS-Daten'!#REF!="","",'AMS-Daten'!#REF!)</f>
        <v>#REF!</v>
      </c>
      <c r="D549" s="80" t="e">
        <f t="shared" si="85"/>
        <v>#REF!</v>
      </c>
      <c r="E549" s="16" t="e">
        <f t="shared" si="81"/>
        <v>#REF!</v>
      </c>
      <c r="F549" s="80" t="e">
        <f t="shared" si="87"/>
        <v>#REF!</v>
      </c>
      <c r="G549" s="80"/>
      <c r="H549" s="49" t="e">
        <f>IF('AMS-Daten'!#REF!="","",'AMS-Daten'!#REF!)</f>
        <v>#REF!</v>
      </c>
      <c r="I549" s="80" t="e">
        <f t="shared" si="88"/>
        <v>#REF!</v>
      </c>
      <c r="J549" s="49"/>
      <c r="K549" s="49"/>
      <c r="L549" s="49"/>
      <c r="M549" s="49"/>
      <c r="N549" s="10"/>
      <c r="O549" s="49"/>
      <c r="P549" s="82"/>
      <c r="Q549" s="82"/>
      <c r="R549" s="82"/>
      <c r="S549" s="82"/>
      <c r="T549" s="82"/>
      <c r="U549" s="49"/>
      <c r="V549" s="49"/>
      <c r="W549" s="82"/>
      <c r="X549" s="49"/>
      <c r="Y549" s="49"/>
      <c r="Z549" s="12"/>
      <c r="AA549" s="16" t="str">
        <f t="shared" si="82"/>
        <v/>
      </c>
      <c r="AB549" s="16" t="str">
        <f t="shared" si="83"/>
        <v/>
      </c>
      <c r="AC549" s="16" t="str">
        <f t="shared" si="84"/>
        <v/>
      </c>
      <c r="AD549" s="49"/>
      <c r="AE549" s="17"/>
      <c r="AF549" s="17"/>
      <c r="AG549" s="17"/>
      <c r="AH549" s="17"/>
      <c r="AI549" s="17"/>
      <c r="AJ549" s="17"/>
      <c r="AK549" s="17"/>
      <c r="AL549" s="17"/>
      <c r="AM549" s="17"/>
      <c r="AN549" s="17"/>
      <c r="AO549" s="17"/>
      <c r="AP549" s="17"/>
      <c r="AQ549" s="17"/>
    </row>
    <row r="550" spans="1:43" x14ac:dyDescent="0.2">
      <c r="A550" s="19" t="e">
        <f t="shared" si="86"/>
        <v>#REF!</v>
      </c>
      <c r="B550" s="49" t="e">
        <f>IF('AMS-Daten'!#REF!="","",'AMS-Daten'!#REF!)</f>
        <v>#REF!</v>
      </c>
      <c r="C550" s="49" t="e">
        <f>IF('AMS-Daten'!#REF!="","",'AMS-Daten'!#REF!)</f>
        <v>#REF!</v>
      </c>
      <c r="D550" s="80" t="e">
        <f t="shared" si="85"/>
        <v>#REF!</v>
      </c>
      <c r="E550" s="16" t="e">
        <f t="shared" si="81"/>
        <v>#REF!</v>
      </c>
      <c r="F550" s="80" t="e">
        <f t="shared" si="87"/>
        <v>#REF!</v>
      </c>
      <c r="G550" s="80"/>
      <c r="H550" s="49" t="e">
        <f>IF('AMS-Daten'!#REF!="","",'AMS-Daten'!#REF!)</f>
        <v>#REF!</v>
      </c>
      <c r="I550" s="80" t="e">
        <f t="shared" si="88"/>
        <v>#REF!</v>
      </c>
      <c r="J550" s="49"/>
      <c r="K550" s="49"/>
      <c r="L550" s="49"/>
      <c r="M550" s="49"/>
      <c r="N550" s="10"/>
      <c r="O550" s="49"/>
      <c r="P550" s="82"/>
      <c r="Q550" s="82"/>
      <c r="R550" s="82"/>
      <c r="S550" s="82"/>
      <c r="T550" s="82"/>
      <c r="U550" s="49"/>
      <c r="V550" s="49"/>
      <c r="W550" s="82"/>
      <c r="X550" s="49"/>
      <c r="Y550" s="49"/>
      <c r="Z550" s="12"/>
      <c r="AA550" s="16" t="str">
        <f t="shared" si="82"/>
        <v/>
      </c>
      <c r="AB550" s="16" t="str">
        <f t="shared" si="83"/>
        <v/>
      </c>
      <c r="AC550" s="16" t="str">
        <f t="shared" si="84"/>
        <v/>
      </c>
      <c r="AD550" s="49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</row>
    <row r="551" spans="1:43" x14ac:dyDescent="0.2">
      <c r="A551" s="19" t="e">
        <f t="shared" si="86"/>
        <v>#REF!</v>
      </c>
      <c r="B551" s="49" t="e">
        <f>IF('AMS-Daten'!#REF!="","",'AMS-Daten'!#REF!)</f>
        <v>#REF!</v>
      </c>
      <c r="C551" s="49" t="e">
        <f>IF('AMS-Daten'!#REF!="","",'AMS-Daten'!#REF!)</f>
        <v>#REF!</v>
      </c>
      <c r="D551" s="80" t="e">
        <f t="shared" si="85"/>
        <v>#REF!</v>
      </c>
      <c r="E551" s="16" t="e">
        <f t="shared" si="81"/>
        <v>#REF!</v>
      </c>
      <c r="F551" s="80" t="e">
        <f t="shared" si="87"/>
        <v>#REF!</v>
      </c>
      <c r="G551" s="80"/>
      <c r="H551" s="49" t="e">
        <f>IF('AMS-Daten'!#REF!="","",'AMS-Daten'!#REF!)</f>
        <v>#REF!</v>
      </c>
      <c r="I551" s="80" t="e">
        <f t="shared" si="88"/>
        <v>#REF!</v>
      </c>
      <c r="J551" s="49"/>
      <c r="K551" s="49"/>
      <c r="L551" s="49"/>
      <c r="M551" s="49"/>
      <c r="N551" s="10"/>
      <c r="O551" s="49"/>
      <c r="P551" s="82"/>
      <c r="Q551" s="82"/>
      <c r="R551" s="82"/>
      <c r="S551" s="82"/>
      <c r="T551" s="82"/>
      <c r="U551" s="49"/>
      <c r="V551" s="49"/>
      <c r="W551" s="82"/>
      <c r="X551" s="49"/>
      <c r="Y551" s="49"/>
      <c r="Z551" s="12"/>
      <c r="AA551" s="16" t="str">
        <f t="shared" si="82"/>
        <v/>
      </c>
      <c r="AB551" s="16" t="str">
        <f t="shared" si="83"/>
        <v/>
      </c>
      <c r="AC551" s="16" t="str">
        <f t="shared" si="84"/>
        <v/>
      </c>
      <c r="AD551" s="49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</row>
    <row r="552" spans="1:43" x14ac:dyDescent="0.2">
      <c r="A552" s="19" t="e">
        <f t="shared" si="86"/>
        <v>#REF!</v>
      </c>
      <c r="B552" s="49" t="e">
        <f>IF('AMS-Daten'!#REF!="","",'AMS-Daten'!#REF!)</f>
        <v>#REF!</v>
      </c>
      <c r="C552" s="49" t="e">
        <f>IF('AMS-Daten'!#REF!="","",'AMS-Daten'!#REF!)</f>
        <v>#REF!</v>
      </c>
      <c r="D552" s="80" t="e">
        <f t="shared" si="85"/>
        <v>#REF!</v>
      </c>
      <c r="E552" s="16" t="e">
        <f t="shared" ref="E552:E615" si="89">IF(A552="","",IF(AND(AK552&lt;&gt;"",AL552=""),"vorläufig",IF(AND(AI552&lt;&gt;"",AJ552=""),"aktiv",IF(AND(AG552&lt;&gt;"",AH552=""),"alter Herr",IF(AND(AM552&lt;&gt;"",AN552=""),"Ehrenmitglied","-")))))</f>
        <v>#REF!</v>
      </c>
      <c r="F552" s="80" t="e">
        <f t="shared" si="87"/>
        <v>#REF!</v>
      </c>
      <c r="G552" s="80"/>
      <c r="H552" s="49" t="e">
        <f>IF('AMS-Daten'!#REF!="","",'AMS-Daten'!#REF!)</f>
        <v>#REF!</v>
      </c>
      <c r="I552" s="80" t="e">
        <f t="shared" si="88"/>
        <v>#REF!</v>
      </c>
      <c r="J552" s="49"/>
      <c r="K552" s="49"/>
      <c r="L552" s="49"/>
      <c r="M552" s="49"/>
      <c r="N552" s="10"/>
      <c r="O552" s="49"/>
      <c r="P552" s="82"/>
      <c r="Q552" s="82"/>
      <c r="R552" s="82"/>
      <c r="S552" s="82"/>
      <c r="T552" s="82"/>
      <c r="U552" s="49"/>
      <c r="V552" s="49"/>
      <c r="W552" s="82"/>
      <c r="X552" s="49"/>
      <c r="Y552" s="49"/>
      <c r="Z552" s="12"/>
      <c r="AA552" s="16" t="str">
        <f t="shared" si="82"/>
        <v/>
      </c>
      <c r="AB552" s="16" t="str">
        <f t="shared" si="83"/>
        <v/>
      </c>
      <c r="AC552" s="16" t="str">
        <f t="shared" si="84"/>
        <v/>
      </c>
      <c r="AD552" s="49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 x14ac:dyDescent="0.2">
      <c r="A553" s="19" t="e">
        <f t="shared" si="86"/>
        <v>#REF!</v>
      </c>
      <c r="B553" s="49" t="e">
        <f>IF('AMS-Daten'!#REF!="","",'AMS-Daten'!#REF!)</f>
        <v>#REF!</v>
      </c>
      <c r="C553" s="49" t="e">
        <f>IF('AMS-Daten'!#REF!="","",'AMS-Daten'!#REF!)</f>
        <v>#REF!</v>
      </c>
      <c r="D553" s="80" t="e">
        <f t="shared" si="85"/>
        <v>#REF!</v>
      </c>
      <c r="E553" s="16" t="e">
        <f t="shared" si="89"/>
        <v>#REF!</v>
      </c>
      <c r="F553" s="80" t="e">
        <f t="shared" si="87"/>
        <v>#REF!</v>
      </c>
      <c r="G553" s="80"/>
      <c r="H553" s="49" t="e">
        <f>IF('AMS-Daten'!#REF!="","",'AMS-Daten'!#REF!)</f>
        <v>#REF!</v>
      </c>
      <c r="I553" s="80" t="e">
        <f t="shared" si="88"/>
        <v>#REF!</v>
      </c>
      <c r="J553" s="49"/>
      <c r="K553" s="49"/>
      <c r="L553" s="49"/>
      <c r="M553" s="49"/>
      <c r="N553" s="10"/>
      <c r="O553" s="49"/>
      <c r="P553" s="82"/>
      <c r="Q553" s="82"/>
      <c r="R553" s="82"/>
      <c r="S553" s="82"/>
      <c r="T553" s="82"/>
      <c r="U553" s="49"/>
      <c r="V553" s="49"/>
      <c r="W553" s="82"/>
      <c r="X553" s="49"/>
      <c r="Y553" s="49"/>
      <c r="Z553" s="12"/>
      <c r="AA553" s="16" t="str">
        <f t="shared" si="82"/>
        <v/>
      </c>
      <c r="AB553" s="16" t="str">
        <f t="shared" si="83"/>
        <v/>
      </c>
      <c r="AC553" s="16" t="str">
        <f t="shared" si="84"/>
        <v/>
      </c>
      <c r="AD553" s="49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</row>
    <row r="554" spans="1:43" x14ac:dyDescent="0.2">
      <c r="A554" s="19" t="e">
        <f t="shared" si="86"/>
        <v>#REF!</v>
      </c>
      <c r="B554" s="49" t="e">
        <f>IF('AMS-Daten'!#REF!="","",'AMS-Daten'!#REF!)</f>
        <v>#REF!</v>
      </c>
      <c r="C554" s="49" t="e">
        <f>IF('AMS-Daten'!#REF!="","",'AMS-Daten'!#REF!)</f>
        <v>#REF!</v>
      </c>
      <c r="D554" s="80" t="e">
        <f t="shared" si="85"/>
        <v>#REF!</v>
      </c>
      <c r="E554" s="16" t="e">
        <f t="shared" si="89"/>
        <v>#REF!</v>
      </c>
      <c r="F554" s="80" t="e">
        <f t="shared" si="87"/>
        <v>#REF!</v>
      </c>
      <c r="G554" s="80"/>
      <c r="H554" s="49" t="e">
        <f>IF('AMS-Daten'!#REF!="","",'AMS-Daten'!#REF!)</f>
        <v>#REF!</v>
      </c>
      <c r="I554" s="80" t="e">
        <f t="shared" si="88"/>
        <v>#REF!</v>
      </c>
      <c r="J554" s="49"/>
      <c r="K554" s="49"/>
      <c r="L554" s="49"/>
      <c r="M554" s="49"/>
      <c r="N554" s="10"/>
      <c r="O554" s="49"/>
      <c r="P554" s="82"/>
      <c r="Q554" s="82"/>
      <c r="R554" s="82"/>
      <c r="S554" s="82"/>
      <c r="T554" s="82"/>
      <c r="U554" s="49"/>
      <c r="V554" s="49"/>
      <c r="W554" s="82"/>
      <c r="X554" s="49"/>
      <c r="Y554" s="49"/>
      <c r="Z554" s="12"/>
      <c r="AA554" s="16" t="str">
        <f t="shared" si="82"/>
        <v/>
      </c>
      <c r="AB554" s="16" t="str">
        <f t="shared" si="83"/>
        <v/>
      </c>
      <c r="AC554" s="16" t="str">
        <f t="shared" si="84"/>
        <v/>
      </c>
      <c r="AD554" s="49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</row>
    <row r="555" spans="1:43" x14ac:dyDescent="0.2">
      <c r="A555" s="19" t="e">
        <f t="shared" si="86"/>
        <v>#REF!</v>
      </c>
      <c r="B555" s="49" t="e">
        <f>IF('AMS-Daten'!#REF!="","",'AMS-Daten'!#REF!)</f>
        <v>#REF!</v>
      </c>
      <c r="C555" s="49" t="e">
        <f>IF('AMS-Daten'!#REF!="","",'AMS-Daten'!#REF!)</f>
        <v>#REF!</v>
      </c>
      <c r="D555" s="80" t="e">
        <f t="shared" si="85"/>
        <v>#REF!</v>
      </c>
      <c r="E555" s="16" t="e">
        <f t="shared" si="89"/>
        <v>#REF!</v>
      </c>
      <c r="F555" s="80" t="e">
        <f t="shared" si="87"/>
        <v>#REF!</v>
      </c>
      <c r="G555" s="80"/>
      <c r="H555" s="49" t="e">
        <f>IF('AMS-Daten'!#REF!="","",'AMS-Daten'!#REF!)</f>
        <v>#REF!</v>
      </c>
      <c r="I555" s="80" t="e">
        <f t="shared" si="88"/>
        <v>#REF!</v>
      </c>
      <c r="J555" s="49"/>
      <c r="K555" s="49"/>
      <c r="L555" s="49"/>
      <c r="M555" s="49"/>
      <c r="N555" s="10"/>
      <c r="O555" s="49"/>
      <c r="P555" s="82"/>
      <c r="Q555" s="82"/>
      <c r="R555" s="82"/>
      <c r="S555" s="82"/>
      <c r="T555" s="82"/>
      <c r="U555" s="49"/>
      <c r="V555" s="49"/>
      <c r="W555" s="82"/>
      <c r="X555" s="49"/>
      <c r="Y555" s="49"/>
      <c r="Z555" s="12"/>
      <c r="AA555" s="16" t="str">
        <f t="shared" si="82"/>
        <v/>
      </c>
      <c r="AB555" s="16" t="str">
        <f t="shared" si="83"/>
        <v/>
      </c>
      <c r="AC555" s="16" t="str">
        <f t="shared" si="84"/>
        <v/>
      </c>
      <c r="AD555" s="49"/>
      <c r="AE555" s="17"/>
      <c r="AF555" s="17"/>
      <c r="AG555" s="17"/>
      <c r="AH555" s="17"/>
      <c r="AI555" s="17"/>
      <c r="AJ555" s="17"/>
      <c r="AK555" s="17"/>
      <c r="AL555" s="17"/>
      <c r="AM555" s="17"/>
      <c r="AN555" s="17"/>
      <c r="AO555" s="17"/>
      <c r="AP555" s="17"/>
      <c r="AQ555" s="17"/>
    </row>
    <row r="556" spans="1:43" x14ac:dyDescent="0.2">
      <c r="A556" s="19" t="e">
        <f t="shared" si="86"/>
        <v>#REF!</v>
      </c>
      <c r="B556" s="49" t="e">
        <f>IF('AMS-Daten'!#REF!="","",'AMS-Daten'!#REF!)</f>
        <v>#REF!</v>
      </c>
      <c r="C556" s="49" t="e">
        <f>IF('AMS-Daten'!#REF!="","",'AMS-Daten'!#REF!)</f>
        <v>#REF!</v>
      </c>
      <c r="D556" s="80" t="e">
        <f t="shared" si="85"/>
        <v>#REF!</v>
      </c>
      <c r="E556" s="16" t="e">
        <f t="shared" si="89"/>
        <v>#REF!</v>
      </c>
      <c r="F556" s="80" t="e">
        <f t="shared" si="87"/>
        <v>#REF!</v>
      </c>
      <c r="G556" s="80"/>
      <c r="H556" s="49" t="e">
        <f>IF('AMS-Daten'!#REF!="","",'AMS-Daten'!#REF!)</f>
        <v>#REF!</v>
      </c>
      <c r="I556" s="80" t="e">
        <f t="shared" si="88"/>
        <v>#REF!</v>
      </c>
      <c r="J556" s="49"/>
      <c r="K556" s="49"/>
      <c r="L556" s="49"/>
      <c r="M556" s="49"/>
      <c r="N556" s="10"/>
      <c r="O556" s="49"/>
      <c r="P556" s="82"/>
      <c r="Q556" s="82"/>
      <c r="R556" s="82"/>
      <c r="S556" s="82"/>
      <c r="T556" s="82"/>
      <c r="U556" s="49"/>
      <c r="V556" s="49"/>
      <c r="W556" s="82"/>
      <c r="X556" s="49"/>
      <c r="Y556" s="49"/>
      <c r="Z556" s="12"/>
      <c r="AA556" s="16" t="str">
        <f t="shared" si="82"/>
        <v/>
      </c>
      <c r="AB556" s="16" t="str">
        <f t="shared" si="83"/>
        <v/>
      </c>
      <c r="AC556" s="16" t="str">
        <f t="shared" si="84"/>
        <v/>
      </c>
      <c r="AD556" s="49"/>
      <c r="AE556" s="17"/>
      <c r="AF556" s="17"/>
      <c r="AG556" s="17"/>
      <c r="AH556" s="17"/>
      <c r="AI556" s="17"/>
      <c r="AJ556" s="17"/>
      <c r="AK556" s="17"/>
      <c r="AL556" s="17"/>
      <c r="AM556" s="17"/>
      <c r="AN556" s="17"/>
      <c r="AO556" s="17"/>
      <c r="AP556" s="17"/>
      <c r="AQ556" s="17"/>
    </row>
    <row r="557" spans="1:43" x14ac:dyDescent="0.2">
      <c r="A557" s="19" t="e">
        <f t="shared" si="86"/>
        <v>#REF!</v>
      </c>
      <c r="B557" s="49" t="e">
        <f>IF('AMS-Daten'!#REF!="","",'AMS-Daten'!#REF!)</f>
        <v>#REF!</v>
      </c>
      <c r="C557" s="49" t="e">
        <f>IF('AMS-Daten'!#REF!="","",'AMS-Daten'!#REF!)</f>
        <v>#REF!</v>
      </c>
      <c r="D557" s="80" t="e">
        <f t="shared" si="85"/>
        <v>#REF!</v>
      </c>
      <c r="E557" s="16" t="e">
        <f t="shared" si="89"/>
        <v>#REF!</v>
      </c>
      <c r="F557" s="80" t="e">
        <f t="shared" si="87"/>
        <v>#REF!</v>
      </c>
      <c r="G557" s="80"/>
      <c r="H557" s="49" t="e">
        <f>IF('AMS-Daten'!#REF!="","",'AMS-Daten'!#REF!)</f>
        <v>#REF!</v>
      </c>
      <c r="I557" s="80" t="e">
        <f t="shared" si="88"/>
        <v>#REF!</v>
      </c>
      <c r="J557" s="49"/>
      <c r="K557" s="49"/>
      <c r="L557" s="49"/>
      <c r="M557" s="49"/>
      <c r="N557" s="10"/>
      <c r="O557" s="49"/>
      <c r="P557" s="82"/>
      <c r="Q557" s="82"/>
      <c r="R557" s="82"/>
      <c r="S557" s="82"/>
      <c r="T557" s="82"/>
      <c r="U557" s="49"/>
      <c r="V557" s="49"/>
      <c r="W557" s="82"/>
      <c r="X557" s="49"/>
      <c r="Y557" s="49"/>
      <c r="Z557" s="12"/>
      <c r="AA557" s="16" t="str">
        <f t="shared" si="82"/>
        <v/>
      </c>
      <c r="AB557" s="16" t="str">
        <f t="shared" si="83"/>
        <v/>
      </c>
      <c r="AC557" s="16" t="str">
        <f t="shared" si="84"/>
        <v/>
      </c>
      <c r="AD557" s="49"/>
      <c r="AE557" s="17"/>
      <c r="AF557" s="17"/>
      <c r="AG557" s="17"/>
      <c r="AH557" s="17"/>
      <c r="AI557" s="17"/>
      <c r="AJ557" s="17"/>
      <c r="AK557" s="17"/>
      <c r="AL557" s="17"/>
      <c r="AM557" s="17"/>
      <c r="AN557" s="17"/>
      <c r="AO557" s="17"/>
      <c r="AP557" s="17"/>
      <c r="AQ557" s="17"/>
    </row>
    <row r="558" spans="1:43" x14ac:dyDescent="0.2">
      <c r="A558" s="19" t="e">
        <f t="shared" si="86"/>
        <v>#REF!</v>
      </c>
      <c r="B558" s="49" t="e">
        <f>IF('AMS-Daten'!#REF!="","",'AMS-Daten'!#REF!)</f>
        <v>#REF!</v>
      </c>
      <c r="C558" s="49" t="e">
        <f>IF('AMS-Daten'!#REF!="","",'AMS-Daten'!#REF!)</f>
        <v>#REF!</v>
      </c>
      <c r="D558" s="80" t="e">
        <f t="shared" si="85"/>
        <v>#REF!</v>
      </c>
      <c r="E558" s="16" t="e">
        <f t="shared" si="89"/>
        <v>#REF!</v>
      </c>
      <c r="F558" s="80" t="e">
        <f t="shared" si="87"/>
        <v>#REF!</v>
      </c>
      <c r="G558" s="80"/>
      <c r="H558" s="49" t="e">
        <f>IF('AMS-Daten'!#REF!="","",'AMS-Daten'!#REF!)</f>
        <v>#REF!</v>
      </c>
      <c r="I558" s="80" t="e">
        <f t="shared" si="88"/>
        <v>#REF!</v>
      </c>
      <c r="J558" s="49"/>
      <c r="K558" s="49"/>
      <c r="L558" s="49"/>
      <c r="M558" s="49"/>
      <c r="N558" s="10"/>
      <c r="O558" s="49"/>
      <c r="P558" s="82"/>
      <c r="Q558" s="82"/>
      <c r="R558" s="82"/>
      <c r="S558" s="82"/>
      <c r="T558" s="82"/>
      <c r="U558" s="49"/>
      <c r="V558" s="49"/>
      <c r="W558" s="82"/>
      <c r="X558" s="49"/>
      <c r="Y558" s="49"/>
      <c r="Z558" s="12"/>
      <c r="AA558" s="16" t="str">
        <f t="shared" si="82"/>
        <v/>
      </c>
      <c r="AB558" s="16" t="str">
        <f t="shared" si="83"/>
        <v/>
      </c>
      <c r="AC558" s="16" t="str">
        <f t="shared" si="84"/>
        <v/>
      </c>
      <c r="AD558" s="49"/>
      <c r="AE558" s="17"/>
      <c r="AF558" s="17"/>
      <c r="AG558" s="17"/>
      <c r="AH558" s="17"/>
      <c r="AI558" s="17"/>
      <c r="AJ558" s="17"/>
      <c r="AK558" s="17"/>
      <c r="AL558" s="17"/>
      <c r="AM558" s="17"/>
      <c r="AN558" s="17"/>
      <c r="AO558" s="17"/>
      <c r="AP558" s="17"/>
      <c r="AQ558" s="17"/>
    </row>
    <row r="559" spans="1:43" x14ac:dyDescent="0.2">
      <c r="A559" s="19" t="e">
        <f t="shared" si="86"/>
        <v>#REF!</v>
      </c>
      <c r="B559" s="49" t="e">
        <f>IF('AMS-Daten'!#REF!="","",'AMS-Daten'!#REF!)</f>
        <v>#REF!</v>
      </c>
      <c r="C559" s="49" t="e">
        <f>IF('AMS-Daten'!#REF!="","",'AMS-Daten'!#REF!)</f>
        <v>#REF!</v>
      </c>
      <c r="D559" s="80" t="e">
        <f t="shared" si="85"/>
        <v>#REF!</v>
      </c>
      <c r="E559" s="16" t="e">
        <f t="shared" si="89"/>
        <v>#REF!</v>
      </c>
      <c r="F559" s="80" t="e">
        <f t="shared" si="87"/>
        <v>#REF!</v>
      </c>
      <c r="G559" s="80"/>
      <c r="H559" s="49" t="e">
        <f>IF('AMS-Daten'!#REF!="","",'AMS-Daten'!#REF!)</f>
        <v>#REF!</v>
      </c>
      <c r="I559" s="80" t="e">
        <f t="shared" si="88"/>
        <v>#REF!</v>
      </c>
      <c r="J559" s="49"/>
      <c r="K559" s="49"/>
      <c r="L559" s="49"/>
      <c r="M559" s="49"/>
      <c r="N559" s="10"/>
      <c r="O559" s="49"/>
      <c r="P559" s="82"/>
      <c r="Q559" s="82"/>
      <c r="R559" s="82"/>
      <c r="S559" s="82"/>
      <c r="T559" s="82"/>
      <c r="U559" s="49"/>
      <c r="V559" s="49"/>
      <c r="W559" s="82"/>
      <c r="X559" s="49"/>
      <c r="Y559" s="49"/>
      <c r="Z559" s="12"/>
      <c r="AA559" s="16" t="str">
        <f t="shared" si="82"/>
        <v/>
      </c>
      <c r="AB559" s="16" t="str">
        <f t="shared" si="83"/>
        <v/>
      </c>
      <c r="AC559" s="16" t="str">
        <f t="shared" si="84"/>
        <v/>
      </c>
      <c r="AD559" s="49"/>
      <c r="AE559" s="17"/>
      <c r="AF559" s="17"/>
      <c r="AG559" s="17"/>
      <c r="AH559" s="17"/>
      <c r="AI559" s="17"/>
      <c r="AJ559" s="17"/>
      <c r="AK559" s="17"/>
      <c r="AL559" s="17"/>
      <c r="AM559" s="17"/>
      <c r="AN559" s="17"/>
      <c r="AO559" s="17"/>
      <c r="AP559" s="17"/>
      <c r="AQ559" s="17"/>
    </row>
    <row r="560" spans="1:43" x14ac:dyDescent="0.2">
      <c r="A560" s="19" t="e">
        <f t="shared" si="86"/>
        <v>#REF!</v>
      </c>
      <c r="B560" s="49" t="e">
        <f>IF('AMS-Daten'!#REF!="","",'AMS-Daten'!#REF!)</f>
        <v>#REF!</v>
      </c>
      <c r="C560" s="49" t="e">
        <f>IF('AMS-Daten'!#REF!="","",'AMS-Daten'!#REF!)</f>
        <v>#REF!</v>
      </c>
      <c r="D560" s="80" t="e">
        <f t="shared" si="85"/>
        <v>#REF!</v>
      </c>
      <c r="E560" s="16" t="e">
        <f t="shared" si="89"/>
        <v>#REF!</v>
      </c>
      <c r="F560" s="80" t="e">
        <f t="shared" si="87"/>
        <v>#REF!</v>
      </c>
      <c r="G560" s="80"/>
      <c r="H560" s="49" t="e">
        <f>IF('AMS-Daten'!#REF!="","",'AMS-Daten'!#REF!)</f>
        <v>#REF!</v>
      </c>
      <c r="I560" s="80" t="e">
        <f t="shared" si="88"/>
        <v>#REF!</v>
      </c>
      <c r="J560" s="49"/>
      <c r="K560" s="49"/>
      <c r="L560" s="49"/>
      <c r="M560" s="49"/>
      <c r="N560" s="10"/>
      <c r="O560" s="49"/>
      <c r="P560" s="82"/>
      <c r="Q560" s="82"/>
      <c r="R560" s="82"/>
      <c r="S560" s="82"/>
      <c r="T560" s="82"/>
      <c r="U560" s="49"/>
      <c r="V560" s="49"/>
      <c r="W560" s="82"/>
      <c r="X560" s="49"/>
      <c r="Y560" s="49"/>
      <c r="Z560" s="12"/>
      <c r="AA560" s="16" t="str">
        <f t="shared" si="82"/>
        <v/>
      </c>
      <c r="AB560" s="16" t="str">
        <f t="shared" si="83"/>
        <v/>
      </c>
      <c r="AC560" s="16" t="str">
        <f t="shared" si="84"/>
        <v/>
      </c>
      <c r="AD560" s="49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</row>
    <row r="561" spans="1:43" x14ac:dyDescent="0.2">
      <c r="A561" s="19" t="e">
        <f t="shared" si="86"/>
        <v>#REF!</v>
      </c>
      <c r="B561" s="49" t="e">
        <f>IF('AMS-Daten'!#REF!="","",'AMS-Daten'!#REF!)</f>
        <v>#REF!</v>
      </c>
      <c r="C561" s="49" t="e">
        <f>IF('AMS-Daten'!#REF!="","",'AMS-Daten'!#REF!)</f>
        <v>#REF!</v>
      </c>
      <c r="D561" s="80" t="e">
        <f t="shared" si="85"/>
        <v>#REF!</v>
      </c>
      <c r="E561" s="16" t="e">
        <f t="shared" si="89"/>
        <v>#REF!</v>
      </c>
      <c r="F561" s="80" t="e">
        <f t="shared" si="87"/>
        <v>#REF!</v>
      </c>
      <c r="G561" s="80"/>
      <c r="H561" s="49" t="e">
        <f>IF('AMS-Daten'!#REF!="","",'AMS-Daten'!#REF!)</f>
        <v>#REF!</v>
      </c>
      <c r="I561" s="80" t="e">
        <f t="shared" si="88"/>
        <v>#REF!</v>
      </c>
      <c r="J561" s="49"/>
      <c r="K561" s="49"/>
      <c r="L561" s="49"/>
      <c r="M561" s="49"/>
      <c r="N561" s="10"/>
      <c r="O561" s="49"/>
      <c r="P561" s="82"/>
      <c r="Q561" s="82"/>
      <c r="R561" s="82"/>
      <c r="S561" s="82"/>
      <c r="T561" s="82"/>
      <c r="U561" s="49"/>
      <c r="V561" s="49"/>
      <c r="W561" s="82"/>
      <c r="X561" s="49"/>
      <c r="Y561" s="49"/>
      <c r="Z561" s="12"/>
      <c r="AA561" s="16" t="str">
        <f t="shared" si="82"/>
        <v/>
      </c>
      <c r="AB561" s="16" t="str">
        <f t="shared" si="83"/>
        <v/>
      </c>
      <c r="AC561" s="16" t="str">
        <f t="shared" si="84"/>
        <v/>
      </c>
      <c r="AD561" s="49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 x14ac:dyDescent="0.2">
      <c r="A562" s="19" t="e">
        <f t="shared" si="86"/>
        <v>#REF!</v>
      </c>
      <c r="B562" s="49" t="e">
        <f>IF('AMS-Daten'!#REF!="","",'AMS-Daten'!#REF!)</f>
        <v>#REF!</v>
      </c>
      <c r="C562" s="49" t="e">
        <f>IF('AMS-Daten'!#REF!="","",'AMS-Daten'!#REF!)</f>
        <v>#REF!</v>
      </c>
      <c r="D562" s="80" t="e">
        <f t="shared" si="85"/>
        <v>#REF!</v>
      </c>
      <c r="E562" s="16" t="e">
        <f t="shared" si="89"/>
        <v>#REF!</v>
      </c>
      <c r="F562" s="80" t="e">
        <f t="shared" si="87"/>
        <v>#REF!</v>
      </c>
      <c r="G562" s="80"/>
      <c r="H562" s="49" t="e">
        <f>IF('AMS-Daten'!#REF!="","",'AMS-Daten'!#REF!)</f>
        <v>#REF!</v>
      </c>
      <c r="I562" s="80" t="e">
        <f t="shared" si="88"/>
        <v>#REF!</v>
      </c>
      <c r="J562" s="49"/>
      <c r="K562" s="49"/>
      <c r="L562" s="49"/>
      <c r="M562" s="49"/>
      <c r="N562" s="10"/>
      <c r="O562" s="49"/>
      <c r="P562" s="82"/>
      <c r="Q562" s="82"/>
      <c r="R562" s="82"/>
      <c r="S562" s="82"/>
      <c r="T562" s="82"/>
      <c r="U562" s="49"/>
      <c r="V562" s="49"/>
      <c r="W562" s="82"/>
      <c r="X562" s="49"/>
      <c r="Y562" s="49"/>
      <c r="Z562" s="12"/>
      <c r="AA562" s="16" t="str">
        <f t="shared" si="82"/>
        <v/>
      </c>
      <c r="AB562" s="16" t="str">
        <f t="shared" si="83"/>
        <v/>
      </c>
      <c r="AC562" s="16" t="str">
        <f t="shared" si="84"/>
        <v/>
      </c>
      <c r="AD562" s="49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 x14ac:dyDescent="0.2">
      <c r="A563" s="19" t="e">
        <f t="shared" si="86"/>
        <v>#REF!</v>
      </c>
      <c r="B563" s="49" t="e">
        <f>IF('AMS-Daten'!#REF!="","",'AMS-Daten'!#REF!)</f>
        <v>#REF!</v>
      </c>
      <c r="C563" s="49" t="e">
        <f>IF('AMS-Daten'!#REF!="","",'AMS-Daten'!#REF!)</f>
        <v>#REF!</v>
      </c>
      <c r="D563" s="80" t="e">
        <f t="shared" si="85"/>
        <v>#REF!</v>
      </c>
      <c r="E563" s="16" t="e">
        <f t="shared" si="89"/>
        <v>#REF!</v>
      </c>
      <c r="F563" s="80" t="e">
        <f t="shared" si="87"/>
        <v>#REF!</v>
      </c>
      <c r="G563" s="80"/>
      <c r="H563" s="49" t="e">
        <f>IF('AMS-Daten'!#REF!="","",'AMS-Daten'!#REF!)</f>
        <v>#REF!</v>
      </c>
      <c r="I563" s="80" t="e">
        <f t="shared" si="88"/>
        <v>#REF!</v>
      </c>
      <c r="J563" s="49"/>
      <c r="K563" s="49"/>
      <c r="L563" s="49"/>
      <c r="M563" s="49"/>
      <c r="N563" s="10"/>
      <c r="O563" s="49"/>
      <c r="P563" s="82"/>
      <c r="Q563" s="82"/>
      <c r="R563" s="82"/>
      <c r="S563" s="82"/>
      <c r="T563" s="82"/>
      <c r="U563" s="49"/>
      <c r="V563" s="49"/>
      <c r="W563" s="82"/>
      <c r="X563" s="49"/>
      <c r="Y563" s="49"/>
      <c r="Z563" s="12"/>
      <c r="AA563" s="16" t="str">
        <f t="shared" si="82"/>
        <v/>
      </c>
      <c r="AB563" s="16" t="str">
        <f t="shared" si="83"/>
        <v/>
      </c>
      <c r="AC563" s="16" t="str">
        <f t="shared" si="84"/>
        <v/>
      </c>
      <c r="AD563" s="49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</row>
    <row r="564" spans="1:43" x14ac:dyDescent="0.2">
      <c r="A564" s="19" t="e">
        <f t="shared" si="86"/>
        <v>#REF!</v>
      </c>
      <c r="B564" s="49" t="e">
        <f>IF('AMS-Daten'!#REF!="","",'AMS-Daten'!#REF!)</f>
        <v>#REF!</v>
      </c>
      <c r="C564" s="49" t="e">
        <f>IF('AMS-Daten'!#REF!="","",'AMS-Daten'!#REF!)</f>
        <v>#REF!</v>
      </c>
      <c r="D564" s="80" t="e">
        <f t="shared" si="85"/>
        <v>#REF!</v>
      </c>
      <c r="E564" s="16" t="e">
        <f t="shared" si="89"/>
        <v>#REF!</v>
      </c>
      <c r="F564" s="80" t="e">
        <f t="shared" si="87"/>
        <v>#REF!</v>
      </c>
      <c r="G564" s="80"/>
      <c r="H564" s="49" t="e">
        <f>IF('AMS-Daten'!#REF!="","",'AMS-Daten'!#REF!)</f>
        <v>#REF!</v>
      </c>
      <c r="I564" s="80" t="e">
        <f t="shared" si="88"/>
        <v>#REF!</v>
      </c>
      <c r="J564" s="49"/>
      <c r="K564" s="49"/>
      <c r="L564" s="49"/>
      <c r="M564" s="49"/>
      <c r="N564" s="10"/>
      <c r="O564" s="49"/>
      <c r="P564" s="82"/>
      <c r="Q564" s="82"/>
      <c r="R564" s="82"/>
      <c r="S564" s="82"/>
      <c r="T564" s="82"/>
      <c r="U564" s="49"/>
      <c r="V564" s="49"/>
      <c r="W564" s="82"/>
      <c r="X564" s="49"/>
      <c r="Y564" s="49"/>
      <c r="Z564" s="12"/>
      <c r="AA564" s="16" t="str">
        <f t="shared" si="82"/>
        <v/>
      </c>
      <c r="AB564" s="16" t="str">
        <f t="shared" si="83"/>
        <v/>
      </c>
      <c r="AC564" s="16" t="str">
        <f t="shared" si="84"/>
        <v/>
      </c>
      <c r="AD564" s="49"/>
      <c r="AE564" s="17"/>
      <c r="AF564" s="17"/>
      <c r="AG564" s="17"/>
      <c r="AH564" s="17"/>
      <c r="AI564" s="17"/>
      <c r="AJ564" s="17"/>
      <c r="AK564" s="17"/>
      <c r="AL564" s="17"/>
      <c r="AM564" s="17"/>
      <c r="AN564" s="17"/>
      <c r="AO564" s="17"/>
      <c r="AP564" s="17"/>
      <c r="AQ564" s="17"/>
    </row>
    <row r="565" spans="1:43" x14ac:dyDescent="0.2">
      <c r="A565" s="19" t="e">
        <f t="shared" si="86"/>
        <v>#REF!</v>
      </c>
      <c r="B565" s="49" t="e">
        <f>IF('AMS-Daten'!#REF!="","",'AMS-Daten'!#REF!)</f>
        <v>#REF!</v>
      </c>
      <c r="C565" s="49" t="e">
        <f>IF('AMS-Daten'!#REF!="","",'AMS-Daten'!#REF!)</f>
        <v>#REF!</v>
      </c>
      <c r="D565" s="80" t="e">
        <f t="shared" si="85"/>
        <v>#REF!</v>
      </c>
      <c r="E565" s="16" t="e">
        <f t="shared" si="89"/>
        <v>#REF!</v>
      </c>
      <c r="F565" s="80" t="e">
        <f t="shared" si="87"/>
        <v>#REF!</v>
      </c>
      <c r="G565" s="80"/>
      <c r="H565" s="49" t="e">
        <f>IF('AMS-Daten'!#REF!="","",'AMS-Daten'!#REF!)</f>
        <v>#REF!</v>
      </c>
      <c r="I565" s="80" t="e">
        <f t="shared" si="88"/>
        <v>#REF!</v>
      </c>
      <c r="J565" s="49"/>
      <c r="K565" s="49"/>
      <c r="L565" s="49"/>
      <c r="M565" s="49"/>
      <c r="N565" s="10"/>
      <c r="O565" s="49"/>
      <c r="P565" s="82"/>
      <c r="Q565" s="82"/>
      <c r="R565" s="82"/>
      <c r="S565" s="82"/>
      <c r="T565" s="82"/>
      <c r="U565" s="49"/>
      <c r="V565" s="49"/>
      <c r="W565" s="82"/>
      <c r="X565" s="49"/>
      <c r="Y565" s="49"/>
      <c r="Z565" s="12"/>
      <c r="AA565" s="16" t="str">
        <f t="shared" si="82"/>
        <v/>
      </c>
      <c r="AB565" s="16" t="str">
        <f t="shared" si="83"/>
        <v/>
      </c>
      <c r="AC565" s="16" t="str">
        <f t="shared" si="84"/>
        <v/>
      </c>
      <c r="AD565" s="49"/>
      <c r="AE565" s="17"/>
      <c r="AF565" s="17"/>
      <c r="AG565" s="17"/>
      <c r="AH565" s="17"/>
      <c r="AI565" s="17"/>
      <c r="AJ565" s="17"/>
      <c r="AK565" s="17"/>
      <c r="AL565" s="17"/>
      <c r="AM565" s="17"/>
      <c r="AN565" s="17"/>
      <c r="AO565" s="17"/>
      <c r="AP565" s="17"/>
      <c r="AQ565" s="17"/>
    </row>
    <row r="566" spans="1:43" x14ac:dyDescent="0.2">
      <c r="A566" s="19" t="e">
        <f t="shared" si="86"/>
        <v>#REF!</v>
      </c>
      <c r="B566" s="49" t="e">
        <f>IF('AMS-Daten'!#REF!="","",'AMS-Daten'!#REF!)</f>
        <v>#REF!</v>
      </c>
      <c r="C566" s="49" t="e">
        <f>IF('AMS-Daten'!#REF!="","",'AMS-Daten'!#REF!)</f>
        <v>#REF!</v>
      </c>
      <c r="D566" s="80" t="e">
        <f t="shared" si="85"/>
        <v>#REF!</v>
      </c>
      <c r="E566" s="16" t="e">
        <f t="shared" si="89"/>
        <v>#REF!</v>
      </c>
      <c r="F566" s="80" t="e">
        <f t="shared" si="87"/>
        <v>#REF!</v>
      </c>
      <c r="G566" s="80"/>
      <c r="H566" s="49" t="e">
        <f>IF('AMS-Daten'!#REF!="","",'AMS-Daten'!#REF!)</f>
        <v>#REF!</v>
      </c>
      <c r="I566" s="80" t="e">
        <f t="shared" si="88"/>
        <v>#REF!</v>
      </c>
      <c r="J566" s="49"/>
      <c r="K566" s="49"/>
      <c r="L566" s="49"/>
      <c r="M566" s="49"/>
      <c r="N566" s="10"/>
      <c r="O566" s="49"/>
      <c r="P566" s="82"/>
      <c r="Q566" s="82"/>
      <c r="R566" s="82"/>
      <c r="S566" s="82"/>
      <c r="T566" s="82"/>
      <c r="U566" s="49"/>
      <c r="V566" s="49"/>
      <c r="W566" s="82"/>
      <c r="X566" s="49"/>
      <c r="Y566" s="49"/>
      <c r="Z566" s="12"/>
      <c r="AA566" s="16" t="str">
        <f t="shared" si="82"/>
        <v/>
      </c>
      <c r="AB566" s="16" t="str">
        <f t="shared" si="83"/>
        <v/>
      </c>
      <c r="AC566" s="16" t="str">
        <f t="shared" si="84"/>
        <v/>
      </c>
      <c r="AD566" s="49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  <c r="AO566" s="17"/>
      <c r="AP566" s="17"/>
      <c r="AQ566" s="17"/>
    </row>
    <row r="567" spans="1:43" x14ac:dyDescent="0.2">
      <c r="A567" s="19" t="e">
        <f t="shared" si="86"/>
        <v>#REF!</v>
      </c>
      <c r="B567" s="49" t="e">
        <f>IF('AMS-Daten'!#REF!="","",'AMS-Daten'!#REF!)</f>
        <v>#REF!</v>
      </c>
      <c r="C567" s="49" t="e">
        <f>IF('AMS-Daten'!#REF!="","",'AMS-Daten'!#REF!)</f>
        <v>#REF!</v>
      </c>
      <c r="D567" s="80" t="e">
        <f t="shared" si="85"/>
        <v>#REF!</v>
      </c>
      <c r="E567" s="16" t="e">
        <f t="shared" si="89"/>
        <v>#REF!</v>
      </c>
      <c r="F567" s="80" t="e">
        <f t="shared" si="87"/>
        <v>#REF!</v>
      </c>
      <c r="G567" s="80"/>
      <c r="H567" s="49" t="e">
        <f>IF('AMS-Daten'!#REF!="","",'AMS-Daten'!#REF!)</f>
        <v>#REF!</v>
      </c>
      <c r="I567" s="80" t="e">
        <f t="shared" si="88"/>
        <v>#REF!</v>
      </c>
      <c r="J567" s="49"/>
      <c r="K567" s="49"/>
      <c r="L567" s="49"/>
      <c r="M567" s="49"/>
      <c r="N567" s="10"/>
      <c r="O567" s="49"/>
      <c r="P567" s="82"/>
      <c r="Q567" s="82"/>
      <c r="R567" s="82"/>
      <c r="S567" s="82"/>
      <c r="T567" s="82"/>
      <c r="U567" s="49"/>
      <c r="V567" s="49"/>
      <c r="W567" s="82"/>
      <c r="X567" s="49"/>
      <c r="Y567" s="49"/>
      <c r="Z567" s="12"/>
      <c r="AA567" s="16" t="str">
        <f t="shared" si="82"/>
        <v/>
      </c>
      <c r="AB567" s="16" t="str">
        <f t="shared" si="83"/>
        <v/>
      </c>
      <c r="AC567" s="16" t="str">
        <f t="shared" si="84"/>
        <v/>
      </c>
      <c r="AD567" s="49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  <c r="AO567" s="17"/>
      <c r="AP567" s="17"/>
      <c r="AQ567" s="17"/>
    </row>
    <row r="568" spans="1:43" x14ac:dyDescent="0.2">
      <c r="A568" s="19" t="e">
        <f t="shared" si="86"/>
        <v>#REF!</v>
      </c>
      <c r="B568" s="49" t="e">
        <f>IF('AMS-Daten'!#REF!="","",'AMS-Daten'!#REF!)</f>
        <v>#REF!</v>
      </c>
      <c r="C568" s="49" t="e">
        <f>IF('AMS-Daten'!#REF!="","",'AMS-Daten'!#REF!)</f>
        <v>#REF!</v>
      </c>
      <c r="D568" s="80" t="e">
        <f t="shared" si="85"/>
        <v>#REF!</v>
      </c>
      <c r="E568" s="16" t="e">
        <f t="shared" si="89"/>
        <v>#REF!</v>
      </c>
      <c r="F568" s="80" t="e">
        <f t="shared" si="87"/>
        <v>#REF!</v>
      </c>
      <c r="G568" s="80"/>
      <c r="H568" s="49" t="e">
        <f>IF('AMS-Daten'!#REF!="","",'AMS-Daten'!#REF!)</f>
        <v>#REF!</v>
      </c>
      <c r="I568" s="80" t="e">
        <f t="shared" si="88"/>
        <v>#REF!</v>
      </c>
      <c r="J568" s="49"/>
      <c r="K568" s="49"/>
      <c r="L568" s="49"/>
      <c r="M568" s="49"/>
      <c r="N568" s="10"/>
      <c r="O568" s="49"/>
      <c r="P568" s="82"/>
      <c r="Q568" s="82"/>
      <c r="R568" s="82"/>
      <c r="S568" s="82"/>
      <c r="T568" s="82"/>
      <c r="U568" s="49"/>
      <c r="V568" s="49"/>
      <c r="W568" s="82"/>
      <c r="X568" s="49"/>
      <c r="Y568" s="49"/>
      <c r="Z568" s="12"/>
      <c r="AA568" s="16" t="str">
        <f t="shared" si="82"/>
        <v/>
      </c>
      <c r="AB568" s="16" t="str">
        <f t="shared" si="83"/>
        <v/>
      </c>
      <c r="AC568" s="16" t="str">
        <f t="shared" si="84"/>
        <v/>
      </c>
      <c r="AD568" s="49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  <c r="AO568" s="17"/>
      <c r="AP568" s="17"/>
      <c r="AQ568" s="17"/>
    </row>
    <row r="569" spans="1:43" x14ac:dyDescent="0.2">
      <c r="A569" s="19" t="e">
        <f t="shared" si="86"/>
        <v>#REF!</v>
      </c>
      <c r="B569" s="49" t="e">
        <f>IF('AMS-Daten'!#REF!="","",'AMS-Daten'!#REF!)</f>
        <v>#REF!</v>
      </c>
      <c r="C569" s="49" t="e">
        <f>IF('AMS-Daten'!#REF!="","",'AMS-Daten'!#REF!)</f>
        <v>#REF!</v>
      </c>
      <c r="D569" s="80" t="e">
        <f t="shared" si="85"/>
        <v>#REF!</v>
      </c>
      <c r="E569" s="16" t="e">
        <f t="shared" si="89"/>
        <v>#REF!</v>
      </c>
      <c r="F569" s="80" t="e">
        <f t="shared" si="87"/>
        <v>#REF!</v>
      </c>
      <c r="G569" s="80"/>
      <c r="H569" s="49" t="e">
        <f>IF('AMS-Daten'!#REF!="","",'AMS-Daten'!#REF!)</f>
        <v>#REF!</v>
      </c>
      <c r="I569" s="80" t="e">
        <f t="shared" si="88"/>
        <v>#REF!</v>
      </c>
      <c r="J569" s="49"/>
      <c r="K569" s="49"/>
      <c r="L569" s="49"/>
      <c r="M569" s="49"/>
      <c r="N569" s="10"/>
      <c r="O569" s="49"/>
      <c r="P569" s="82"/>
      <c r="Q569" s="82"/>
      <c r="R569" s="82"/>
      <c r="S569" s="82"/>
      <c r="T569" s="82"/>
      <c r="U569" s="49"/>
      <c r="V569" s="49"/>
      <c r="W569" s="82"/>
      <c r="X569" s="49"/>
      <c r="Y569" s="49"/>
      <c r="Z569" s="12"/>
      <c r="AA569" s="16" t="str">
        <f t="shared" si="82"/>
        <v/>
      </c>
      <c r="AB569" s="16" t="str">
        <f t="shared" si="83"/>
        <v/>
      </c>
      <c r="AC569" s="16" t="str">
        <f t="shared" si="84"/>
        <v/>
      </c>
      <c r="AD569" s="49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</row>
    <row r="570" spans="1:43" x14ac:dyDescent="0.2">
      <c r="A570" s="19" t="e">
        <f t="shared" si="86"/>
        <v>#REF!</v>
      </c>
      <c r="B570" s="49" t="e">
        <f>IF('AMS-Daten'!#REF!="","",'AMS-Daten'!#REF!)</f>
        <v>#REF!</v>
      </c>
      <c r="C570" s="49" t="e">
        <f>IF('AMS-Daten'!#REF!="","",'AMS-Daten'!#REF!)</f>
        <v>#REF!</v>
      </c>
      <c r="D570" s="80" t="e">
        <f t="shared" si="85"/>
        <v>#REF!</v>
      </c>
      <c r="E570" s="16" t="e">
        <f t="shared" si="89"/>
        <v>#REF!</v>
      </c>
      <c r="F570" s="80" t="e">
        <f t="shared" si="87"/>
        <v>#REF!</v>
      </c>
      <c r="G570" s="80"/>
      <c r="H570" s="49" t="e">
        <f>IF('AMS-Daten'!#REF!="","",'AMS-Daten'!#REF!)</f>
        <v>#REF!</v>
      </c>
      <c r="I570" s="80" t="e">
        <f t="shared" si="88"/>
        <v>#REF!</v>
      </c>
      <c r="J570" s="49"/>
      <c r="K570" s="49"/>
      <c r="L570" s="49"/>
      <c r="M570" s="49"/>
      <c r="N570" s="10"/>
      <c r="O570" s="49"/>
      <c r="P570" s="82"/>
      <c r="Q570" s="82"/>
      <c r="R570" s="82"/>
      <c r="S570" s="82"/>
      <c r="T570" s="82"/>
      <c r="U570" s="49"/>
      <c r="V570" s="49"/>
      <c r="W570" s="82"/>
      <c r="X570" s="49"/>
      <c r="Y570" s="49"/>
      <c r="Z570" s="12"/>
      <c r="AA570" s="16" t="str">
        <f t="shared" si="82"/>
        <v/>
      </c>
      <c r="AB570" s="16" t="str">
        <f t="shared" si="83"/>
        <v/>
      </c>
      <c r="AC570" s="16" t="str">
        <f t="shared" si="84"/>
        <v/>
      </c>
      <c r="AD570" s="49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</row>
    <row r="571" spans="1:43" x14ac:dyDescent="0.2">
      <c r="A571" s="19" t="e">
        <f t="shared" si="86"/>
        <v>#REF!</v>
      </c>
      <c r="B571" s="49" t="e">
        <f>IF('AMS-Daten'!#REF!="","",'AMS-Daten'!#REF!)</f>
        <v>#REF!</v>
      </c>
      <c r="C571" s="49" t="e">
        <f>IF('AMS-Daten'!#REF!="","",'AMS-Daten'!#REF!)</f>
        <v>#REF!</v>
      </c>
      <c r="D571" s="80" t="e">
        <f t="shared" si="85"/>
        <v>#REF!</v>
      </c>
      <c r="E571" s="16" t="e">
        <f t="shared" si="89"/>
        <v>#REF!</v>
      </c>
      <c r="F571" s="80" t="e">
        <f t="shared" si="87"/>
        <v>#REF!</v>
      </c>
      <c r="G571" s="80"/>
      <c r="H571" s="49" t="e">
        <f>IF('AMS-Daten'!#REF!="","",'AMS-Daten'!#REF!)</f>
        <v>#REF!</v>
      </c>
      <c r="I571" s="80" t="e">
        <f t="shared" si="88"/>
        <v>#REF!</v>
      </c>
      <c r="J571" s="49"/>
      <c r="K571" s="49"/>
      <c r="L571" s="49"/>
      <c r="M571" s="49"/>
      <c r="N571" s="10"/>
      <c r="O571" s="49"/>
      <c r="P571" s="82"/>
      <c r="Q571" s="82"/>
      <c r="R571" s="82"/>
      <c r="S571" s="82"/>
      <c r="T571" s="82"/>
      <c r="U571" s="49"/>
      <c r="V571" s="49"/>
      <c r="W571" s="82"/>
      <c r="X571" s="49"/>
      <c r="Y571" s="49"/>
      <c r="Z571" s="12"/>
      <c r="AA571" s="16" t="str">
        <f t="shared" si="82"/>
        <v/>
      </c>
      <c r="AB571" s="16" t="str">
        <f t="shared" si="83"/>
        <v/>
      </c>
      <c r="AC571" s="16" t="str">
        <f t="shared" si="84"/>
        <v/>
      </c>
      <c r="AD571" s="49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</row>
    <row r="572" spans="1:43" x14ac:dyDescent="0.2">
      <c r="A572" s="19" t="e">
        <f t="shared" si="86"/>
        <v>#REF!</v>
      </c>
      <c r="B572" s="49" t="e">
        <f>IF('AMS-Daten'!#REF!="","",'AMS-Daten'!#REF!)</f>
        <v>#REF!</v>
      </c>
      <c r="C572" s="49" t="e">
        <f>IF('AMS-Daten'!#REF!="","",'AMS-Daten'!#REF!)</f>
        <v>#REF!</v>
      </c>
      <c r="D572" s="80" t="e">
        <f t="shared" si="85"/>
        <v>#REF!</v>
      </c>
      <c r="E572" s="16" t="e">
        <f t="shared" si="89"/>
        <v>#REF!</v>
      </c>
      <c r="F572" s="80" t="e">
        <f t="shared" si="87"/>
        <v>#REF!</v>
      </c>
      <c r="G572" s="80"/>
      <c r="H572" s="49" t="e">
        <f>IF('AMS-Daten'!#REF!="","",'AMS-Daten'!#REF!)</f>
        <v>#REF!</v>
      </c>
      <c r="I572" s="80" t="e">
        <f t="shared" si="88"/>
        <v>#REF!</v>
      </c>
      <c r="J572" s="49"/>
      <c r="K572" s="49"/>
      <c r="L572" s="49"/>
      <c r="M572" s="49"/>
      <c r="N572" s="10"/>
      <c r="O572" s="49"/>
      <c r="P572" s="82"/>
      <c r="Q572" s="82"/>
      <c r="R572" s="82"/>
      <c r="S572" s="82"/>
      <c r="T572" s="82"/>
      <c r="U572" s="49"/>
      <c r="V572" s="49"/>
      <c r="W572" s="82"/>
      <c r="X572" s="49"/>
      <c r="Y572" s="49"/>
      <c r="Z572" s="12"/>
      <c r="AA572" s="16" t="str">
        <f t="shared" si="82"/>
        <v/>
      </c>
      <c r="AB572" s="16" t="str">
        <f t="shared" si="83"/>
        <v/>
      </c>
      <c r="AC572" s="16" t="str">
        <f t="shared" si="84"/>
        <v/>
      </c>
      <c r="AD572" s="49"/>
      <c r="AE572" s="17"/>
      <c r="AF572" s="17"/>
      <c r="AG572" s="17"/>
      <c r="AH572" s="17"/>
      <c r="AI572" s="17"/>
      <c r="AJ572" s="17"/>
      <c r="AK572" s="17"/>
      <c r="AL572" s="17"/>
      <c r="AM572" s="17"/>
      <c r="AN572" s="17"/>
      <c r="AO572" s="17"/>
      <c r="AP572" s="17"/>
      <c r="AQ572" s="17"/>
    </row>
    <row r="573" spans="1:43" x14ac:dyDescent="0.2">
      <c r="A573" s="19" t="e">
        <f t="shared" si="86"/>
        <v>#REF!</v>
      </c>
      <c r="B573" s="49" t="e">
        <f>IF('AMS-Daten'!#REF!="","",'AMS-Daten'!#REF!)</f>
        <v>#REF!</v>
      </c>
      <c r="C573" s="49" t="e">
        <f>IF('AMS-Daten'!#REF!="","",'AMS-Daten'!#REF!)</f>
        <v>#REF!</v>
      </c>
      <c r="D573" s="80" t="e">
        <f t="shared" si="85"/>
        <v>#REF!</v>
      </c>
      <c r="E573" s="16" t="e">
        <f t="shared" si="89"/>
        <v>#REF!</v>
      </c>
      <c r="F573" s="80" t="e">
        <f t="shared" si="87"/>
        <v>#REF!</v>
      </c>
      <c r="G573" s="80"/>
      <c r="H573" s="49" t="e">
        <f>IF('AMS-Daten'!#REF!="","",'AMS-Daten'!#REF!)</f>
        <v>#REF!</v>
      </c>
      <c r="I573" s="80" t="e">
        <f t="shared" si="88"/>
        <v>#REF!</v>
      </c>
      <c r="J573" s="49"/>
      <c r="K573" s="49"/>
      <c r="L573" s="49"/>
      <c r="M573" s="49"/>
      <c r="N573" s="10"/>
      <c r="O573" s="49"/>
      <c r="P573" s="82"/>
      <c r="Q573" s="82"/>
      <c r="R573" s="82"/>
      <c r="S573" s="82"/>
      <c r="T573" s="82"/>
      <c r="U573" s="49"/>
      <c r="V573" s="49"/>
      <c r="W573" s="82"/>
      <c r="X573" s="49"/>
      <c r="Y573" s="49"/>
      <c r="Z573" s="12"/>
      <c r="AA573" s="16" t="str">
        <f t="shared" si="82"/>
        <v/>
      </c>
      <c r="AB573" s="16" t="str">
        <f t="shared" si="83"/>
        <v/>
      </c>
      <c r="AC573" s="16" t="str">
        <f t="shared" si="84"/>
        <v/>
      </c>
      <c r="AD573" s="49"/>
      <c r="AE573" s="17"/>
      <c r="AF573" s="17"/>
      <c r="AG573" s="17"/>
      <c r="AH573" s="17"/>
      <c r="AI573" s="17"/>
      <c r="AJ573" s="17"/>
      <c r="AK573" s="17"/>
      <c r="AL573" s="17"/>
      <c r="AM573" s="17"/>
      <c r="AN573" s="17"/>
      <c r="AO573" s="17"/>
      <c r="AP573" s="17"/>
      <c r="AQ573" s="17"/>
    </row>
    <row r="574" spans="1:43" x14ac:dyDescent="0.2">
      <c r="A574" s="19" t="e">
        <f t="shared" si="86"/>
        <v>#REF!</v>
      </c>
      <c r="B574" s="49" t="e">
        <f>IF('AMS-Daten'!#REF!="","",'AMS-Daten'!#REF!)</f>
        <v>#REF!</v>
      </c>
      <c r="C574" s="49" t="e">
        <f>IF('AMS-Daten'!#REF!="","",'AMS-Daten'!#REF!)</f>
        <v>#REF!</v>
      </c>
      <c r="D574" s="80" t="e">
        <f t="shared" si="85"/>
        <v>#REF!</v>
      </c>
      <c r="E574" s="16" t="e">
        <f t="shared" si="89"/>
        <v>#REF!</v>
      </c>
      <c r="F574" s="80" t="e">
        <f t="shared" si="87"/>
        <v>#REF!</v>
      </c>
      <c r="G574" s="80"/>
      <c r="H574" s="49" t="e">
        <f>IF('AMS-Daten'!#REF!="","",'AMS-Daten'!#REF!)</f>
        <v>#REF!</v>
      </c>
      <c r="I574" s="80" t="e">
        <f t="shared" si="88"/>
        <v>#REF!</v>
      </c>
      <c r="J574" s="49"/>
      <c r="K574" s="49"/>
      <c r="L574" s="49"/>
      <c r="M574" s="49"/>
      <c r="N574" s="10"/>
      <c r="O574" s="49"/>
      <c r="P574" s="82"/>
      <c r="Q574" s="82"/>
      <c r="R574" s="82"/>
      <c r="S574" s="82"/>
      <c r="T574" s="82"/>
      <c r="U574" s="49"/>
      <c r="V574" s="49"/>
      <c r="W574" s="82"/>
      <c r="X574" s="49"/>
      <c r="Y574" s="49"/>
      <c r="Z574" s="12"/>
      <c r="AA574" s="16" t="str">
        <f t="shared" si="82"/>
        <v/>
      </c>
      <c r="AB574" s="16" t="str">
        <f t="shared" si="83"/>
        <v/>
      </c>
      <c r="AC574" s="16" t="str">
        <f t="shared" si="84"/>
        <v/>
      </c>
      <c r="AD574" s="49"/>
      <c r="AE574" s="17"/>
      <c r="AF574" s="17"/>
      <c r="AG574" s="17"/>
      <c r="AH574" s="17"/>
      <c r="AI574" s="17"/>
      <c r="AJ574" s="17"/>
      <c r="AK574" s="17"/>
      <c r="AL574" s="17"/>
      <c r="AM574" s="17"/>
      <c r="AN574" s="17"/>
      <c r="AO574" s="17"/>
      <c r="AP574" s="17"/>
      <c r="AQ574" s="17"/>
    </row>
    <row r="575" spans="1:43" x14ac:dyDescent="0.2">
      <c r="A575" s="19" t="e">
        <f t="shared" si="86"/>
        <v>#REF!</v>
      </c>
      <c r="B575" s="49" t="e">
        <f>IF('AMS-Daten'!#REF!="","",'AMS-Daten'!#REF!)</f>
        <v>#REF!</v>
      </c>
      <c r="C575" s="49" t="e">
        <f>IF('AMS-Daten'!#REF!="","",'AMS-Daten'!#REF!)</f>
        <v>#REF!</v>
      </c>
      <c r="D575" s="80" t="e">
        <f t="shared" si="85"/>
        <v>#REF!</v>
      </c>
      <c r="E575" s="16" t="e">
        <f t="shared" si="89"/>
        <v>#REF!</v>
      </c>
      <c r="F575" s="80" t="e">
        <f t="shared" si="87"/>
        <v>#REF!</v>
      </c>
      <c r="G575" s="80"/>
      <c r="H575" s="49" t="e">
        <f>IF('AMS-Daten'!#REF!="","",'AMS-Daten'!#REF!)</f>
        <v>#REF!</v>
      </c>
      <c r="I575" s="80" t="e">
        <f t="shared" si="88"/>
        <v>#REF!</v>
      </c>
      <c r="J575" s="49"/>
      <c r="K575" s="49"/>
      <c r="L575" s="49"/>
      <c r="M575" s="49"/>
      <c r="N575" s="10"/>
      <c r="O575" s="49"/>
      <c r="P575" s="82"/>
      <c r="Q575" s="82"/>
      <c r="R575" s="82"/>
      <c r="S575" s="82"/>
      <c r="T575" s="82"/>
      <c r="U575" s="49"/>
      <c r="V575" s="49"/>
      <c r="W575" s="82"/>
      <c r="X575" s="49"/>
      <c r="Y575" s="49"/>
      <c r="Z575" s="12"/>
      <c r="AA575" s="16" t="str">
        <f t="shared" ref="AA575:AA638" si="90">IF(Z575="","",YEAR(Z575))</f>
        <v/>
      </c>
      <c r="AB575" s="16" t="str">
        <f t="shared" ref="AB575:AB638" si="91">IF(Z575="","",MONTH(Z575))</f>
        <v/>
      </c>
      <c r="AC575" s="16" t="str">
        <f t="shared" ref="AC575:AC638" si="92">IF(Z575="","",DAY(Z575))</f>
        <v/>
      </c>
      <c r="AD575" s="49"/>
      <c r="AE575" s="17"/>
      <c r="AF575" s="17"/>
      <c r="AG575" s="17"/>
      <c r="AH575" s="17"/>
      <c r="AI575" s="17"/>
      <c r="AJ575" s="17"/>
      <c r="AK575" s="17"/>
      <c r="AL575" s="17"/>
      <c r="AM575" s="17"/>
      <c r="AN575" s="17"/>
      <c r="AO575" s="17"/>
      <c r="AP575" s="17"/>
      <c r="AQ575" s="17"/>
    </row>
    <row r="576" spans="1:43" x14ac:dyDescent="0.2">
      <c r="A576" s="19" t="e">
        <f t="shared" si="86"/>
        <v>#REF!</v>
      </c>
      <c r="B576" s="49" t="e">
        <f>IF('AMS-Daten'!#REF!="","",'AMS-Daten'!#REF!)</f>
        <v>#REF!</v>
      </c>
      <c r="C576" s="49" t="e">
        <f>IF('AMS-Daten'!#REF!="","",'AMS-Daten'!#REF!)</f>
        <v>#REF!</v>
      </c>
      <c r="D576" s="80" t="e">
        <f t="shared" si="85"/>
        <v>#REF!</v>
      </c>
      <c r="E576" s="16" t="e">
        <f t="shared" si="89"/>
        <v>#REF!</v>
      </c>
      <c r="F576" s="80" t="e">
        <f t="shared" si="87"/>
        <v>#REF!</v>
      </c>
      <c r="G576" s="80"/>
      <c r="H576" s="49" t="e">
        <f>IF('AMS-Daten'!#REF!="","",'AMS-Daten'!#REF!)</f>
        <v>#REF!</v>
      </c>
      <c r="I576" s="80" t="e">
        <f t="shared" si="88"/>
        <v>#REF!</v>
      </c>
      <c r="J576" s="49"/>
      <c r="K576" s="49"/>
      <c r="L576" s="49"/>
      <c r="M576" s="49"/>
      <c r="N576" s="10"/>
      <c r="O576" s="49"/>
      <c r="P576" s="82"/>
      <c r="Q576" s="82"/>
      <c r="R576" s="82"/>
      <c r="S576" s="82"/>
      <c r="T576" s="82"/>
      <c r="U576" s="49"/>
      <c r="V576" s="49"/>
      <c r="W576" s="82"/>
      <c r="X576" s="49"/>
      <c r="Y576" s="49"/>
      <c r="Z576" s="12"/>
      <c r="AA576" s="16" t="str">
        <f t="shared" si="90"/>
        <v/>
      </c>
      <c r="AB576" s="16" t="str">
        <f t="shared" si="91"/>
        <v/>
      </c>
      <c r="AC576" s="16" t="str">
        <f t="shared" si="92"/>
        <v/>
      </c>
      <c r="AD576" s="49"/>
      <c r="AE576" s="17"/>
      <c r="AF576" s="17"/>
      <c r="AG576" s="17"/>
      <c r="AH576" s="17"/>
      <c r="AI576" s="17"/>
      <c r="AJ576" s="17"/>
      <c r="AK576" s="17"/>
      <c r="AL576" s="17"/>
      <c r="AM576" s="17"/>
      <c r="AN576" s="17"/>
      <c r="AO576" s="17"/>
      <c r="AP576" s="17"/>
      <c r="AQ576" s="17"/>
    </row>
    <row r="577" spans="1:43" x14ac:dyDescent="0.2">
      <c r="A577" s="19" t="e">
        <f t="shared" si="86"/>
        <v>#REF!</v>
      </c>
      <c r="B577" s="49" t="e">
        <f>IF('AMS-Daten'!#REF!="","",'AMS-Daten'!#REF!)</f>
        <v>#REF!</v>
      </c>
      <c r="C577" s="49" t="e">
        <f>IF('AMS-Daten'!#REF!="","",'AMS-Daten'!#REF!)</f>
        <v>#REF!</v>
      </c>
      <c r="D577" s="80" t="e">
        <f t="shared" si="85"/>
        <v>#REF!</v>
      </c>
      <c r="E577" s="16" t="e">
        <f t="shared" si="89"/>
        <v>#REF!</v>
      </c>
      <c r="F577" s="80" t="e">
        <f t="shared" si="87"/>
        <v>#REF!</v>
      </c>
      <c r="G577" s="80"/>
      <c r="H577" s="49" t="e">
        <f>IF('AMS-Daten'!#REF!="","",'AMS-Daten'!#REF!)</f>
        <v>#REF!</v>
      </c>
      <c r="I577" s="80" t="e">
        <f t="shared" si="88"/>
        <v>#REF!</v>
      </c>
      <c r="J577" s="49"/>
      <c r="K577" s="49"/>
      <c r="L577" s="49"/>
      <c r="M577" s="49"/>
      <c r="N577" s="10"/>
      <c r="O577" s="49"/>
      <c r="P577" s="82"/>
      <c r="Q577" s="82"/>
      <c r="R577" s="82"/>
      <c r="S577" s="82"/>
      <c r="T577" s="82"/>
      <c r="U577" s="49"/>
      <c r="V577" s="49"/>
      <c r="W577" s="82"/>
      <c r="X577" s="49"/>
      <c r="Y577" s="49"/>
      <c r="Z577" s="12"/>
      <c r="AA577" s="16" t="str">
        <f t="shared" si="90"/>
        <v/>
      </c>
      <c r="AB577" s="16" t="str">
        <f t="shared" si="91"/>
        <v/>
      </c>
      <c r="AC577" s="16" t="str">
        <f t="shared" si="92"/>
        <v/>
      </c>
      <c r="AD577" s="49"/>
      <c r="AE577" s="17"/>
      <c r="AF577" s="17"/>
      <c r="AG577" s="17"/>
      <c r="AH577" s="17"/>
      <c r="AI577" s="17"/>
      <c r="AJ577" s="17"/>
      <c r="AK577" s="17"/>
      <c r="AL577" s="17"/>
      <c r="AM577" s="17"/>
      <c r="AN577" s="17"/>
      <c r="AO577" s="17"/>
      <c r="AP577" s="17"/>
      <c r="AQ577" s="17"/>
    </row>
    <row r="578" spans="1:43" x14ac:dyDescent="0.2">
      <c r="A578" s="19" t="e">
        <f t="shared" si="86"/>
        <v>#REF!</v>
      </c>
      <c r="B578" s="49" t="e">
        <f>IF('AMS-Daten'!#REF!="","",'AMS-Daten'!#REF!)</f>
        <v>#REF!</v>
      </c>
      <c r="C578" s="49" t="e">
        <f>IF('AMS-Daten'!#REF!="","",'AMS-Daten'!#REF!)</f>
        <v>#REF!</v>
      </c>
      <c r="D578" s="80" t="e">
        <f t="shared" ref="D578:D641" si="93">IF(A578="","",IF(AF578="","Ja","Nein"))</f>
        <v>#REF!</v>
      </c>
      <c r="E578" s="16" t="e">
        <f t="shared" si="89"/>
        <v>#REF!</v>
      </c>
      <c r="F578" s="80" t="e">
        <f t="shared" si="87"/>
        <v>#REF!</v>
      </c>
      <c r="G578" s="80"/>
      <c r="H578" s="49" t="e">
        <f>IF('AMS-Daten'!#REF!="","",'AMS-Daten'!#REF!)</f>
        <v>#REF!</v>
      </c>
      <c r="I578" s="80" t="e">
        <f t="shared" si="88"/>
        <v>#REF!</v>
      </c>
      <c r="J578" s="49"/>
      <c r="K578" s="49"/>
      <c r="L578" s="49"/>
      <c r="M578" s="49"/>
      <c r="N578" s="10"/>
      <c r="O578" s="49"/>
      <c r="P578" s="82"/>
      <c r="Q578" s="82"/>
      <c r="R578" s="82"/>
      <c r="S578" s="82"/>
      <c r="T578" s="82"/>
      <c r="U578" s="49"/>
      <c r="V578" s="49"/>
      <c r="W578" s="82"/>
      <c r="X578" s="49"/>
      <c r="Y578" s="49"/>
      <c r="Z578" s="12"/>
      <c r="AA578" s="16" t="str">
        <f t="shared" si="90"/>
        <v/>
      </c>
      <c r="AB578" s="16" t="str">
        <f t="shared" si="91"/>
        <v/>
      </c>
      <c r="AC578" s="16" t="str">
        <f t="shared" si="92"/>
        <v/>
      </c>
      <c r="AD578" s="49"/>
      <c r="AE578" s="17"/>
      <c r="AF578" s="17"/>
      <c r="AG578" s="17"/>
      <c r="AH578" s="17"/>
      <c r="AI578" s="17"/>
      <c r="AJ578" s="17"/>
      <c r="AK578" s="17"/>
      <c r="AL578" s="17"/>
      <c r="AM578" s="17"/>
      <c r="AN578" s="17"/>
      <c r="AO578" s="17"/>
      <c r="AP578" s="17"/>
      <c r="AQ578" s="17"/>
    </row>
    <row r="579" spans="1:43" x14ac:dyDescent="0.2">
      <c r="A579" s="19" t="e">
        <f t="shared" ref="A579:A642" si="94">IF(B579="","",A578+1)</f>
        <v>#REF!</v>
      </c>
      <c r="B579" s="49" t="e">
        <f>IF('AMS-Daten'!#REF!="","",'AMS-Daten'!#REF!)</f>
        <v>#REF!</v>
      </c>
      <c r="C579" s="49" t="e">
        <f>IF('AMS-Daten'!#REF!="","",'AMS-Daten'!#REF!)</f>
        <v>#REF!</v>
      </c>
      <c r="D579" s="80" t="e">
        <f t="shared" si="93"/>
        <v>#REF!</v>
      </c>
      <c r="E579" s="16" t="e">
        <f t="shared" si="89"/>
        <v>#REF!</v>
      </c>
      <c r="F579" s="80" t="e">
        <f t="shared" si="87"/>
        <v>#REF!</v>
      </c>
      <c r="G579" s="80"/>
      <c r="H579" s="49" t="e">
        <f>IF('AMS-Daten'!#REF!="","",'AMS-Daten'!#REF!)</f>
        <v>#REF!</v>
      </c>
      <c r="I579" s="80" t="e">
        <f t="shared" si="88"/>
        <v>#REF!</v>
      </c>
      <c r="J579" s="49"/>
      <c r="K579" s="49"/>
      <c r="L579" s="49"/>
      <c r="M579" s="49"/>
      <c r="N579" s="10"/>
      <c r="O579" s="49"/>
      <c r="P579" s="82"/>
      <c r="Q579" s="82"/>
      <c r="R579" s="82"/>
      <c r="S579" s="82"/>
      <c r="T579" s="82"/>
      <c r="U579" s="49"/>
      <c r="V579" s="49"/>
      <c r="W579" s="82"/>
      <c r="X579" s="49"/>
      <c r="Y579" s="49"/>
      <c r="Z579" s="12"/>
      <c r="AA579" s="16" t="str">
        <f t="shared" si="90"/>
        <v/>
      </c>
      <c r="AB579" s="16" t="str">
        <f t="shared" si="91"/>
        <v/>
      </c>
      <c r="AC579" s="16" t="str">
        <f t="shared" si="92"/>
        <v/>
      </c>
      <c r="AD579" s="49"/>
      <c r="AE579" s="17"/>
      <c r="AF579" s="17"/>
      <c r="AG579" s="17"/>
      <c r="AH579" s="17"/>
      <c r="AI579" s="17"/>
      <c r="AJ579" s="17"/>
      <c r="AK579" s="17"/>
      <c r="AL579" s="17"/>
      <c r="AM579" s="17"/>
      <c r="AN579" s="17"/>
      <c r="AO579" s="17"/>
      <c r="AP579" s="17"/>
      <c r="AQ579" s="17"/>
    </row>
    <row r="580" spans="1:43" x14ac:dyDescent="0.2">
      <c r="A580" s="19" t="e">
        <f t="shared" si="94"/>
        <v>#REF!</v>
      </c>
      <c r="B580" s="49" t="e">
        <f>IF('AMS-Daten'!#REF!="","",'AMS-Daten'!#REF!)</f>
        <v>#REF!</v>
      </c>
      <c r="C580" s="49" t="e">
        <f>IF('AMS-Daten'!#REF!="","",'AMS-Daten'!#REF!)</f>
        <v>#REF!</v>
      </c>
      <c r="D580" s="80" t="e">
        <f t="shared" si="93"/>
        <v>#REF!</v>
      </c>
      <c r="E580" s="16" t="e">
        <f t="shared" si="89"/>
        <v>#REF!</v>
      </c>
      <c r="F580" s="80" t="e">
        <f t="shared" si="87"/>
        <v>#REF!</v>
      </c>
      <c r="G580" s="80"/>
      <c r="H580" s="49" t="e">
        <f>IF('AMS-Daten'!#REF!="","",'AMS-Daten'!#REF!)</f>
        <v>#REF!</v>
      </c>
      <c r="I580" s="80" t="e">
        <f t="shared" si="88"/>
        <v>#REF!</v>
      </c>
      <c r="J580" s="49"/>
      <c r="K580" s="49"/>
      <c r="L580" s="49"/>
      <c r="M580" s="49"/>
      <c r="N580" s="10"/>
      <c r="O580" s="49"/>
      <c r="P580" s="82"/>
      <c r="Q580" s="82"/>
      <c r="R580" s="82"/>
      <c r="S580" s="82"/>
      <c r="T580" s="82"/>
      <c r="U580" s="49"/>
      <c r="V580" s="49"/>
      <c r="W580" s="82"/>
      <c r="X580" s="49"/>
      <c r="Y580" s="49"/>
      <c r="Z580" s="12"/>
      <c r="AA580" s="16" t="str">
        <f t="shared" si="90"/>
        <v/>
      </c>
      <c r="AB580" s="16" t="str">
        <f t="shared" si="91"/>
        <v/>
      </c>
      <c r="AC580" s="16" t="str">
        <f t="shared" si="92"/>
        <v/>
      </c>
      <c r="AD580" s="49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 x14ac:dyDescent="0.2">
      <c r="A581" s="19" t="e">
        <f t="shared" si="94"/>
        <v>#REF!</v>
      </c>
      <c r="B581" s="49" t="e">
        <f>IF('AMS-Daten'!#REF!="","",'AMS-Daten'!#REF!)</f>
        <v>#REF!</v>
      </c>
      <c r="C581" s="49" t="e">
        <f>IF('AMS-Daten'!#REF!="","",'AMS-Daten'!#REF!)</f>
        <v>#REF!</v>
      </c>
      <c r="D581" s="80" t="e">
        <f t="shared" si="93"/>
        <v>#REF!</v>
      </c>
      <c r="E581" s="16" t="e">
        <f t="shared" si="89"/>
        <v>#REF!</v>
      </c>
      <c r="F581" s="80" t="e">
        <f t="shared" si="87"/>
        <v>#REF!</v>
      </c>
      <c r="G581" s="80"/>
      <c r="H581" s="49" t="e">
        <f>IF('AMS-Daten'!#REF!="","",'AMS-Daten'!#REF!)</f>
        <v>#REF!</v>
      </c>
      <c r="I581" s="80" t="e">
        <f t="shared" si="88"/>
        <v>#REF!</v>
      </c>
      <c r="J581" s="49"/>
      <c r="K581" s="49"/>
      <c r="L581" s="49"/>
      <c r="M581" s="49"/>
      <c r="N581" s="10"/>
      <c r="O581" s="49"/>
      <c r="P581" s="82"/>
      <c r="Q581" s="82"/>
      <c r="R581" s="82"/>
      <c r="S581" s="82"/>
      <c r="T581" s="82"/>
      <c r="U581" s="49"/>
      <c r="V581" s="49"/>
      <c r="W581" s="82"/>
      <c r="X581" s="49"/>
      <c r="Y581" s="49"/>
      <c r="Z581" s="12"/>
      <c r="AA581" s="16" t="str">
        <f t="shared" si="90"/>
        <v/>
      </c>
      <c r="AB581" s="16" t="str">
        <f t="shared" si="91"/>
        <v/>
      </c>
      <c r="AC581" s="16" t="str">
        <f t="shared" si="92"/>
        <v/>
      </c>
      <c r="AD581" s="49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 x14ac:dyDescent="0.2">
      <c r="A582" s="19" t="e">
        <f t="shared" si="94"/>
        <v>#REF!</v>
      </c>
      <c r="B582" s="49" t="e">
        <f>IF('AMS-Daten'!#REF!="","",'AMS-Daten'!#REF!)</f>
        <v>#REF!</v>
      </c>
      <c r="C582" s="49" t="e">
        <f>IF('AMS-Daten'!#REF!="","",'AMS-Daten'!#REF!)</f>
        <v>#REF!</v>
      </c>
      <c r="D582" s="80" t="e">
        <f t="shared" si="93"/>
        <v>#REF!</v>
      </c>
      <c r="E582" s="16" t="e">
        <f t="shared" si="89"/>
        <v>#REF!</v>
      </c>
      <c r="F582" s="80" t="e">
        <f t="shared" si="87"/>
        <v>#REF!</v>
      </c>
      <c r="G582" s="80"/>
      <c r="H582" s="49" t="e">
        <f>IF('AMS-Daten'!#REF!="","",'AMS-Daten'!#REF!)</f>
        <v>#REF!</v>
      </c>
      <c r="I582" s="80" t="e">
        <f t="shared" si="88"/>
        <v>#REF!</v>
      </c>
      <c r="J582" s="49"/>
      <c r="K582" s="49"/>
      <c r="L582" s="49"/>
      <c r="M582" s="49"/>
      <c r="N582" s="10"/>
      <c r="O582" s="49"/>
      <c r="P582" s="82"/>
      <c r="Q582" s="82"/>
      <c r="R582" s="82"/>
      <c r="S582" s="82"/>
      <c r="T582" s="82"/>
      <c r="U582" s="49"/>
      <c r="V582" s="49"/>
      <c r="W582" s="82"/>
      <c r="X582" s="49"/>
      <c r="Y582" s="49"/>
      <c r="Z582" s="12"/>
      <c r="AA582" s="16" t="str">
        <f t="shared" si="90"/>
        <v/>
      </c>
      <c r="AB582" s="16" t="str">
        <f t="shared" si="91"/>
        <v/>
      </c>
      <c r="AC582" s="16" t="str">
        <f t="shared" si="92"/>
        <v/>
      </c>
      <c r="AD582" s="49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 x14ac:dyDescent="0.2">
      <c r="A583" s="19" t="e">
        <f t="shared" si="94"/>
        <v>#REF!</v>
      </c>
      <c r="B583" s="49" t="e">
        <f>IF('AMS-Daten'!#REF!="","",'AMS-Daten'!#REF!)</f>
        <v>#REF!</v>
      </c>
      <c r="C583" s="49" t="e">
        <f>IF('AMS-Daten'!#REF!="","",'AMS-Daten'!#REF!)</f>
        <v>#REF!</v>
      </c>
      <c r="D583" s="80" t="e">
        <f t="shared" si="93"/>
        <v>#REF!</v>
      </c>
      <c r="E583" s="16" t="e">
        <f t="shared" si="89"/>
        <v>#REF!</v>
      </c>
      <c r="F583" s="80" t="e">
        <f t="shared" si="87"/>
        <v>#REF!</v>
      </c>
      <c r="G583" s="80"/>
      <c r="H583" s="49" t="e">
        <f>IF('AMS-Daten'!#REF!="","",'AMS-Daten'!#REF!)</f>
        <v>#REF!</v>
      </c>
      <c r="I583" s="80" t="e">
        <f t="shared" si="88"/>
        <v>#REF!</v>
      </c>
      <c r="J583" s="49"/>
      <c r="K583" s="49"/>
      <c r="L583" s="49"/>
      <c r="M583" s="49"/>
      <c r="N583" s="10"/>
      <c r="O583" s="49"/>
      <c r="P583" s="82"/>
      <c r="Q583" s="82"/>
      <c r="R583" s="82"/>
      <c r="S583" s="82"/>
      <c r="T583" s="82"/>
      <c r="U583" s="49"/>
      <c r="V583" s="49"/>
      <c r="W583" s="82"/>
      <c r="X583" s="49"/>
      <c r="Y583" s="49"/>
      <c r="Z583" s="12"/>
      <c r="AA583" s="16" t="str">
        <f t="shared" si="90"/>
        <v/>
      </c>
      <c r="AB583" s="16" t="str">
        <f t="shared" si="91"/>
        <v/>
      </c>
      <c r="AC583" s="16" t="str">
        <f t="shared" si="92"/>
        <v/>
      </c>
      <c r="AD583" s="49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</row>
    <row r="584" spans="1:43" x14ac:dyDescent="0.2">
      <c r="A584" s="19" t="e">
        <f t="shared" si="94"/>
        <v>#REF!</v>
      </c>
      <c r="B584" s="49" t="e">
        <f>IF('AMS-Daten'!#REF!="","",'AMS-Daten'!#REF!)</f>
        <v>#REF!</v>
      </c>
      <c r="C584" s="49" t="e">
        <f>IF('AMS-Daten'!#REF!="","",'AMS-Daten'!#REF!)</f>
        <v>#REF!</v>
      </c>
      <c r="D584" s="80" t="e">
        <f t="shared" si="93"/>
        <v>#REF!</v>
      </c>
      <c r="E584" s="16" t="e">
        <f t="shared" si="89"/>
        <v>#REF!</v>
      </c>
      <c r="F584" s="80" t="e">
        <f t="shared" si="87"/>
        <v>#REF!</v>
      </c>
      <c r="G584" s="80"/>
      <c r="H584" s="49" t="e">
        <f>IF('AMS-Daten'!#REF!="","",'AMS-Daten'!#REF!)</f>
        <v>#REF!</v>
      </c>
      <c r="I584" s="80" t="e">
        <f t="shared" si="88"/>
        <v>#REF!</v>
      </c>
      <c r="J584" s="49"/>
      <c r="K584" s="49"/>
      <c r="L584" s="49"/>
      <c r="M584" s="49"/>
      <c r="N584" s="10"/>
      <c r="O584" s="49"/>
      <c r="P584" s="82"/>
      <c r="Q584" s="82"/>
      <c r="R584" s="82"/>
      <c r="S584" s="82"/>
      <c r="T584" s="82"/>
      <c r="U584" s="49"/>
      <c r="V584" s="49"/>
      <c r="W584" s="82"/>
      <c r="X584" s="49"/>
      <c r="Y584" s="49"/>
      <c r="Z584" s="12"/>
      <c r="AA584" s="16" t="str">
        <f t="shared" si="90"/>
        <v/>
      </c>
      <c r="AB584" s="16" t="str">
        <f t="shared" si="91"/>
        <v/>
      </c>
      <c r="AC584" s="16" t="str">
        <f t="shared" si="92"/>
        <v/>
      </c>
      <c r="AD584" s="49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</row>
    <row r="585" spans="1:43" x14ac:dyDescent="0.2">
      <c r="A585" s="19" t="e">
        <f t="shared" si="94"/>
        <v>#REF!</v>
      </c>
      <c r="B585" s="49" t="e">
        <f>IF('AMS-Daten'!#REF!="","",'AMS-Daten'!#REF!)</f>
        <v>#REF!</v>
      </c>
      <c r="C585" s="49" t="e">
        <f>IF('AMS-Daten'!#REF!="","",'AMS-Daten'!#REF!)</f>
        <v>#REF!</v>
      </c>
      <c r="D585" s="80" t="e">
        <f t="shared" si="93"/>
        <v>#REF!</v>
      </c>
      <c r="E585" s="16" t="e">
        <f t="shared" si="89"/>
        <v>#REF!</v>
      </c>
      <c r="F585" s="80" t="e">
        <f t="shared" si="87"/>
        <v>#REF!</v>
      </c>
      <c r="G585" s="80"/>
      <c r="H585" s="49" t="e">
        <f>IF('AMS-Daten'!#REF!="","",'AMS-Daten'!#REF!)</f>
        <v>#REF!</v>
      </c>
      <c r="I585" s="80" t="e">
        <f t="shared" si="88"/>
        <v>#REF!</v>
      </c>
      <c r="J585" s="49"/>
      <c r="K585" s="49"/>
      <c r="L585" s="49"/>
      <c r="M585" s="49"/>
      <c r="N585" s="10"/>
      <c r="O585" s="49"/>
      <c r="P585" s="82"/>
      <c r="Q585" s="82"/>
      <c r="R585" s="82"/>
      <c r="S585" s="82"/>
      <c r="T585" s="82"/>
      <c r="U585" s="49"/>
      <c r="V585" s="49"/>
      <c r="W585" s="82"/>
      <c r="X585" s="49"/>
      <c r="Y585" s="49"/>
      <c r="Z585" s="12"/>
      <c r="AA585" s="16" t="str">
        <f t="shared" si="90"/>
        <v/>
      </c>
      <c r="AB585" s="16" t="str">
        <f t="shared" si="91"/>
        <v/>
      </c>
      <c r="AC585" s="16" t="str">
        <f t="shared" si="92"/>
        <v/>
      </c>
      <c r="AD585" s="49"/>
      <c r="AE585" s="17"/>
      <c r="AF585" s="17"/>
      <c r="AG585" s="17"/>
      <c r="AH585" s="17"/>
      <c r="AI585" s="17"/>
      <c r="AJ585" s="17"/>
      <c r="AK585" s="17"/>
      <c r="AL585" s="17"/>
      <c r="AM585" s="17"/>
      <c r="AN585" s="17"/>
      <c r="AO585" s="17"/>
      <c r="AP585" s="17"/>
      <c r="AQ585" s="17"/>
    </row>
    <row r="586" spans="1:43" x14ac:dyDescent="0.2">
      <c r="A586" s="19" t="e">
        <f t="shared" si="94"/>
        <v>#REF!</v>
      </c>
      <c r="B586" s="49" t="e">
        <f>IF('AMS-Daten'!#REF!="","",'AMS-Daten'!#REF!)</f>
        <v>#REF!</v>
      </c>
      <c r="C586" s="49" t="e">
        <f>IF('AMS-Daten'!#REF!="","",'AMS-Daten'!#REF!)</f>
        <v>#REF!</v>
      </c>
      <c r="D586" s="80" t="e">
        <f t="shared" si="93"/>
        <v>#REF!</v>
      </c>
      <c r="E586" s="16" t="e">
        <f t="shared" si="89"/>
        <v>#REF!</v>
      </c>
      <c r="F586" s="80" t="e">
        <f t="shared" ref="F586:F649" si="95">IF(A586="","",IF(AND(AO586&lt;&gt;"",AP586=""),"Ja","Nein"))</f>
        <v>#REF!</v>
      </c>
      <c r="G586" s="80"/>
      <c r="H586" s="49" t="e">
        <f>IF('AMS-Daten'!#REF!="","",'AMS-Daten'!#REF!)</f>
        <v>#REF!</v>
      </c>
      <c r="I586" s="80" t="e">
        <f t="shared" ref="I586:I649" si="96">IF(A586="","",IF(AQ586="","Nein","Ja"))</f>
        <v>#REF!</v>
      </c>
      <c r="J586" s="49"/>
      <c r="K586" s="49"/>
      <c r="L586" s="49"/>
      <c r="M586" s="49"/>
      <c r="N586" s="10"/>
      <c r="O586" s="49"/>
      <c r="P586" s="82"/>
      <c r="Q586" s="82"/>
      <c r="R586" s="82"/>
      <c r="S586" s="82"/>
      <c r="T586" s="82"/>
      <c r="U586" s="49"/>
      <c r="V586" s="49"/>
      <c r="W586" s="82"/>
      <c r="X586" s="49"/>
      <c r="Y586" s="49"/>
      <c r="Z586" s="12"/>
      <c r="AA586" s="16" t="str">
        <f t="shared" si="90"/>
        <v/>
      </c>
      <c r="AB586" s="16" t="str">
        <f t="shared" si="91"/>
        <v/>
      </c>
      <c r="AC586" s="16" t="str">
        <f t="shared" si="92"/>
        <v/>
      </c>
      <c r="AD586" s="49"/>
      <c r="AE586" s="17"/>
      <c r="AF586" s="17"/>
      <c r="AG586" s="17"/>
      <c r="AH586" s="17"/>
      <c r="AI586" s="17"/>
      <c r="AJ586" s="17"/>
      <c r="AK586" s="17"/>
      <c r="AL586" s="17"/>
      <c r="AM586" s="17"/>
      <c r="AN586" s="17"/>
      <c r="AO586" s="17"/>
      <c r="AP586" s="17"/>
      <c r="AQ586" s="17"/>
    </row>
    <row r="587" spans="1:43" x14ac:dyDescent="0.2">
      <c r="A587" s="19" t="e">
        <f t="shared" si="94"/>
        <v>#REF!</v>
      </c>
      <c r="B587" s="49" t="e">
        <f>IF('AMS-Daten'!#REF!="","",'AMS-Daten'!#REF!)</f>
        <v>#REF!</v>
      </c>
      <c r="C587" s="49" t="e">
        <f>IF('AMS-Daten'!#REF!="","",'AMS-Daten'!#REF!)</f>
        <v>#REF!</v>
      </c>
      <c r="D587" s="80" t="e">
        <f t="shared" si="93"/>
        <v>#REF!</v>
      </c>
      <c r="E587" s="16" t="e">
        <f t="shared" si="89"/>
        <v>#REF!</v>
      </c>
      <c r="F587" s="80" t="e">
        <f t="shared" si="95"/>
        <v>#REF!</v>
      </c>
      <c r="G587" s="80"/>
      <c r="H587" s="49" t="e">
        <f>IF('AMS-Daten'!#REF!="","",'AMS-Daten'!#REF!)</f>
        <v>#REF!</v>
      </c>
      <c r="I587" s="80" t="e">
        <f t="shared" si="96"/>
        <v>#REF!</v>
      </c>
      <c r="J587" s="49"/>
      <c r="K587" s="49"/>
      <c r="L587" s="49"/>
      <c r="M587" s="49"/>
      <c r="N587" s="10"/>
      <c r="O587" s="49"/>
      <c r="P587" s="82"/>
      <c r="Q587" s="82"/>
      <c r="R587" s="82"/>
      <c r="S587" s="82"/>
      <c r="T587" s="82"/>
      <c r="U587" s="49"/>
      <c r="V587" s="49"/>
      <c r="W587" s="82"/>
      <c r="X587" s="49"/>
      <c r="Y587" s="49"/>
      <c r="Z587" s="12"/>
      <c r="AA587" s="16" t="str">
        <f t="shared" si="90"/>
        <v/>
      </c>
      <c r="AB587" s="16" t="str">
        <f t="shared" si="91"/>
        <v/>
      </c>
      <c r="AC587" s="16" t="str">
        <f t="shared" si="92"/>
        <v/>
      </c>
      <c r="AD587" s="49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</row>
    <row r="588" spans="1:43" x14ac:dyDescent="0.2">
      <c r="A588" s="19" t="e">
        <f t="shared" si="94"/>
        <v>#REF!</v>
      </c>
      <c r="B588" s="49" t="e">
        <f>IF('AMS-Daten'!#REF!="","",'AMS-Daten'!#REF!)</f>
        <v>#REF!</v>
      </c>
      <c r="C588" s="49" t="e">
        <f>IF('AMS-Daten'!#REF!="","",'AMS-Daten'!#REF!)</f>
        <v>#REF!</v>
      </c>
      <c r="D588" s="80" t="e">
        <f t="shared" si="93"/>
        <v>#REF!</v>
      </c>
      <c r="E588" s="16" t="e">
        <f t="shared" si="89"/>
        <v>#REF!</v>
      </c>
      <c r="F588" s="80" t="e">
        <f t="shared" si="95"/>
        <v>#REF!</v>
      </c>
      <c r="G588" s="80"/>
      <c r="H588" s="49" t="e">
        <f>IF('AMS-Daten'!#REF!="","",'AMS-Daten'!#REF!)</f>
        <v>#REF!</v>
      </c>
      <c r="I588" s="80" t="e">
        <f t="shared" si="96"/>
        <v>#REF!</v>
      </c>
      <c r="J588" s="49"/>
      <c r="K588" s="49"/>
      <c r="L588" s="49"/>
      <c r="M588" s="49"/>
      <c r="N588" s="10"/>
      <c r="O588" s="49"/>
      <c r="P588" s="82"/>
      <c r="Q588" s="82"/>
      <c r="R588" s="82"/>
      <c r="S588" s="82"/>
      <c r="T588" s="82"/>
      <c r="U588" s="49"/>
      <c r="V588" s="49"/>
      <c r="W588" s="82"/>
      <c r="X588" s="49"/>
      <c r="Y588" s="49"/>
      <c r="Z588" s="12"/>
      <c r="AA588" s="16" t="str">
        <f t="shared" si="90"/>
        <v/>
      </c>
      <c r="AB588" s="16" t="str">
        <f t="shared" si="91"/>
        <v/>
      </c>
      <c r="AC588" s="16" t="str">
        <f t="shared" si="92"/>
        <v/>
      </c>
      <c r="AD588" s="49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 x14ac:dyDescent="0.2">
      <c r="A589" s="19" t="e">
        <f t="shared" si="94"/>
        <v>#REF!</v>
      </c>
      <c r="B589" s="49" t="e">
        <f>IF('AMS-Daten'!#REF!="","",'AMS-Daten'!#REF!)</f>
        <v>#REF!</v>
      </c>
      <c r="C589" s="49" t="e">
        <f>IF('AMS-Daten'!#REF!="","",'AMS-Daten'!#REF!)</f>
        <v>#REF!</v>
      </c>
      <c r="D589" s="80" t="e">
        <f t="shared" si="93"/>
        <v>#REF!</v>
      </c>
      <c r="E589" s="16" t="e">
        <f t="shared" si="89"/>
        <v>#REF!</v>
      </c>
      <c r="F589" s="80" t="e">
        <f t="shared" si="95"/>
        <v>#REF!</v>
      </c>
      <c r="G589" s="80"/>
      <c r="H589" s="49" t="e">
        <f>IF('AMS-Daten'!#REF!="","",'AMS-Daten'!#REF!)</f>
        <v>#REF!</v>
      </c>
      <c r="I589" s="80" t="e">
        <f t="shared" si="96"/>
        <v>#REF!</v>
      </c>
      <c r="J589" s="49"/>
      <c r="K589" s="49"/>
      <c r="L589" s="49"/>
      <c r="M589" s="49"/>
      <c r="N589" s="10"/>
      <c r="O589" s="49"/>
      <c r="P589" s="82"/>
      <c r="Q589" s="82"/>
      <c r="R589" s="82"/>
      <c r="S589" s="82"/>
      <c r="T589" s="82"/>
      <c r="U589" s="49"/>
      <c r="V589" s="49"/>
      <c r="W589" s="82"/>
      <c r="X589" s="49"/>
      <c r="Y589" s="49"/>
      <c r="Z589" s="12"/>
      <c r="AA589" s="16" t="str">
        <f t="shared" si="90"/>
        <v/>
      </c>
      <c r="AB589" s="16" t="str">
        <f t="shared" si="91"/>
        <v/>
      </c>
      <c r="AC589" s="16" t="str">
        <f t="shared" si="92"/>
        <v/>
      </c>
      <c r="AD589" s="49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 x14ac:dyDescent="0.2">
      <c r="A590" s="19" t="e">
        <f t="shared" si="94"/>
        <v>#REF!</v>
      </c>
      <c r="B590" s="49" t="e">
        <f>IF('AMS-Daten'!#REF!="","",'AMS-Daten'!#REF!)</f>
        <v>#REF!</v>
      </c>
      <c r="C590" s="49" t="e">
        <f>IF('AMS-Daten'!#REF!="","",'AMS-Daten'!#REF!)</f>
        <v>#REF!</v>
      </c>
      <c r="D590" s="80" t="e">
        <f t="shared" si="93"/>
        <v>#REF!</v>
      </c>
      <c r="E590" s="16" t="e">
        <f t="shared" si="89"/>
        <v>#REF!</v>
      </c>
      <c r="F590" s="80" t="e">
        <f t="shared" si="95"/>
        <v>#REF!</v>
      </c>
      <c r="G590" s="80"/>
      <c r="H590" s="49" t="e">
        <f>IF('AMS-Daten'!#REF!="","",'AMS-Daten'!#REF!)</f>
        <v>#REF!</v>
      </c>
      <c r="I590" s="80" t="e">
        <f t="shared" si="96"/>
        <v>#REF!</v>
      </c>
      <c r="J590" s="49"/>
      <c r="K590" s="49"/>
      <c r="L590" s="49"/>
      <c r="M590" s="49"/>
      <c r="N590" s="10"/>
      <c r="O590" s="49"/>
      <c r="P590" s="82"/>
      <c r="Q590" s="82"/>
      <c r="R590" s="82"/>
      <c r="S590" s="82"/>
      <c r="T590" s="82"/>
      <c r="U590" s="49"/>
      <c r="V590" s="49"/>
      <c r="W590" s="82"/>
      <c r="X590" s="49"/>
      <c r="Y590" s="49"/>
      <c r="Z590" s="12"/>
      <c r="AA590" s="16" t="str">
        <f t="shared" si="90"/>
        <v/>
      </c>
      <c r="AB590" s="16" t="str">
        <f t="shared" si="91"/>
        <v/>
      </c>
      <c r="AC590" s="16" t="str">
        <f t="shared" si="92"/>
        <v/>
      </c>
      <c r="AD590" s="49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</row>
    <row r="591" spans="1:43" x14ac:dyDescent="0.2">
      <c r="A591" s="19" t="e">
        <f t="shared" si="94"/>
        <v>#REF!</v>
      </c>
      <c r="B591" s="49" t="e">
        <f>IF('AMS-Daten'!#REF!="","",'AMS-Daten'!#REF!)</f>
        <v>#REF!</v>
      </c>
      <c r="C591" s="49" t="e">
        <f>IF('AMS-Daten'!#REF!="","",'AMS-Daten'!#REF!)</f>
        <v>#REF!</v>
      </c>
      <c r="D591" s="80" t="e">
        <f t="shared" si="93"/>
        <v>#REF!</v>
      </c>
      <c r="E591" s="16" t="e">
        <f t="shared" si="89"/>
        <v>#REF!</v>
      </c>
      <c r="F591" s="80" t="e">
        <f t="shared" si="95"/>
        <v>#REF!</v>
      </c>
      <c r="G591" s="80"/>
      <c r="H591" s="49" t="e">
        <f>IF('AMS-Daten'!#REF!="","",'AMS-Daten'!#REF!)</f>
        <v>#REF!</v>
      </c>
      <c r="I591" s="80" t="e">
        <f t="shared" si="96"/>
        <v>#REF!</v>
      </c>
      <c r="J591" s="49"/>
      <c r="K591" s="49"/>
      <c r="L591" s="49"/>
      <c r="M591" s="49"/>
      <c r="N591" s="10"/>
      <c r="O591" s="49"/>
      <c r="P591" s="82"/>
      <c r="Q591" s="82"/>
      <c r="R591" s="82"/>
      <c r="S591" s="82"/>
      <c r="T591" s="82"/>
      <c r="U591" s="49"/>
      <c r="V591" s="49"/>
      <c r="W591" s="82"/>
      <c r="X591" s="49"/>
      <c r="Y591" s="49"/>
      <c r="Z591" s="12"/>
      <c r="AA591" s="16" t="str">
        <f t="shared" si="90"/>
        <v/>
      </c>
      <c r="AB591" s="16" t="str">
        <f t="shared" si="91"/>
        <v/>
      </c>
      <c r="AC591" s="16" t="str">
        <f t="shared" si="92"/>
        <v/>
      </c>
      <c r="AD591" s="49"/>
      <c r="AE591" s="17"/>
      <c r="AF591" s="17"/>
      <c r="AG591" s="17"/>
      <c r="AH591" s="17"/>
      <c r="AI591" s="17"/>
      <c r="AJ591" s="17"/>
      <c r="AK591" s="17"/>
      <c r="AL591" s="17"/>
      <c r="AM591" s="17"/>
      <c r="AN591" s="17"/>
      <c r="AO591" s="17"/>
      <c r="AP591" s="17"/>
      <c r="AQ591" s="17"/>
    </row>
    <row r="592" spans="1:43" x14ac:dyDescent="0.2">
      <c r="A592" s="19" t="e">
        <f t="shared" si="94"/>
        <v>#REF!</v>
      </c>
      <c r="B592" s="49" t="e">
        <f>IF('AMS-Daten'!#REF!="","",'AMS-Daten'!#REF!)</f>
        <v>#REF!</v>
      </c>
      <c r="C592" s="49" t="e">
        <f>IF('AMS-Daten'!#REF!="","",'AMS-Daten'!#REF!)</f>
        <v>#REF!</v>
      </c>
      <c r="D592" s="80" t="e">
        <f t="shared" si="93"/>
        <v>#REF!</v>
      </c>
      <c r="E592" s="16" t="e">
        <f t="shared" si="89"/>
        <v>#REF!</v>
      </c>
      <c r="F592" s="80" t="e">
        <f t="shared" si="95"/>
        <v>#REF!</v>
      </c>
      <c r="G592" s="80"/>
      <c r="H592" s="49" t="e">
        <f>IF('AMS-Daten'!#REF!="","",'AMS-Daten'!#REF!)</f>
        <v>#REF!</v>
      </c>
      <c r="I592" s="80" t="e">
        <f t="shared" si="96"/>
        <v>#REF!</v>
      </c>
      <c r="J592" s="49"/>
      <c r="K592" s="49"/>
      <c r="L592" s="49"/>
      <c r="M592" s="49"/>
      <c r="N592" s="10"/>
      <c r="O592" s="49"/>
      <c r="P592" s="82"/>
      <c r="Q592" s="82"/>
      <c r="R592" s="82"/>
      <c r="S592" s="82"/>
      <c r="T592" s="82"/>
      <c r="U592" s="49"/>
      <c r="V592" s="49"/>
      <c r="W592" s="82"/>
      <c r="X592" s="49"/>
      <c r="Y592" s="49"/>
      <c r="Z592" s="12"/>
      <c r="AA592" s="16" t="str">
        <f t="shared" si="90"/>
        <v/>
      </c>
      <c r="AB592" s="16" t="str">
        <f t="shared" si="91"/>
        <v/>
      </c>
      <c r="AC592" s="16" t="str">
        <f t="shared" si="92"/>
        <v/>
      </c>
      <c r="AD592" s="49"/>
      <c r="AE592" s="17"/>
      <c r="AF592" s="17"/>
      <c r="AG592" s="17"/>
      <c r="AH592" s="17"/>
      <c r="AI592" s="17"/>
      <c r="AJ592" s="17"/>
      <c r="AK592" s="17"/>
      <c r="AL592" s="17"/>
      <c r="AM592" s="17"/>
      <c r="AN592" s="17"/>
      <c r="AO592" s="17"/>
      <c r="AP592" s="17"/>
      <c r="AQ592" s="17"/>
    </row>
    <row r="593" spans="1:43" x14ac:dyDescent="0.2">
      <c r="A593" s="19" t="e">
        <f t="shared" si="94"/>
        <v>#REF!</v>
      </c>
      <c r="B593" s="49" t="e">
        <f>IF('AMS-Daten'!#REF!="","",'AMS-Daten'!#REF!)</f>
        <v>#REF!</v>
      </c>
      <c r="C593" s="49" t="e">
        <f>IF('AMS-Daten'!#REF!="","",'AMS-Daten'!#REF!)</f>
        <v>#REF!</v>
      </c>
      <c r="D593" s="80" t="e">
        <f t="shared" si="93"/>
        <v>#REF!</v>
      </c>
      <c r="E593" s="16" t="e">
        <f t="shared" si="89"/>
        <v>#REF!</v>
      </c>
      <c r="F593" s="80" t="e">
        <f t="shared" si="95"/>
        <v>#REF!</v>
      </c>
      <c r="G593" s="80"/>
      <c r="H593" s="49" t="e">
        <f>IF('AMS-Daten'!#REF!="","",'AMS-Daten'!#REF!)</f>
        <v>#REF!</v>
      </c>
      <c r="I593" s="80" t="e">
        <f t="shared" si="96"/>
        <v>#REF!</v>
      </c>
      <c r="J593" s="49"/>
      <c r="K593" s="49"/>
      <c r="L593" s="49"/>
      <c r="M593" s="49"/>
      <c r="N593" s="10"/>
      <c r="O593" s="49"/>
      <c r="P593" s="82"/>
      <c r="Q593" s="82"/>
      <c r="R593" s="82"/>
      <c r="S593" s="82"/>
      <c r="T593" s="82"/>
      <c r="U593" s="49"/>
      <c r="V593" s="49"/>
      <c r="W593" s="82"/>
      <c r="X593" s="49"/>
      <c r="Y593" s="49"/>
      <c r="Z593" s="12"/>
      <c r="AA593" s="16" t="str">
        <f t="shared" si="90"/>
        <v/>
      </c>
      <c r="AB593" s="16" t="str">
        <f t="shared" si="91"/>
        <v/>
      </c>
      <c r="AC593" s="16" t="str">
        <f t="shared" si="92"/>
        <v/>
      </c>
      <c r="AD593" s="49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  <c r="AO593" s="17"/>
      <c r="AP593" s="17"/>
      <c r="AQ593" s="17"/>
    </row>
    <row r="594" spans="1:43" x14ac:dyDescent="0.2">
      <c r="A594" s="19" t="e">
        <f t="shared" si="94"/>
        <v>#REF!</v>
      </c>
      <c r="B594" s="49" t="e">
        <f>IF('AMS-Daten'!#REF!="","",'AMS-Daten'!#REF!)</f>
        <v>#REF!</v>
      </c>
      <c r="C594" s="49" t="e">
        <f>IF('AMS-Daten'!#REF!="","",'AMS-Daten'!#REF!)</f>
        <v>#REF!</v>
      </c>
      <c r="D594" s="80" t="e">
        <f t="shared" si="93"/>
        <v>#REF!</v>
      </c>
      <c r="E594" s="16" t="e">
        <f t="shared" si="89"/>
        <v>#REF!</v>
      </c>
      <c r="F594" s="80" t="e">
        <f t="shared" si="95"/>
        <v>#REF!</v>
      </c>
      <c r="G594" s="80"/>
      <c r="H594" s="49" t="e">
        <f>IF('AMS-Daten'!#REF!="","",'AMS-Daten'!#REF!)</f>
        <v>#REF!</v>
      </c>
      <c r="I594" s="80" t="e">
        <f t="shared" si="96"/>
        <v>#REF!</v>
      </c>
      <c r="J594" s="49"/>
      <c r="K594" s="49"/>
      <c r="L594" s="49"/>
      <c r="M594" s="49"/>
      <c r="N594" s="10"/>
      <c r="O594" s="49"/>
      <c r="P594" s="82"/>
      <c r="Q594" s="82"/>
      <c r="R594" s="82"/>
      <c r="S594" s="82"/>
      <c r="T594" s="82"/>
      <c r="U594" s="49"/>
      <c r="V594" s="49"/>
      <c r="W594" s="82"/>
      <c r="X594" s="49"/>
      <c r="Y594" s="49"/>
      <c r="Z594" s="12"/>
      <c r="AA594" s="16" t="str">
        <f t="shared" si="90"/>
        <v/>
      </c>
      <c r="AB594" s="16" t="str">
        <f t="shared" si="91"/>
        <v/>
      </c>
      <c r="AC594" s="16" t="str">
        <f t="shared" si="92"/>
        <v/>
      </c>
      <c r="AD594" s="49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</row>
    <row r="595" spans="1:43" x14ac:dyDescent="0.2">
      <c r="A595" s="19" t="e">
        <f t="shared" si="94"/>
        <v>#REF!</v>
      </c>
      <c r="B595" s="49" t="e">
        <f>IF('AMS-Daten'!#REF!="","",'AMS-Daten'!#REF!)</f>
        <v>#REF!</v>
      </c>
      <c r="C595" s="49" t="e">
        <f>IF('AMS-Daten'!#REF!="","",'AMS-Daten'!#REF!)</f>
        <v>#REF!</v>
      </c>
      <c r="D595" s="80" t="e">
        <f t="shared" si="93"/>
        <v>#REF!</v>
      </c>
      <c r="E595" s="16" t="e">
        <f t="shared" si="89"/>
        <v>#REF!</v>
      </c>
      <c r="F595" s="80" t="e">
        <f t="shared" si="95"/>
        <v>#REF!</v>
      </c>
      <c r="G595" s="80"/>
      <c r="H595" s="49" t="e">
        <f>IF('AMS-Daten'!#REF!="","",'AMS-Daten'!#REF!)</f>
        <v>#REF!</v>
      </c>
      <c r="I595" s="80" t="e">
        <f t="shared" si="96"/>
        <v>#REF!</v>
      </c>
      <c r="J595" s="49"/>
      <c r="K595" s="49"/>
      <c r="L595" s="49"/>
      <c r="M595" s="49"/>
      <c r="N595" s="10"/>
      <c r="O595" s="49"/>
      <c r="P595" s="82"/>
      <c r="Q595" s="82"/>
      <c r="R595" s="82"/>
      <c r="S595" s="82"/>
      <c r="T595" s="82"/>
      <c r="U595" s="49"/>
      <c r="V595" s="49"/>
      <c r="W595" s="82"/>
      <c r="X595" s="49"/>
      <c r="Y595" s="49"/>
      <c r="Z595" s="12"/>
      <c r="AA595" s="16" t="str">
        <f t="shared" si="90"/>
        <v/>
      </c>
      <c r="AB595" s="16" t="str">
        <f t="shared" si="91"/>
        <v/>
      </c>
      <c r="AC595" s="16" t="str">
        <f t="shared" si="92"/>
        <v/>
      </c>
      <c r="AD595" s="49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</row>
    <row r="596" spans="1:43" x14ac:dyDescent="0.2">
      <c r="A596" s="19" t="e">
        <f t="shared" si="94"/>
        <v>#REF!</v>
      </c>
      <c r="B596" s="49" t="e">
        <f>IF('AMS-Daten'!#REF!="","",'AMS-Daten'!#REF!)</f>
        <v>#REF!</v>
      </c>
      <c r="C596" s="49" t="e">
        <f>IF('AMS-Daten'!#REF!="","",'AMS-Daten'!#REF!)</f>
        <v>#REF!</v>
      </c>
      <c r="D596" s="80" t="e">
        <f t="shared" si="93"/>
        <v>#REF!</v>
      </c>
      <c r="E596" s="16" t="e">
        <f t="shared" si="89"/>
        <v>#REF!</v>
      </c>
      <c r="F596" s="80" t="e">
        <f t="shared" si="95"/>
        <v>#REF!</v>
      </c>
      <c r="G596" s="80"/>
      <c r="H596" s="49" t="e">
        <f>IF('AMS-Daten'!#REF!="","",'AMS-Daten'!#REF!)</f>
        <v>#REF!</v>
      </c>
      <c r="I596" s="80" t="e">
        <f t="shared" si="96"/>
        <v>#REF!</v>
      </c>
      <c r="J596" s="49"/>
      <c r="K596" s="49"/>
      <c r="L596" s="49"/>
      <c r="M596" s="49"/>
      <c r="N596" s="10"/>
      <c r="O596" s="49"/>
      <c r="P596" s="82"/>
      <c r="Q596" s="82"/>
      <c r="R596" s="82"/>
      <c r="S596" s="82"/>
      <c r="T596" s="82"/>
      <c r="U596" s="49"/>
      <c r="V596" s="49"/>
      <c r="W596" s="82"/>
      <c r="X596" s="49"/>
      <c r="Y596" s="49"/>
      <c r="Z596" s="12"/>
      <c r="AA596" s="16" t="str">
        <f t="shared" si="90"/>
        <v/>
      </c>
      <c r="AB596" s="16" t="str">
        <f t="shared" si="91"/>
        <v/>
      </c>
      <c r="AC596" s="16" t="str">
        <f t="shared" si="92"/>
        <v/>
      </c>
      <c r="AD596" s="49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  <c r="AO596" s="17"/>
      <c r="AP596" s="17"/>
      <c r="AQ596" s="17"/>
    </row>
    <row r="597" spans="1:43" x14ac:dyDescent="0.2">
      <c r="A597" s="19" t="e">
        <f t="shared" si="94"/>
        <v>#REF!</v>
      </c>
      <c r="B597" s="49" t="e">
        <f>IF('AMS-Daten'!#REF!="","",'AMS-Daten'!#REF!)</f>
        <v>#REF!</v>
      </c>
      <c r="C597" s="49" t="e">
        <f>IF('AMS-Daten'!#REF!="","",'AMS-Daten'!#REF!)</f>
        <v>#REF!</v>
      </c>
      <c r="D597" s="80" t="e">
        <f t="shared" si="93"/>
        <v>#REF!</v>
      </c>
      <c r="E597" s="16" t="e">
        <f t="shared" si="89"/>
        <v>#REF!</v>
      </c>
      <c r="F597" s="80" t="e">
        <f t="shared" si="95"/>
        <v>#REF!</v>
      </c>
      <c r="G597" s="80"/>
      <c r="H597" s="49" t="e">
        <f>IF('AMS-Daten'!#REF!="","",'AMS-Daten'!#REF!)</f>
        <v>#REF!</v>
      </c>
      <c r="I597" s="80" t="e">
        <f t="shared" si="96"/>
        <v>#REF!</v>
      </c>
      <c r="J597" s="49"/>
      <c r="K597" s="49"/>
      <c r="L597" s="49"/>
      <c r="M597" s="49"/>
      <c r="N597" s="10"/>
      <c r="O597" s="49"/>
      <c r="P597" s="82"/>
      <c r="Q597" s="82"/>
      <c r="R597" s="82"/>
      <c r="S597" s="82"/>
      <c r="T597" s="82"/>
      <c r="U597" s="49"/>
      <c r="V597" s="49"/>
      <c r="W597" s="82"/>
      <c r="X597" s="49"/>
      <c r="Y597" s="49"/>
      <c r="Z597" s="12"/>
      <c r="AA597" s="16" t="str">
        <f t="shared" si="90"/>
        <v/>
      </c>
      <c r="AB597" s="16" t="str">
        <f t="shared" si="91"/>
        <v/>
      </c>
      <c r="AC597" s="16" t="str">
        <f t="shared" si="92"/>
        <v/>
      </c>
      <c r="AD597" s="49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  <c r="AO597" s="17"/>
      <c r="AP597" s="17"/>
      <c r="AQ597" s="17"/>
    </row>
    <row r="598" spans="1:43" x14ac:dyDescent="0.2">
      <c r="A598" s="19" t="e">
        <f t="shared" si="94"/>
        <v>#REF!</v>
      </c>
      <c r="B598" s="49" t="e">
        <f>IF('AMS-Daten'!#REF!="","",'AMS-Daten'!#REF!)</f>
        <v>#REF!</v>
      </c>
      <c r="C598" s="49" t="e">
        <f>IF('AMS-Daten'!#REF!="","",'AMS-Daten'!#REF!)</f>
        <v>#REF!</v>
      </c>
      <c r="D598" s="80" t="e">
        <f t="shared" si="93"/>
        <v>#REF!</v>
      </c>
      <c r="E598" s="16" t="e">
        <f t="shared" si="89"/>
        <v>#REF!</v>
      </c>
      <c r="F598" s="80" t="e">
        <f t="shared" si="95"/>
        <v>#REF!</v>
      </c>
      <c r="G598" s="80"/>
      <c r="H598" s="49" t="e">
        <f>IF('AMS-Daten'!#REF!="","",'AMS-Daten'!#REF!)</f>
        <v>#REF!</v>
      </c>
      <c r="I598" s="80" t="e">
        <f t="shared" si="96"/>
        <v>#REF!</v>
      </c>
      <c r="J598" s="49"/>
      <c r="K598" s="49"/>
      <c r="L598" s="49"/>
      <c r="M598" s="49"/>
      <c r="N598" s="10"/>
      <c r="O598" s="49"/>
      <c r="P598" s="82"/>
      <c r="Q598" s="82"/>
      <c r="R598" s="82"/>
      <c r="S598" s="82"/>
      <c r="T598" s="82"/>
      <c r="U598" s="49"/>
      <c r="V598" s="49"/>
      <c r="W598" s="82"/>
      <c r="X598" s="49"/>
      <c r="Y598" s="49"/>
      <c r="Z598" s="12"/>
      <c r="AA598" s="16" t="str">
        <f t="shared" si="90"/>
        <v/>
      </c>
      <c r="AB598" s="16" t="str">
        <f t="shared" si="91"/>
        <v/>
      </c>
      <c r="AC598" s="16" t="str">
        <f t="shared" si="92"/>
        <v/>
      </c>
      <c r="AD598" s="49"/>
      <c r="AE598" s="17"/>
      <c r="AF598" s="17"/>
      <c r="AG598" s="17"/>
      <c r="AH598" s="17"/>
      <c r="AI598" s="17"/>
      <c r="AJ598" s="17"/>
      <c r="AK598" s="17"/>
      <c r="AL598" s="17"/>
      <c r="AM598" s="17"/>
      <c r="AN598" s="17"/>
      <c r="AO598" s="17"/>
      <c r="AP598" s="17"/>
      <c r="AQ598" s="17"/>
    </row>
    <row r="599" spans="1:43" x14ac:dyDescent="0.2">
      <c r="A599" s="19" t="e">
        <f t="shared" si="94"/>
        <v>#REF!</v>
      </c>
      <c r="B599" s="49" t="e">
        <f>IF('AMS-Daten'!#REF!="","",'AMS-Daten'!#REF!)</f>
        <v>#REF!</v>
      </c>
      <c r="C599" s="49" t="e">
        <f>IF('AMS-Daten'!#REF!="","",'AMS-Daten'!#REF!)</f>
        <v>#REF!</v>
      </c>
      <c r="D599" s="80" t="e">
        <f t="shared" si="93"/>
        <v>#REF!</v>
      </c>
      <c r="E599" s="16" t="e">
        <f t="shared" si="89"/>
        <v>#REF!</v>
      </c>
      <c r="F599" s="80" t="e">
        <f t="shared" si="95"/>
        <v>#REF!</v>
      </c>
      <c r="G599" s="80"/>
      <c r="H599" s="49" t="e">
        <f>IF('AMS-Daten'!#REF!="","",'AMS-Daten'!#REF!)</f>
        <v>#REF!</v>
      </c>
      <c r="I599" s="80" t="e">
        <f t="shared" si="96"/>
        <v>#REF!</v>
      </c>
      <c r="J599" s="49"/>
      <c r="K599" s="49"/>
      <c r="L599" s="49"/>
      <c r="M599" s="49"/>
      <c r="N599" s="10"/>
      <c r="O599" s="49"/>
      <c r="P599" s="82"/>
      <c r="Q599" s="82"/>
      <c r="R599" s="82"/>
      <c r="S599" s="82"/>
      <c r="T599" s="82"/>
      <c r="U599" s="49"/>
      <c r="V599" s="49"/>
      <c r="W599" s="82"/>
      <c r="X599" s="49"/>
      <c r="Y599" s="49"/>
      <c r="Z599" s="12"/>
      <c r="AA599" s="16" t="str">
        <f t="shared" si="90"/>
        <v/>
      </c>
      <c r="AB599" s="16" t="str">
        <f t="shared" si="91"/>
        <v/>
      </c>
      <c r="AC599" s="16" t="str">
        <f t="shared" si="92"/>
        <v/>
      </c>
      <c r="AD599" s="49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  <c r="AO599" s="17"/>
      <c r="AP599" s="17"/>
      <c r="AQ599" s="17"/>
    </row>
    <row r="600" spans="1:43" x14ac:dyDescent="0.2">
      <c r="A600" s="19" t="e">
        <f t="shared" si="94"/>
        <v>#REF!</v>
      </c>
      <c r="B600" s="49" t="e">
        <f>IF('AMS-Daten'!#REF!="","",'AMS-Daten'!#REF!)</f>
        <v>#REF!</v>
      </c>
      <c r="C600" s="49" t="e">
        <f>IF('AMS-Daten'!#REF!="","",'AMS-Daten'!#REF!)</f>
        <v>#REF!</v>
      </c>
      <c r="D600" s="80" t="e">
        <f t="shared" si="93"/>
        <v>#REF!</v>
      </c>
      <c r="E600" s="16" t="e">
        <f t="shared" si="89"/>
        <v>#REF!</v>
      </c>
      <c r="F600" s="80" t="e">
        <f t="shared" si="95"/>
        <v>#REF!</v>
      </c>
      <c r="G600" s="80"/>
      <c r="H600" s="49" t="e">
        <f>IF('AMS-Daten'!#REF!="","",'AMS-Daten'!#REF!)</f>
        <v>#REF!</v>
      </c>
      <c r="I600" s="80" t="e">
        <f t="shared" si="96"/>
        <v>#REF!</v>
      </c>
      <c r="J600" s="49"/>
      <c r="K600" s="49"/>
      <c r="L600" s="49"/>
      <c r="M600" s="49"/>
      <c r="N600" s="10"/>
      <c r="O600" s="49"/>
      <c r="P600" s="82"/>
      <c r="Q600" s="82"/>
      <c r="R600" s="82"/>
      <c r="S600" s="82"/>
      <c r="T600" s="82"/>
      <c r="U600" s="49"/>
      <c r="V600" s="49"/>
      <c r="W600" s="82"/>
      <c r="X600" s="49"/>
      <c r="Y600" s="49"/>
      <c r="Z600" s="12"/>
      <c r="AA600" s="16" t="str">
        <f t="shared" si="90"/>
        <v/>
      </c>
      <c r="AB600" s="16" t="str">
        <f t="shared" si="91"/>
        <v/>
      </c>
      <c r="AC600" s="16" t="str">
        <f t="shared" si="92"/>
        <v/>
      </c>
      <c r="AD600" s="49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  <c r="AO600" s="17"/>
      <c r="AP600" s="17"/>
      <c r="AQ600" s="17"/>
    </row>
    <row r="601" spans="1:43" x14ac:dyDescent="0.2">
      <c r="A601" s="19" t="e">
        <f t="shared" si="94"/>
        <v>#REF!</v>
      </c>
      <c r="B601" s="49" t="e">
        <f>IF('AMS-Daten'!#REF!="","",'AMS-Daten'!#REF!)</f>
        <v>#REF!</v>
      </c>
      <c r="C601" s="49" t="e">
        <f>IF('AMS-Daten'!#REF!="","",'AMS-Daten'!#REF!)</f>
        <v>#REF!</v>
      </c>
      <c r="D601" s="80" t="e">
        <f t="shared" si="93"/>
        <v>#REF!</v>
      </c>
      <c r="E601" s="16" t="e">
        <f t="shared" si="89"/>
        <v>#REF!</v>
      </c>
      <c r="F601" s="80" t="e">
        <f t="shared" si="95"/>
        <v>#REF!</v>
      </c>
      <c r="G601" s="80"/>
      <c r="H601" s="49" t="e">
        <f>IF('AMS-Daten'!#REF!="","",'AMS-Daten'!#REF!)</f>
        <v>#REF!</v>
      </c>
      <c r="I601" s="80" t="e">
        <f t="shared" si="96"/>
        <v>#REF!</v>
      </c>
      <c r="J601" s="49"/>
      <c r="K601" s="49"/>
      <c r="L601" s="49"/>
      <c r="M601" s="49"/>
      <c r="N601" s="10"/>
      <c r="O601" s="49"/>
      <c r="P601" s="82"/>
      <c r="Q601" s="82"/>
      <c r="R601" s="82"/>
      <c r="S601" s="82"/>
      <c r="T601" s="82"/>
      <c r="U601" s="49"/>
      <c r="V601" s="49"/>
      <c r="W601" s="82"/>
      <c r="X601" s="49"/>
      <c r="Y601" s="49"/>
      <c r="Z601" s="12"/>
      <c r="AA601" s="16" t="str">
        <f t="shared" si="90"/>
        <v/>
      </c>
      <c r="AB601" s="16" t="str">
        <f t="shared" si="91"/>
        <v/>
      </c>
      <c r="AC601" s="16" t="str">
        <f t="shared" si="92"/>
        <v/>
      </c>
      <c r="AD601" s="49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</row>
    <row r="602" spans="1:43" x14ac:dyDescent="0.2">
      <c r="A602" s="19" t="e">
        <f t="shared" si="94"/>
        <v>#REF!</v>
      </c>
      <c r="B602" s="49" t="e">
        <f>IF('AMS-Daten'!#REF!="","",'AMS-Daten'!#REF!)</f>
        <v>#REF!</v>
      </c>
      <c r="C602" s="49" t="e">
        <f>IF('AMS-Daten'!#REF!="","",'AMS-Daten'!#REF!)</f>
        <v>#REF!</v>
      </c>
      <c r="D602" s="80" t="e">
        <f t="shared" si="93"/>
        <v>#REF!</v>
      </c>
      <c r="E602" s="16" t="e">
        <f t="shared" si="89"/>
        <v>#REF!</v>
      </c>
      <c r="F602" s="80" t="e">
        <f t="shared" si="95"/>
        <v>#REF!</v>
      </c>
      <c r="G602" s="80"/>
      <c r="H602" s="49" t="e">
        <f>IF('AMS-Daten'!#REF!="","",'AMS-Daten'!#REF!)</f>
        <v>#REF!</v>
      </c>
      <c r="I602" s="80" t="e">
        <f t="shared" si="96"/>
        <v>#REF!</v>
      </c>
      <c r="J602" s="49"/>
      <c r="K602" s="49"/>
      <c r="L602" s="49"/>
      <c r="M602" s="49"/>
      <c r="N602" s="10"/>
      <c r="O602" s="49"/>
      <c r="P602" s="82"/>
      <c r="Q602" s="82"/>
      <c r="R602" s="82"/>
      <c r="S602" s="82"/>
      <c r="T602" s="82"/>
      <c r="U602" s="49"/>
      <c r="V602" s="49"/>
      <c r="W602" s="82"/>
      <c r="X602" s="49"/>
      <c r="Y602" s="49"/>
      <c r="Z602" s="12"/>
      <c r="AA602" s="16" t="str">
        <f t="shared" si="90"/>
        <v/>
      </c>
      <c r="AB602" s="16" t="str">
        <f t="shared" si="91"/>
        <v/>
      </c>
      <c r="AC602" s="16" t="str">
        <f t="shared" si="92"/>
        <v/>
      </c>
      <c r="AD602" s="49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  <c r="AO602" s="17"/>
      <c r="AP602" s="17"/>
      <c r="AQ602" s="17"/>
    </row>
    <row r="603" spans="1:43" x14ac:dyDescent="0.2">
      <c r="A603" s="19" t="e">
        <f t="shared" si="94"/>
        <v>#REF!</v>
      </c>
      <c r="B603" s="49" t="e">
        <f>IF('AMS-Daten'!#REF!="","",'AMS-Daten'!#REF!)</f>
        <v>#REF!</v>
      </c>
      <c r="C603" s="49" t="e">
        <f>IF('AMS-Daten'!#REF!="","",'AMS-Daten'!#REF!)</f>
        <v>#REF!</v>
      </c>
      <c r="D603" s="80" t="e">
        <f t="shared" si="93"/>
        <v>#REF!</v>
      </c>
      <c r="E603" s="16" t="e">
        <f t="shared" si="89"/>
        <v>#REF!</v>
      </c>
      <c r="F603" s="80" t="e">
        <f t="shared" si="95"/>
        <v>#REF!</v>
      </c>
      <c r="G603" s="80"/>
      <c r="H603" s="49" t="e">
        <f>IF('AMS-Daten'!#REF!="","",'AMS-Daten'!#REF!)</f>
        <v>#REF!</v>
      </c>
      <c r="I603" s="80" t="e">
        <f t="shared" si="96"/>
        <v>#REF!</v>
      </c>
      <c r="J603" s="49"/>
      <c r="K603" s="49"/>
      <c r="L603" s="49"/>
      <c r="M603" s="49"/>
      <c r="N603" s="10"/>
      <c r="O603" s="49"/>
      <c r="P603" s="82"/>
      <c r="Q603" s="82"/>
      <c r="R603" s="82"/>
      <c r="S603" s="82"/>
      <c r="T603" s="82"/>
      <c r="U603" s="49"/>
      <c r="V603" s="49"/>
      <c r="W603" s="82"/>
      <c r="X603" s="49"/>
      <c r="Y603" s="49"/>
      <c r="Z603" s="12"/>
      <c r="AA603" s="16" t="str">
        <f t="shared" si="90"/>
        <v/>
      </c>
      <c r="AB603" s="16" t="str">
        <f t="shared" si="91"/>
        <v/>
      </c>
      <c r="AC603" s="16" t="str">
        <f t="shared" si="92"/>
        <v/>
      </c>
      <c r="AD603" s="49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  <c r="AO603" s="17"/>
      <c r="AP603" s="17"/>
      <c r="AQ603" s="17"/>
    </row>
    <row r="604" spans="1:43" x14ac:dyDescent="0.2">
      <c r="A604" s="19" t="e">
        <f t="shared" si="94"/>
        <v>#REF!</v>
      </c>
      <c r="B604" s="49" t="e">
        <f>IF('AMS-Daten'!#REF!="","",'AMS-Daten'!#REF!)</f>
        <v>#REF!</v>
      </c>
      <c r="C604" s="49" t="e">
        <f>IF('AMS-Daten'!#REF!="","",'AMS-Daten'!#REF!)</f>
        <v>#REF!</v>
      </c>
      <c r="D604" s="80" t="e">
        <f t="shared" si="93"/>
        <v>#REF!</v>
      </c>
      <c r="E604" s="16" t="e">
        <f t="shared" si="89"/>
        <v>#REF!</v>
      </c>
      <c r="F604" s="80" t="e">
        <f t="shared" si="95"/>
        <v>#REF!</v>
      </c>
      <c r="G604" s="80"/>
      <c r="H604" s="49" t="e">
        <f>IF('AMS-Daten'!#REF!="","",'AMS-Daten'!#REF!)</f>
        <v>#REF!</v>
      </c>
      <c r="I604" s="80" t="e">
        <f t="shared" si="96"/>
        <v>#REF!</v>
      </c>
      <c r="J604" s="49"/>
      <c r="K604" s="49"/>
      <c r="L604" s="49"/>
      <c r="M604" s="49"/>
      <c r="N604" s="10"/>
      <c r="O604" s="49"/>
      <c r="P604" s="82"/>
      <c r="Q604" s="82"/>
      <c r="R604" s="82"/>
      <c r="S604" s="82"/>
      <c r="T604" s="82"/>
      <c r="U604" s="49"/>
      <c r="V604" s="49"/>
      <c r="W604" s="82"/>
      <c r="X604" s="49"/>
      <c r="Y604" s="49"/>
      <c r="Z604" s="12"/>
      <c r="AA604" s="16" t="str">
        <f t="shared" si="90"/>
        <v/>
      </c>
      <c r="AB604" s="16" t="str">
        <f t="shared" si="91"/>
        <v/>
      </c>
      <c r="AC604" s="16" t="str">
        <f t="shared" si="92"/>
        <v/>
      </c>
      <c r="AD604" s="49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</row>
    <row r="605" spans="1:43" x14ac:dyDescent="0.2">
      <c r="A605" s="19" t="e">
        <f t="shared" si="94"/>
        <v>#REF!</v>
      </c>
      <c r="B605" s="49" t="e">
        <f>IF('AMS-Daten'!#REF!="","",'AMS-Daten'!#REF!)</f>
        <v>#REF!</v>
      </c>
      <c r="C605" s="49" t="e">
        <f>IF('AMS-Daten'!#REF!="","",'AMS-Daten'!#REF!)</f>
        <v>#REF!</v>
      </c>
      <c r="D605" s="80" t="e">
        <f t="shared" si="93"/>
        <v>#REF!</v>
      </c>
      <c r="E605" s="16" t="e">
        <f t="shared" si="89"/>
        <v>#REF!</v>
      </c>
      <c r="F605" s="80" t="e">
        <f t="shared" si="95"/>
        <v>#REF!</v>
      </c>
      <c r="G605" s="80"/>
      <c r="H605" s="49" t="e">
        <f>IF('AMS-Daten'!#REF!="","",'AMS-Daten'!#REF!)</f>
        <v>#REF!</v>
      </c>
      <c r="I605" s="80" t="e">
        <f t="shared" si="96"/>
        <v>#REF!</v>
      </c>
      <c r="J605" s="49"/>
      <c r="K605" s="49"/>
      <c r="L605" s="49"/>
      <c r="M605" s="49"/>
      <c r="N605" s="10"/>
      <c r="O605" s="49"/>
      <c r="P605" s="82"/>
      <c r="Q605" s="82"/>
      <c r="R605" s="82"/>
      <c r="S605" s="82"/>
      <c r="T605" s="82"/>
      <c r="U605" s="49"/>
      <c r="V605" s="49"/>
      <c r="W605" s="82"/>
      <c r="X605" s="49"/>
      <c r="Y605" s="49"/>
      <c r="Z605" s="12"/>
      <c r="AA605" s="16" t="str">
        <f t="shared" si="90"/>
        <v/>
      </c>
      <c r="AB605" s="16" t="str">
        <f t="shared" si="91"/>
        <v/>
      </c>
      <c r="AC605" s="16" t="str">
        <f t="shared" si="92"/>
        <v/>
      </c>
      <c r="AD605" s="49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</row>
    <row r="606" spans="1:43" x14ac:dyDescent="0.2">
      <c r="A606" s="19" t="e">
        <f t="shared" si="94"/>
        <v>#REF!</v>
      </c>
      <c r="B606" s="49" t="e">
        <f>IF('AMS-Daten'!#REF!="","",'AMS-Daten'!#REF!)</f>
        <v>#REF!</v>
      </c>
      <c r="C606" s="49" t="e">
        <f>IF('AMS-Daten'!#REF!="","",'AMS-Daten'!#REF!)</f>
        <v>#REF!</v>
      </c>
      <c r="D606" s="80" t="e">
        <f t="shared" si="93"/>
        <v>#REF!</v>
      </c>
      <c r="E606" s="16" t="e">
        <f t="shared" si="89"/>
        <v>#REF!</v>
      </c>
      <c r="F606" s="80" t="e">
        <f t="shared" si="95"/>
        <v>#REF!</v>
      </c>
      <c r="G606" s="80"/>
      <c r="H606" s="49" t="e">
        <f>IF('AMS-Daten'!#REF!="","",'AMS-Daten'!#REF!)</f>
        <v>#REF!</v>
      </c>
      <c r="I606" s="80" t="e">
        <f t="shared" si="96"/>
        <v>#REF!</v>
      </c>
      <c r="J606" s="49"/>
      <c r="K606" s="49"/>
      <c r="L606" s="49"/>
      <c r="M606" s="49"/>
      <c r="N606" s="10"/>
      <c r="O606" s="49"/>
      <c r="P606" s="82"/>
      <c r="Q606" s="82"/>
      <c r="R606" s="82"/>
      <c r="S606" s="82"/>
      <c r="T606" s="82"/>
      <c r="U606" s="49"/>
      <c r="V606" s="49"/>
      <c r="W606" s="82"/>
      <c r="X606" s="49"/>
      <c r="Y606" s="49"/>
      <c r="Z606" s="12"/>
      <c r="AA606" s="16" t="str">
        <f t="shared" si="90"/>
        <v/>
      </c>
      <c r="AB606" s="16" t="str">
        <f t="shared" si="91"/>
        <v/>
      </c>
      <c r="AC606" s="16" t="str">
        <f t="shared" si="92"/>
        <v/>
      </c>
      <c r="AD606" s="49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</row>
    <row r="607" spans="1:43" x14ac:dyDescent="0.2">
      <c r="A607" s="19" t="e">
        <f t="shared" si="94"/>
        <v>#REF!</v>
      </c>
      <c r="B607" s="49" t="e">
        <f>IF('AMS-Daten'!#REF!="","",'AMS-Daten'!#REF!)</f>
        <v>#REF!</v>
      </c>
      <c r="C607" s="49" t="e">
        <f>IF('AMS-Daten'!#REF!="","",'AMS-Daten'!#REF!)</f>
        <v>#REF!</v>
      </c>
      <c r="D607" s="80" t="e">
        <f t="shared" si="93"/>
        <v>#REF!</v>
      </c>
      <c r="E607" s="16" t="e">
        <f t="shared" si="89"/>
        <v>#REF!</v>
      </c>
      <c r="F607" s="80" t="e">
        <f t="shared" si="95"/>
        <v>#REF!</v>
      </c>
      <c r="G607" s="80"/>
      <c r="H607" s="49" t="e">
        <f>IF('AMS-Daten'!#REF!="","",'AMS-Daten'!#REF!)</f>
        <v>#REF!</v>
      </c>
      <c r="I607" s="80" t="e">
        <f t="shared" si="96"/>
        <v>#REF!</v>
      </c>
      <c r="J607" s="49"/>
      <c r="K607" s="49"/>
      <c r="L607" s="49"/>
      <c r="M607" s="49"/>
      <c r="N607" s="10"/>
      <c r="O607" s="49"/>
      <c r="P607" s="82"/>
      <c r="Q607" s="82"/>
      <c r="R607" s="82"/>
      <c r="S607" s="82"/>
      <c r="T607" s="82"/>
      <c r="U607" s="49"/>
      <c r="V607" s="49"/>
      <c r="W607" s="82"/>
      <c r="X607" s="49"/>
      <c r="Y607" s="49"/>
      <c r="Z607" s="12"/>
      <c r="AA607" s="16" t="str">
        <f t="shared" si="90"/>
        <v/>
      </c>
      <c r="AB607" s="16" t="str">
        <f t="shared" si="91"/>
        <v/>
      </c>
      <c r="AC607" s="16" t="str">
        <f t="shared" si="92"/>
        <v/>
      </c>
      <c r="AD607" s="49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</row>
    <row r="608" spans="1:43" x14ac:dyDescent="0.2">
      <c r="A608" s="19" t="e">
        <f t="shared" si="94"/>
        <v>#REF!</v>
      </c>
      <c r="B608" s="49" t="e">
        <f>IF('AMS-Daten'!#REF!="","",'AMS-Daten'!#REF!)</f>
        <v>#REF!</v>
      </c>
      <c r="C608" s="49" t="e">
        <f>IF('AMS-Daten'!#REF!="","",'AMS-Daten'!#REF!)</f>
        <v>#REF!</v>
      </c>
      <c r="D608" s="80" t="e">
        <f t="shared" si="93"/>
        <v>#REF!</v>
      </c>
      <c r="E608" s="16" t="e">
        <f t="shared" si="89"/>
        <v>#REF!</v>
      </c>
      <c r="F608" s="80" t="e">
        <f t="shared" si="95"/>
        <v>#REF!</v>
      </c>
      <c r="G608" s="80"/>
      <c r="H608" s="49" t="e">
        <f>IF('AMS-Daten'!#REF!="","",'AMS-Daten'!#REF!)</f>
        <v>#REF!</v>
      </c>
      <c r="I608" s="80" t="e">
        <f t="shared" si="96"/>
        <v>#REF!</v>
      </c>
      <c r="J608" s="49"/>
      <c r="K608" s="49"/>
      <c r="L608" s="49"/>
      <c r="M608" s="49"/>
      <c r="N608" s="10"/>
      <c r="O608" s="49"/>
      <c r="P608" s="82"/>
      <c r="Q608" s="82"/>
      <c r="R608" s="82"/>
      <c r="S608" s="82"/>
      <c r="T608" s="82"/>
      <c r="U608" s="49"/>
      <c r="V608" s="49"/>
      <c r="W608" s="82"/>
      <c r="X608" s="49"/>
      <c r="Y608" s="49"/>
      <c r="Z608" s="12"/>
      <c r="AA608" s="16" t="str">
        <f t="shared" si="90"/>
        <v/>
      </c>
      <c r="AB608" s="16" t="str">
        <f t="shared" si="91"/>
        <v/>
      </c>
      <c r="AC608" s="16" t="str">
        <f t="shared" si="92"/>
        <v/>
      </c>
      <c r="AD608" s="49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</row>
    <row r="609" spans="1:43" x14ac:dyDescent="0.2">
      <c r="A609" s="19" t="e">
        <f t="shared" si="94"/>
        <v>#REF!</v>
      </c>
      <c r="B609" s="49" t="e">
        <f>IF('AMS-Daten'!#REF!="","",'AMS-Daten'!#REF!)</f>
        <v>#REF!</v>
      </c>
      <c r="C609" s="49" t="e">
        <f>IF('AMS-Daten'!#REF!="","",'AMS-Daten'!#REF!)</f>
        <v>#REF!</v>
      </c>
      <c r="D609" s="80" t="e">
        <f t="shared" si="93"/>
        <v>#REF!</v>
      </c>
      <c r="E609" s="16" t="e">
        <f t="shared" si="89"/>
        <v>#REF!</v>
      </c>
      <c r="F609" s="80" t="e">
        <f t="shared" si="95"/>
        <v>#REF!</v>
      </c>
      <c r="G609" s="80"/>
      <c r="H609" s="49" t="e">
        <f>IF('AMS-Daten'!#REF!="","",'AMS-Daten'!#REF!)</f>
        <v>#REF!</v>
      </c>
      <c r="I609" s="80" t="e">
        <f t="shared" si="96"/>
        <v>#REF!</v>
      </c>
      <c r="J609" s="49"/>
      <c r="K609" s="49"/>
      <c r="L609" s="49"/>
      <c r="M609" s="49"/>
      <c r="N609" s="10"/>
      <c r="O609" s="49"/>
      <c r="P609" s="82"/>
      <c r="Q609" s="82"/>
      <c r="R609" s="82"/>
      <c r="S609" s="82"/>
      <c r="T609" s="82"/>
      <c r="U609" s="49"/>
      <c r="V609" s="49"/>
      <c r="W609" s="82"/>
      <c r="X609" s="49"/>
      <c r="Y609" s="49"/>
      <c r="Z609" s="12"/>
      <c r="AA609" s="16" t="str">
        <f t="shared" si="90"/>
        <v/>
      </c>
      <c r="AB609" s="16" t="str">
        <f t="shared" si="91"/>
        <v/>
      </c>
      <c r="AC609" s="16" t="str">
        <f t="shared" si="92"/>
        <v/>
      </c>
      <c r="AD609" s="49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 x14ac:dyDescent="0.2">
      <c r="A610" s="19" t="e">
        <f t="shared" si="94"/>
        <v>#REF!</v>
      </c>
      <c r="B610" s="49" t="e">
        <f>IF('AMS-Daten'!#REF!="","",'AMS-Daten'!#REF!)</f>
        <v>#REF!</v>
      </c>
      <c r="C610" s="49" t="e">
        <f>IF('AMS-Daten'!#REF!="","",'AMS-Daten'!#REF!)</f>
        <v>#REF!</v>
      </c>
      <c r="D610" s="80" t="e">
        <f t="shared" si="93"/>
        <v>#REF!</v>
      </c>
      <c r="E610" s="16" t="e">
        <f t="shared" si="89"/>
        <v>#REF!</v>
      </c>
      <c r="F610" s="80" t="e">
        <f t="shared" si="95"/>
        <v>#REF!</v>
      </c>
      <c r="G610" s="80"/>
      <c r="H610" s="49" t="e">
        <f>IF('AMS-Daten'!#REF!="","",'AMS-Daten'!#REF!)</f>
        <v>#REF!</v>
      </c>
      <c r="I610" s="80" t="e">
        <f t="shared" si="96"/>
        <v>#REF!</v>
      </c>
      <c r="J610" s="49"/>
      <c r="K610" s="49"/>
      <c r="L610" s="49"/>
      <c r="M610" s="49"/>
      <c r="N610" s="10"/>
      <c r="O610" s="49"/>
      <c r="P610" s="82"/>
      <c r="Q610" s="82"/>
      <c r="R610" s="82"/>
      <c r="S610" s="82"/>
      <c r="T610" s="82"/>
      <c r="U610" s="49"/>
      <c r="V610" s="49"/>
      <c r="W610" s="82"/>
      <c r="X610" s="49"/>
      <c r="Y610" s="49"/>
      <c r="Z610" s="12"/>
      <c r="AA610" s="16" t="str">
        <f t="shared" si="90"/>
        <v/>
      </c>
      <c r="AB610" s="16" t="str">
        <f t="shared" si="91"/>
        <v/>
      </c>
      <c r="AC610" s="16" t="str">
        <f t="shared" si="92"/>
        <v/>
      </c>
      <c r="AD610" s="49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</row>
    <row r="611" spans="1:43" x14ac:dyDescent="0.2">
      <c r="A611" s="19" t="e">
        <f t="shared" si="94"/>
        <v>#REF!</v>
      </c>
      <c r="B611" s="49" t="e">
        <f>IF('AMS-Daten'!#REF!="","",'AMS-Daten'!#REF!)</f>
        <v>#REF!</v>
      </c>
      <c r="C611" s="49" t="e">
        <f>IF('AMS-Daten'!#REF!="","",'AMS-Daten'!#REF!)</f>
        <v>#REF!</v>
      </c>
      <c r="D611" s="80" t="e">
        <f t="shared" si="93"/>
        <v>#REF!</v>
      </c>
      <c r="E611" s="16" t="e">
        <f t="shared" si="89"/>
        <v>#REF!</v>
      </c>
      <c r="F611" s="80" t="e">
        <f t="shared" si="95"/>
        <v>#REF!</v>
      </c>
      <c r="G611" s="80"/>
      <c r="H611" s="49" t="e">
        <f>IF('AMS-Daten'!#REF!="","",'AMS-Daten'!#REF!)</f>
        <v>#REF!</v>
      </c>
      <c r="I611" s="80" t="e">
        <f t="shared" si="96"/>
        <v>#REF!</v>
      </c>
      <c r="J611" s="49"/>
      <c r="K611" s="49"/>
      <c r="L611" s="49"/>
      <c r="M611" s="49"/>
      <c r="N611" s="10"/>
      <c r="O611" s="49"/>
      <c r="P611" s="82"/>
      <c r="Q611" s="82"/>
      <c r="R611" s="82"/>
      <c r="S611" s="82"/>
      <c r="T611" s="82"/>
      <c r="U611" s="49"/>
      <c r="V611" s="49"/>
      <c r="W611" s="82"/>
      <c r="X611" s="49"/>
      <c r="Y611" s="49"/>
      <c r="Z611" s="12"/>
      <c r="AA611" s="16" t="str">
        <f t="shared" si="90"/>
        <v/>
      </c>
      <c r="AB611" s="16" t="str">
        <f t="shared" si="91"/>
        <v/>
      </c>
      <c r="AC611" s="16" t="str">
        <f t="shared" si="92"/>
        <v/>
      </c>
      <c r="AD611" s="49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</row>
    <row r="612" spans="1:43" x14ac:dyDescent="0.2">
      <c r="A612" s="19" t="e">
        <f t="shared" si="94"/>
        <v>#REF!</v>
      </c>
      <c r="B612" s="49" t="e">
        <f>IF('AMS-Daten'!#REF!="","",'AMS-Daten'!#REF!)</f>
        <v>#REF!</v>
      </c>
      <c r="C612" s="49" t="e">
        <f>IF('AMS-Daten'!#REF!="","",'AMS-Daten'!#REF!)</f>
        <v>#REF!</v>
      </c>
      <c r="D612" s="80" t="e">
        <f t="shared" si="93"/>
        <v>#REF!</v>
      </c>
      <c r="E612" s="16" t="e">
        <f t="shared" si="89"/>
        <v>#REF!</v>
      </c>
      <c r="F612" s="80" t="e">
        <f t="shared" si="95"/>
        <v>#REF!</v>
      </c>
      <c r="G612" s="80"/>
      <c r="H612" s="49" t="e">
        <f>IF('AMS-Daten'!#REF!="","",'AMS-Daten'!#REF!)</f>
        <v>#REF!</v>
      </c>
      <c r="I612" s="80" t="e">
        <f t="shared" si="96"/>
        <v>#REF!</v>
      </c>
      <c r="J612" s="49"/>
      <c r="K612" s="49"/>
      <c r="L612" s="49"/>
      <c r="M612" s="49"/>
      <c r="N612" s="10"/>
      <c r="O612" s="49"/>
      <c r="P612" s="82"/>
      <c r="Q612" s="82"/>
      <c r="R612" s="82"/>
      <c r="S612" s="82"/>
      <c r="T612" s="82"/>
      <c r="U612" s="49"/>
      <c r="V612" s="49"/>
      <c r="W612" s="82"/>
      <c r="X612" s="49"/>
      <c r="Y612" s="49"/>
      <c r="Z612" s="12"/>
      <c r="AA612" s="16" t="str">
        <f t="shared" si="90"/>
        <v/>
      </c>
      <c r="AB612" s="16" t="str">
        <f t="shared" si="91"/>
        <v/>
      </c>
      <c r="AC612" s="16" t="str">
        <f t="shared" si="92"/>
        <v/>
      </c>
      <c r="AD612" s="49"/>
      <c r="AE612" s="17"/>
      <c r="AF612" s="17"/>
      <c r="AG612" s="17"/>
      <c r="AH612" s="17"/>
      <c r="AI612" s="17"/>
      <c r="AJ612" s="17"/>
      <c r="AK612" s="17"/>
      <c r="AL612" s="17"/>
      <c r="AM612" s="17"/>
      <c r="AN612" s="17"/>
      <c r="AO612" s="17"/>
      <c r="AP612" s="17"/>
      <c r="AQ612" s="17"/>
    </row>
    <row r="613" spans="1:43" x14ac:dyDescent="0.2">
      <c r="A613" s="19" t="e">
        <f t="shared" si="94"/>
        <v>#REF!</v>
      </c>
      <c r="B613" s="49" t="e">
        <f>IF('AMS-Daten'!#REF!="","",'AMS-Daten'!#REF!)</f>
        <v>#REF!</v>
      </c>
      <c r="C613" s="49" t="e">
        <f>IF('AMS-Daten'!#REF!="","",'AMS-Daten'!#REF!)</f>
        <v>#REF!</v>
      </c>
      <c r="D613" s="80" t="e">
        <f t="shared" si="93"/>
        <v>#REF!</v>
      </c>
      <c r="E613" s="16" t="e">
        <f t="shared" si="89"/>
        <v>#REF!</v>
      </c>
      <c r="F613" s="80" t="e">
        <f t="shared" si="95"/>
        <v>#REF!</v>
      </c>
      <c r="G613" s="80"/>
      <c r="H613" s="49" t="e">
        <f>IF('AMS-Daten'!#REF!="","",'AMS-Daten'!#REF!)</f>
        <v>#REF!</v>
      </c>
      <c r="I613" s="80" t="e">
        <f t="shared" si="96"/>
        <v>#REF!</v>
      </c>
      <c r="J613" s="49"/>
      <c r="K613" s="49"/>
      <c r="L613" s="49"/>
      <c r="M613" s="49"/>
      <c r="N613" s="10"/>
      <c r="O613" s="49"/>
      <c r="P613" s="82"/>
      <c r="Q613" s="82"/>
      <c r="R613" s="82"/>
      <c r="S613" s="82"/>
      <c r="T613" s="82"/>
      <c r="U613" s="49"/>
      <c r="V613" s="49"/>
      <c r="W613" s="82"/>
      <c r="X613" s="49"/>
      <c r="Y613" s="49"/>
      <c r="Z613" s="12"/>
      <c r="AA613" s="16" t="str">
        <f t="shared" si="90"/>
        <v/>
      </c>
      <c r="AB613" s="16" t="str">
        <f t="shared" si="91"/>
        <v/>
      </c>
      <c r="AC613" s="16" t="str">
        <f t="shared" si="92"/>
        <v/>
      </c>
      <c r="AD613" s="49"/>
      <c r="AE613" s="17"/>
      <c r="AF613" s="17"/>
      <c r="AG613" s="17"/>
      <c r="AH613" s="17"/>
      <c r="AI613" s="17"/>
      <c r="AJ613" s="17"/>
      <c r="AK613" s="17"/>
      <c r="AL613" s="17"/>
      <c r="AM613" s="17"/>
      <c r="AN613" s="17"/>
      <c r="AO613" s="17"/>
      <c r="AP613" s="17"/>
      <c r="AQ613" s="17"/>
    </row>
    <row r="614" spans="1:43" x14ac:dyDescent="0.2">
      <c r="A614" s="19" t="e">
        <f t="shared" si="94"/>
        <v>#REF!</v>
      </c>
      <c r="B614" s="49" t="e">
        <f>IF('AMS-Daten'!#REF!="","",'AMS-Daten'!#REF!)</f>
        <v>#REF!</v>
      </c>
      <c r="C614" s="49" t="e">
        <f>IF('AMS-Daten'!#REF!="","",'AMS-Daten'!#REF!)</f>
        <v>#REF!</v>
      </c>
      <c r="D614" s="80" t="e">
        <f t="shared" si="93"/>
        <v>#REF!</v>
      </c>
      <c r="E614" s="16" t="e">
        <f t="shared" si="89"/>
        <v>#REF!</v>
      </c>
      <c r="F614" s="80" t="e">
        <f t="shared" si="95"/>
        <v>#REF!</v>
      </c>
      <c r="G614" s="80"/>
      <c r="H614" s="49" t="e">
        <f>IF('AMS-Daten'!#REF!="","",'AMS-Daten'!#REF!)</f>
        <v>#REF!</v>
      </c>
      <c r="I614" s="80" t="e">
        <f t="shared" si="96"/>
        <v>#REF!</v>
      </c>
      <c r="J614" s="49"/>
      <c r="K614" s="49"/>
      <c r="L614" s="49"/>
      <c r="M614" s="49"/>
      <c r="N614" s="10"/>
      <c r="O614" s="49"/>
      <c r="P614" s="82"/>
      <c r="Q614" s="82"/>
      <c r="R614" s="82"/>
      <c r="S614" s="82"/>
      <c r="T614" s="82"/>
      <c r="U614" s="49"/>
      <c r="V614" s="49"/>
      <c r="W614" s="82"/>
      <c r="X614" s="49"/>
      <c r="Y614" s="49"/>
      <c r="Z614" s="12"/>
      <c r="AA614" s="16" t="str">
        <f t="shared" si="90"/>
        <v/>
      </c>
      <c r="AB614" s="16" t="str">
        <f t="shared" si="91"/>
        <v/>
      </c>
      <c r="AC614" s="16" t="str">
        <f t="shared" si="92"/>
        <v/>
      </c>
      <c r="AD614" s="49"/>
      <c r="AE614" s="17"/>
      <c r="AF614" s="17"/>
      <c r="AG614" s="17"/>
      <c r="AH614" s="17"/>
      <c r="AI614" s="17"/>
      <c r="AJ614" s="17"/>
      <c r="AK614" s="17"/>
      <c r="AL614" s="17"/>
      <c r="AM614" s="17"/>
      <c r="AN614" s="17"/>
      <c r="AO614" s="17"/>
      <c r="AP614" s="17"/>
      <c r="AQ614" s="17"/>
    </row>
    <row r="615" spans="1:43" x14ac:dyDescent="0.2">
      <c r="A615" s="19" t="e">
        <f t="shared" si="94"/>
        <v>#REF!</v>
      </c>
      <c r="B615" s="49" t="e">
        <f>IF('AMS-Daten'!#REF!="","",'AMS-Daten'!#REF!)</f>
        <v>#REF!</v>
      </c>
      <c r="C615" s="49" t="e">
        <f>IF('AMS-Daten'!#REF!="","",'AMS-Daten'!#REF!)</f>
        <v>#REF!</v>
      </c>
      <c r="D615" s="80" t="e">
        <f t="shared" si="93"/>
        <v>#REF!</v>
      </c>
      <c r="E615" s="16" t="e">
        <f t="shared" si="89"/>
        <v>#REF!</v>
      </c>
      <c r="F615" s="80" t="e">
        <f t="shared" si="95"/>
        <v>#REF!</v>
      </c>
      <c r="G615" s="80"/>
      <c r="H615" s="49" t="e">
        <f>IF('AMS-Daten'!#REF!="","",'AMS-Daten'!#REF!)</f>
        <v>#REF!</v>
      </c>
      <c r="I615" s="80" t="e">
        <f t="shared" si="96"/>
        <v>#REF!</v>
      </c>
      <c r="J615" s="49"/>
      <c r="K615" s="49"/>
      <c r="L615" s="49"/>
      <c r="M615" s="49"/>
      <c r="N615" s="10"/>
      <c r="O615" s="49"/>
      <c r="P615" s="82"/>
      <c r="Q615" s="82"/>
      <c r="R615" s="82"/>
      <c r="S615" s="82"/>
      <c r="T615" s="82"/>
      <c r="U615" s="49"/>
      <c r="V615" s="49"/>
      <c r="W615" s="82"/>
      <c r="X615" s="49"/>
      <c r="Y615" s="49"/>
      <c r="Z615" s="12"/>
      <c r="AA615" s="16" t="str">
        <f t="shared" si="90"/>
        <v/>
      </c>
      <c r="AB615" s="16" t="str">
        <f t="shared" si="91"/>
        <v/>
      </c>
      <c r="AC615" s="16" t="str">
        <f t="shared" si="92"/>
        <v/>
      </c>
      <c r="AD615" s="49"/>
      <c r="AE615" s="17"/>
      <c r="AF615" s="17"/>
      <c r="AG615" s="17"/>
      <c r="AH615" s="17"/>
      <c r="AI615" s="17"/>
      <c r="AJ615" s="17"/>
      <c r="AK615" s="17"/>
      <c r="AL615" s="17"/>
      <c r="AM615" s="17"/>
      <c r="AN615" s="17"/>
      <c r="AO615" s="17"/>
      <c r="AP615" s="17"/>
      <c r="AQ615" s="17"/>
    </row>
    <row r="616" spans="1:43" x14ac:dyDescent="0.2">
      <c r="A616" s="19" t="e">
        <f t="shared" si="94"/>
        <v>#REF!</v>
      </c>
      <c r="B616" s="49" t="e">
        <f>IF('AMS-Daten'!#REF!="","",'AMS-Daten'!#REF!)</f>
        <v>#REF!</v>
      </c>
      <c r="C616" s="49" t="e">
        <f>IF('AMS-Daten'!#REF!="","",'AMS-Daten'!#REF!)</f>
        <v>#REF!</v>
      </c>
      <c r="D616" s="80" t="e">
        <f t="shared" si="93"/>
        <v>#REF!</v>
      </c>
      <c r="E616" s="16" t="e">
        <f t="shared" ref="E616:E679" si="97">IF(A616="","",IF(AND(AK616&lt;&gt;"",AL616=""),"vorläufig",IF(AND(AI616&lt;&gt;"",AJ616=""),"aktiv",IF(AND(AG616&lt;&gt;"",AH616=""),"alter Herr",IF(AND(AM616&lt;&gt;"",AN616=""),"Ehrenmitglied","-")))))</f>
        <v>#REF!</v>
      </c>
      <c r="F616" s="80" t="e">
        <f t="shared" si="95"/>
        <v>#REF!</v>
      </c>
      <c r="G616" s="80"/>
      <c r="H616" s="49" t="e">
        <f>IF('AMS-Daten'!#REF!="","",'AMS-Daten'!#REF!)</f>
        <v>#REF!</v>
      </c>
      <c r="I616" s="80" t="e">
        <f t="shared" si="96"/>
        <v>#REF!</v>
      </c>
      <c r="J616" s="49"/>
      <c r="K616" s="49"/>
      <c r="L616" s="49"/>
      <c r="M616" s="49"/>
      <c r="N616" s="10"/>
      <c r="O616" s="49"/>
      <c r="P616" s="82"/>
      <c r="Q616" s="82"/>
      <c r="R616" s="82"/>
      <c r="S616" s="82"/>
      <c r="T616" s="82"/>
      <c r="U616" s="49"/>
      <c r="V616" s="49"/>
      <c r="W616" s="82"/>
      <c r="X616" s="49"/>
      <c r="Y616" s="49"/>
      <c r="Z616" s="12"/>
      <c r="AA616" s="16" t="str">
        <f t="shared" si="90"/>
        <v/>
      </c>
      <c r="AB616" s="16" t="str">
        <f t="shared" si="91"/>
        <v/>
      </c>
      <c r="AC616" s="16" t="str">
        <f t="shared" si="92"/>
        <v/>
      </c>
      <c r="AD616" s="49"/>
      <c r="AE616" s="17"/>
      <c r="AF616" s="17"/>
      <c r="AG616" s="17"/>
      <c r="AH616" s="17"/>
      <c r="AI616" s="17"/>
      <c r="AJ616" s="17"/>
      <c r="AK616" s="17"/>
      <c r="AL616" s="17"/>
      <c r="AM616" s="17"/>
      <c r="AN616" s="17"/>
      <c r="AO616" s="17"/>
      <c r="AP616" s="17"/>
      <c r="AQ616" s="17"/>
    </row>
    <row r="617" spans="1:43" x14ac:dyDescent="0.2">
      <c r="A617" s="19" t="e">
        <f t="shared" si="94"/>
        <v>#REF!</v>
      </c>
      <c r="B617" s="49" t="e">
        <f>IF('AMS-Daten'!#REF!="","",'AMS-Daten'!#REF!)</f>
        <v>#REF!</v>
      </c>
      <c r="C617" s="49" t="e">
        <f>IF('AMS-Daten'!#REF!="","",'AMS-Daten'!#REF!)</f>
        <v>#REF!</v>
      </c>
      <c r="D617" s="80" t="e">
        <f t="shared" si="93"/>
        <v>#REF!</v>
      </c>
      <c r="E617" s="16" t="e">
        <f t="shared" si="97"/>
        <v>#REF!</v>
      </c>
      <c r="F617" s="80" t="e">
        <f t="shared" si="95"/>
        <v>#REF!</v>
      </c>
      <c r="G617" s="80"/>
      <c r="H617" s="49" t="e">
        <f>IF('AMS-Daten'!#REF!="","",'AMS-Daten'!#REF!)</f>
        <v>#REF!</v>
      </c>
      <c r="I617" s="80" t="e">
        <f t="shared" si="96"/>
        <v>#REF!</v>
      </c>
      <c r="J617" s="49"/>
      <c r="K617" s="49"/>
      <c r="L617" s="49"/>
      <c r="M617" s="49"/>
      <c r="N617" s="10"/>
      <c r="O617" s="49"/>
      <c r="P617" s="82"/>
      <c r="Q617" s="82"/>
      <c r="R617" s="82"/>
      <c r="S617" s="82"/>
      <c r="T617" s="82"/>
      <c r="U617" s="49"/>
      <c r="V617" s="49"/>
      <c r="W617" s="82"/>
      <c r="X617" s="49"/>
      <c r="Y617" s="49"/>
      <c r="Z617" s="12"/>
      <c r="AA617" s="16" t="str">
        <f t="shared" si="90"/>
        <v/>
      </c>
      <c r="AB617" s="16" t="str">
        <f t="shared" si="91"/>
        <v/>
      </c>
      <c r="AC617" s="16" t="str">
        <f t="shared" si="92"/>
        <v/>
      </c>
      <c r="AD617" s="49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</row>
    <row r="618" spans="1:43" x14ac:dyDescent="0.2">
      <c r="A618" s="19" t="e">
        <f t="shared" si="94"/>
        <v>#REF!</v>
      </c>
      <c r="B618" s="49" t="e">
        <f>IF('AMS-Daten'!#REF!="","",'AMS-Daten'!#REF!)</f>
        <v>#REF!</v>
      </c>
      <c r="C618" s="49" t="e">
        <f>IF('AMS-Daten'!#REF!="","",'AMS-Daten'!#REF!)</f>
        <v>#REF!</v>
      </c>
      <c r="D618" s="80" t="e">
        <f t="shared" si="93"/>
        <v>#REF!</v>
      </c>
      <c r="E618" s="16" t="e">
        <f t="shared" si="97"/>
        <v>#REF!</v>
      </c>
      <c r="F618" s="80" t="e">
        <f t="shared" si="95"/>
        <v>#REF!</v>
      </c>
      <c r="G618" s="80"/>
      <c r="H618" s="49" t="e">
        <f>IF('AMS-Daten'!#REF!="","",'AMS-Daten'!#REF!)</f>
        <v>#REF!</v>
      </c>
      <c r="I618" s="80" t="e">
        <f t="shared" si="96"/>
        <v>#REF!</v>
      </c>
      <c r="J618" s="49"/>
      <c r="K618" s="49"/>
      <c r="L618" s="49"/>
      <c r="M618" s="49"/>
      <c r="N618" s="10"/>
      <c r="O618" s="49"/>
      <c r="P618" s="82"/>
      <c r="Q618" s="82"/>
      <c r="R618" s="82"/>
      <c r="S618" s="82"/>
      <c r="T618" s="82"/>
      <c r="U618" s="49"/>
      <c r="V618" s="49"/>
      <c r="W618" s="82"/>
      <c r="X618" s="49"/>
      <c r="Y618" s="49"/>
      <c r="Z618" s="12"/>
      <c r="AA618" s="16" t="str">
        <f t="shared" si="90"/>
        <v/>
      </c>
      <c r="AB618" s="16" t="str">
        <f t="shared" si="91"/>
        <v/>
      </c>
      <c r="AC618" s="16" t="str">
        <f t="shared" si="92"/>
        <v/>
      </c>
      <c r="AD618" s="49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</row>
    <row r="619" spans="1:43" x14ac:dyDescent="0.2">
      <c r="A619" s="19" t="e">
        <f t="shared" si="94"/>
        <v>#REF!</v>
      </c>
      <c r="B619" s="49" t="e">
        <f>IF('AMS-Daten'!#REF!="","",'AMS-Daten'!#REF!)</f>
        <v>#REF!</v>
      </c>
      <c r="C619" s="49" t="e">
        <f>IF('AMS-Daten'!#REF!="","",'AMS-Daten'!#REF!)</f>
        <v>#REF!</v>
      </c>
      <c r="D619" s="80" t="e">
        <f t="shared" si="93"/>
        <v>#REF!</v>
      </c>
      <c r="E619" s="16" t="e">
        <f t="shared" si="97"/>
        <v>#REF!</v>
      </c>
      <c r="F619" s="80" t="e">
        <f t="shared" si="95"/>
        <v>#REF!</v>
      </c>
      <c r="G619" s="80"/>
      <c r="H619" s="49" t="e">
        <f>IF('AMS-Daten'!#REF!="","",'AMS-Daten'!#REF!)</f>
        <v>#REF!</v>
      </c>
      <c r="I619" s="80" t="e">
        <f t="shared" si="96"/>
        <v>#REF!</v>
      </c>
      <c r="J619" s="49"/>
      <c r="K619" s="49"/>
      <c r="L619" s="49"/>
      <c r="M619" s="49"/>
      <c r="N619" s="10"/>
      <c r="O619" s="49"/>
      <c r="P619" s="82"/>
      <c r="Q619" s="82"/>
      <c r="R619" s="82"/>
      <c r="S619" s="82"/>
      <c r="T619" s="82"/>
      <c r="U619" s="49"/>
      <c r="V619" s="49"/>
      <c r="W619" s="82"/>
      <c r="X619" s="49"/>
      <c r="Y619" s="49"/>
      <c r="Z619" s="12"/>
      <c r="AA619" s="16" t="str">
        <f t="shared" si="90"/>
        <v/>
      </c>
      <c r="AB619" s="16" t="str">
        <f t="shared" si="91"/>
        <v/>
      </c>
      <c r="AC619" s="16" t="str">
        <f t="shared" si="92"/>
        <v/>
      </c>
      <c r="AD619" s="49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</row>
    <row r="620" spans="1:43" x14ac:dyDescent="0.2">
      <c r="A620" s="19" t="e">
        <f t="shared" si="94"/>
        <v>#REF!</v>
      </c>
      <c r="B620" s="49" t="e">
        <f>IF('AMS-Daten'!#REF!="","",'AMS-Daten'!#REF!)</f>
        <v>#REF!</v>
      </c>
      <c r="C620" s="49" t="e">
        <f>IF('AMS-Daten'!#REF!="","",'AMS-Daten'!#REF!)</f>
        <v>#REF!</v>
      </c>
      <c r="D620" s="80" t="e">
        <f t="shared" si="93"/>
        <v>#REF!</v>
      </c>
      <c r="E620" s="16" t="e">
        <f t="shared" si="97"/>
        <v>#REF!</v>
      </c>
      <c r="F620" s="80" t="e">
        <f t="shared" si="95"/>
        <v>#REF!</v>
      </c>
      <c r="G620" s="80"/>
      <c r="H620" s="49" t="e">
        <f>IF('AMS-Daten'!#REF!="","",'AMS-Daten'!#REF!)</f>
        <v>#REF!</v>
      </c>
      <c r="I620" s="80" t="e">
        <f t="shared" si="96"/>
        <v>#REF!</v>
      </c>
      <c r="J620" s="49"/>
      <c r="K620" s="49"/>
      <c r="L620" s="49"/>
      <c r="M620" s="49"/>
      <c r="N620" s="10"/>
      <c r="O620" s="49"/>
      <c r="P620" s="82"/>
      <c r="Q620" s="82"/>
      <c r="R620" s="82"/>
      <c r="S620" s="82"/>
      <c r="T620" s="82"/>
      <c r="U620" s="49"/>
      <c r="V620" s="49"/>
      <c r="W620" s="82"/>
      <c r="X620" s="49"/>
      <c r="Y620" s="49"/>
      <c r="Z620" s="12"/>
      <c r="AA620" s="16" t="str">
        <f t="shared" si="90"/>
        <v/>
      </c>
      <c r="AB620" s="16" t="str">
        <f t="shared" si="91"/>
        <v/>
      </c>
      <c r="AC620" s="16" t="str">
        <f t="shared" si="92"/>
        <v/>
      </c>
      <c r="AD620" s="49"/>
      <c r="AE620" s="17"/>
      <c r="AF620" s="17"/>
      <c r="AG620" s="17"/>
      <c r="AH620" s="17"/>
      <c r="AI620" s="17"/>
      <c r="AJ620" s="17"/>
      <c r="AK620" s="17"/>
      <c r="AL620" s="17"/>
      <c r="AM620" s="17"/>
      <c r="AN620" s="17"/>
      <c r="AO620" s="17"/>
      <c r="AP620" s="17"/>
      <c r="AQ620" s="17"/>
    </row>
    <row r="621" spans="1:43" x14ac:dyDescent="0.2">
      <c r="A621" s="19" t="e">
        <f t="shared" si="94"/>
        <v>#REF!</v>
      </c>
      <c r="B621" s="49" t="e">
        <f>IF('AMS-Daten'!#REF!="","",'AMS-Daten'!#REF!)</f>
        <v>#REF!</v>
      </c>
      <c r="C621" s="49" t="e">
        <f>IF('AMS-Daten'!#REF!="","",'AMS-Daten'!#REF!)</f>
        <v>#REF!</v>
      </c>
      <c r="D621" s="80" t="e">
        <f t="shared" si="93"/>
        <v>#REF!</v>
      </c>
      <c r="E621" s="16" t="e">
        <f t="shared" si="97"/>
        <v>#REF!</v>
      </c>
      <c r="F621" s="80" t="e">
        <f t="shared" si="95"/>
        <v>#REF!</v>
      </c>
      <c r="G621" s="80"/>
      <c r="H621" s="49" t="e">
        <f>IF('AMS-Daten'!#REF!="","",'AMS-Daten'!#REF!)</f>
        <v>#REF!</v>
      </c>
      <c r="I621" s="80" t="e">
        <f t="shared" si="96"/>
        <v>#REF!</v>
      </c>
      <c r="J621" s="49"/>
      <c r="K621" s="49"/>
      <c r="L621" s="49"/>
      <c r="M621" s="49"/>
      <c r="N621" s="10"/>
      <c r="O621" s="49"/>
      <c r="P621" s="82"/>
      <c r="Q621" s="82"/>
      <c r="R621" s="82"/>
      <c r="S621" s="82"/>
      <c r="T621" s="82"/>
      <c r="U621" s="49"/>
      <c r="V621" s="49"/>
      <c r="W621" s="82"/>
      <c r="X621" s="49"/>
      <c r="Y621" s="49"/>
      <c r="Z621" s="12"/>
      <c r="AA621" s="16" t="str">
        <f t="shared" si="90"/>
        <v/>
      </c>
      <c r="AB621" s="16" t="str">
        <f t="shared" si="91"/>
        <v/>
      </c>
      <c r="AC621" s="16" t="str">
        <f t="shared" si="92"/>
        <v/>
      </c>
      <c r="AD621" s="49"/>
      <c r="AE621" s="17"/>
      <c r="AF621" s="17"/>
      <c r="AG621" s="17"/>
      <c r="AH621" s="17"/>
      <c r="AI621" s="17"/>
      <c r="AJ621" s="17"/>
      <c r="AK621" s="17"/>
      <c r="AL621" s="17"/>
      <c r="AM621" s="17"/>
      <c r="AN621" s="17"/>
      <c r="AO621" s="17"/>
      <c r="AP621" s="17"/>
      <c r="AQ621" s="17"/>
    </row>
    <row r="622" spans="1:43" x14ac:dyDescent="0.2">
      <c r="A622" s="19" t="e">
        <f t="shared" si="94"/>
        <v>#REF!</v>
      </c>
      <c r="B622" s="49" t="e">
        <f>IF('AMS-Daten'!#REF!="","",'AMS-Daten'!#REF!)</f>
        <v>#REF!</v>
      </c>
      <c r="C622" s="49" t="e">
        <f>IF('AMS-Daten'!#REF!="","",'AMS-Daten'!#REF!)</f>
        <v>#REF!</v>
      </c>
      <c r="D622" s="80" t="e">
        <f t="shared" si="93"/>
        <v>#REF!</v>
      </c>
      <c r="E622" s="16" t="e">
        <f t="shared" si="97"/>
        <v>#REF!</v>
      </c>
      <c r="F622" s="80" t="e">
        <f t="shared" si="95"/>
        <v>#REF!</v>
      </c>
      <c r="G622" s="80"/>
      <c r="H622" s="49" t="e">
        <f>IF('AMS-Daten'!#REF!="","",'AMS-Daten'!#REF!)</f>
        <v>#REF!</v>
      </c>
      <c r="I622" s="80" t="e">
        <f t="shared" si="96"/>
        <v>#REF!</v>
      </c>
      <c r="J622" s="49"/>
      <c r="K622" s="49"/>
      <c r="L622" s="49"/>
      <c r="M622" s="49"/>
      <c r="N622" s="10"/>
      <c r="O622" s="49"/>
      <c r="P622" s="82"/>
      <c r="Q622" s="82"/>
      <c r="R622" s="82"/>
      <c r="S622" s="82"/>
      <c r="T622" s="82"/>
      <c r="U622" s="49"/>
      <c r="V622" s="49"/>
      <c r="W622" s="82"/>
      <c r="X622" s="49"/>
      <c r="Y622" s="49"/>
      <c r="Z622" s="12"/>
      <c r="AA622" s="16" t="str">
        <f t="shared" si="90"/>
        <v/>
      </c>
      <c r="AB622" s="16" t="str">
        <f t="shared" si="91"/>
        <v/>
      </c>
      <c r="AC622" s="16" t="str">
        <f t="shared" si="92"/>
        <v/>
      </c>
      <c r="AD622" s="49"/>
      <c r="AE622" s="17"/>
      <c r="AF622" s="17"/>
      <c r="AG622" s="17"/>
      <c r="AH622" s="17"/>
      <c r="AI622" s="17"/>
      <c r="AJ622" s="17"/>
      <c r="AK622" s="17"/>
      <c r="AL622" s="17"/>
      <c r="AM622" s="17"/>
      <c r="AN622" s="17"/>
      <c r="AO622" s="17"/>
      <c r="AP622" s="17"/>
      <c r="AQ622" s="17"/>
    </row>
    <row r="623" spans="1:43" x14ac:dyDescent="0.2">
      <c r="A623" s="19" t="e">
        <f t="shared" si="94"/>
        <v>#REF!</v>
      </c>
      <c r="B623" s="49" t="e">
        <f>IF('AMS-Daten'!#REF!="","",'AMS-Daten'!#REF!)</f>
        <v>#REF!</v>
      </c>
      <c r="C623" s="49" t="e">
        <f>IF('AMS-Daten'!#REF!="","",'AMS-Daten'!#REF!)</f>
        <v>#REF!</v>
      </c>
      <c r="D623" s="80" t="e">
        <f t="shared" si="93"/>
        <v>#REF!</v>
      </c>
      <c r="E623" s="16" t="e">
        <f t="shared" si="97"/>
        <v>#REF!</v>
      </c>
      <c r="F623" s="80" t="e">
        <f t="shared" si="95"/>
        <v>#REF!</v>
      </c>
      <c r="G623" s="80"/>
      <c r="H623" s="49" t="e">
        <f>IF('AMS-Daten'!#REF!="","",'AMS-Daten'!#REF!)</f>
        <v>#REF!</v>
      </c>
      <c r="I623" s="80" t="e">
        <f t="shared" si="96"/>
        <v>#REF!</v>
      </c>
      <c r="J623" s="49"/>
      <c r="K623" s="49"/>
      <c r="L623" s="49"/>
      <c r="M623" s="49"/>
      <c r="N623" s="10"/>
      <c r="O623" s="49"/>
      <c r="P623" s="82"/>
      <c r="Q623" s="82"/>
      <c r="R623" s="82"/>
      <c r="S623" s="82"/>
      <c r="T623" s="82"/>
      <c r="U623" s="49"/>
      <c r="V623" s="49"/>
      <c r="W623" s="82"/>
      <c r="X623" s="49"/>
      <c r="Y623" s="49"/>
      <c r="Z623" s="12"/>
      <c r="AA623" s="16" t="str">
        <f t="shared" si="90"/>
        <v/>
      </c>
      <c r="AB623" s="16" t="str">
        <f t="shared" si="91"/>
        <v/>
      </c>
      <c r="AC623" s="16" t="str">
        <f t="shared" si="92"/>
        <v/>
      </c>
      <c r="AD623" s="49"/>
      <c r="AE623" s="17"/>
      <c r="AF623" s="17"/>
      <c r="AG623" s="17"/>
      <c r="AH623" s="17"/>
      <c r="AI623" s="17"/>
      <c r="AJ623" s="17"/>
      <c r="AK623" s="17"/>
      <c r="AL623" s="17"/>
      <c r="AM623" s="17"/>
      <c r="AN623" s="17"/>
      <c r="AO623" s="17"/>
      <c r="AP623" s="17"/>
      <c r="AQ623" s="17"/>
    </row>
    <row r="624" spans="1:43" x14ac:dyDescent="0.2">
      <c r="A624" s="19" t="e">
        <f t="shared" si="94"/>
        <v>#REF!</v>
      </c>
      <c r="B624" s="49" t="e">
        <f>IF('AMS-Daten'!#REF!="","",'AMS-Daten'!#REF!)</f>
        <v>#REF!</v>
      </c>
      <c r="C624" s="49" t="e">
        <f>IF('AMS-Daten'!#REF!="","",'AMS-Daten'!#REF!)</f>
        <v>#REF!</v>
      </c>
      <c r="D624" s="80" t="e">
        <f t="shared" si="93"/>
        <v>#REF!</v>
      </c>
      <c r="E624" s="16" t="e">
        <f t="shared" si="97"/>
        <v>#REF!</v>
      </c>
      <c r="F624" s="80" t="e">
        <f t="shared" si="95"/>
        <v>#REF!</v>
      </c>
      <c r="G624" s="80"/>
      <c r="H624" s="49" t="e">
        <f>IF('AMS-Daten'!#REF!="","",'AMS-Daten'!#REF!)</f>
        <v>#REF!</v>
      </c>
      <c r="I624" s="80" t="e">
        <f t="shared" si="96"/>
        <v>#REF!</v>
      </c>
      <c r="J624" s="49"/>
      <c r="K624" s="49"/>
      <c r="L624" s="49"/>
      <c r="M624" s="49"/>
      <c r="N624" s="10"/>
      <c r="O624" s="49"/>
      <c r="P624" s="82"/>
      <c r="Q624" s="82"/>
      <c r="R624" s="82"/>
      <c r="S624" s="82"/>
      <c r="T624" s="82"/>
      <c r="U624" s="49"/>
      <c r="V624" s="49"/>
      <c r="W624" s="82"/>
      <c r="X624" s="49"/>
      <c r="Y624" s="49"/>
      <c r="Z624" s="12"/>
      <c r="AA624" s="16" t="str">
        <f t="shared" si="90"/>
        <v/>
      </c>
      <c r="AB624" s="16" t="str">
        <f t="shared" si="91"/>
        <v/>
      </c>
      <c r="AC624" s="16" t="str">
        <f t="shared" si="92"/>
        <v/>
      </c>
      <c r="AD624" s="49"/>
      <c r="AE624" s="17"/>
      <c r="AF624" s="17"/>
      <c r="AG624" s="17"/>
      <c r="AH624" s="17"/>
      <c r="AI624" s="17"/>
      <c r="AJ624" s="17"/>
      <c r="AK624" s="17"/>
      <c r="AL624" s="17"/>
      <c r="AM624" s="17"/>
      <c r="AN624" s="17"/>
      <c r="AO624" s="17"/>
      <c r="AP624" s="17"/>
      <c r="AQ624" s="17"/>
    </row>
    <row r="625" spans="1:43" x14ac:dyDescent="0.2">
      <c r="A625" s="19" t="e">
        <f t="shared" si="94"/>
        <v>#REF!</v>
      </c>
      <c r="B625" s="49" t="e">
        <f>IF('AMS-Daten'!#REF!="","",'AMS-Daten'!#REF!)</f>
        <v>#REF!</v>
      </c>
      <c r="C625" s="49" t="e">
        <f>IF('AMS-Daten'!#REF!="","",'AMS-Daten'!#REF!)</f>
        <v>#REF!</v>
      </c>
      <c r="D625" s="80" t="e">
        <f t="shared" si="93"/>
        <v>#REF!</v>
      </c>
      <c r="E625" s="16" t="e">
        <f t="shared" si="97"/>
        <v>#REF!</v>
      </c>
      <c r="F625" s="80" t="e">
        <f t="shared" si="95"/>
        <v>#REF!</v>
      </c>
      <c r="G625" s="80"/>
      <c r="H625" s="49" t="e">
        <f>IF('AMS-Daten'!#REF!="","",'AMS-Daten'!#REF!)</f>
        <v>#REF!</v>
      </c>
      <c r="I625" s="80" t="e">
        <f t="shared" si="96"/>
        <v>#REF!</v>
      </c>
      <c r="J625" s="49"/>
      <c r="K625" s="49"/>
      <c r="L625" s="49"/>
      <c r="M625" s="49"/>
      <c r="N625" s="10"/>
      <c r="O625" s="49"/>
      <c r="P625" s="82"/>
      <c r="Q625" s="82"/>
      <c r="R625" s="82"/>
      <c r="S625" s="82"/>
      <c r="T625" s="82"/>
      <c r="U625" s="49"/>
      <c r="V625" s="49"/>
      <c r="W625" s="82"/>
      <c r="X625" s="49"/>
      <c r="Y625" s="49"/>
      <c r="Z625" s="12"/>
      <c r="AA625" s="16" t="str">
        <f t="shared" si="90"/>
        <v/>
      </c>
      <c r="AB625" s="16" t="str">
        <f t="shared" si="91"/>
        <v/>
      </c>
      <c r="AC625" s="16" t="str">
        <f t="shared" si="92"/>
        <v/>
      </c>
      <c r="AD625" s="49"/>
      <c r="AE625" s="17"/>
      <c r="AF625" s="17"/>
      <c r="AG625" s="17"/>
      <c r="AH625" s="17"/>
      <c r="AI625" s="17"/>
      <c r="AJ625" s="17"/>
      <c r="AK625" s="17"/>
      <c r="AL625" s="17"/>
      <c r="AM625" s="17"/>
      <c r="AN625" s="17"/>
      <c r="AO625" s="17"/>
      <c r="AP625" s="17"/>
      <c r="AQ625" s="17"/>
    </row>
    <row r="626" spans="1:43" x14ac:dyDescent="0.2">
      <c r="A626" s="19" t="e">
        <f t="shared" si="94"/>
        <v>#REF!</v>
      </c>
      <c r="B626" s="49" t="e">
        <f>IF('AMS-Daten'!#REF!="","",'AMS-Daten'!#REF!)</f>
        <v>#REF!</v>
      </c>
      <c r="C626" s="49" t="e">
        <f>IF('AMS-Daten'!#REF!="","",'AMS-Daten'!#REF!)</f>
        <v>#REF!</v>
      </c>
      <c r="D626" s="80" t="e">
        <f t="shared" si="93"/>
        <v>#REF!</v>
      </c>
      <c r="E626" s="16" t="e">
        <f t="shared" si="97"/>
        <v>#REF!</v>
      </c>
      <c r="F626" s="80" t="e">
        <f t="shared" si="95"/>
        <v>#REF!</v>
      </c>
      <c r="G626" s="80"/>
      <c r="H626" s="49" t="e">
        <f>IF('AMS-Daten'!#REF!="","",'AMS-Daten'!#REF!)</f>
        <v>#REF!</v>
      </c>
      <c r="I626" s="80" t="e">
        <f t="shared" si="96"/>
        <v>#REF!</v>
      </c>
      <c r="J626" s="49"/>
      <c r="K626" s="49"/>
      <c r="L626" s="49"/>
      <c r="M626" s="49"/>
      <c r="N626" s="10"/>
      <c r="O626" s="49"/>
      <c r="P626" s="82"/>
      <c r="Q626" s="82"/>
      <c r="R626" s="82"/>
      <c r="S626" s="82"/>
      <c r="T626" s="82"/>
      <c r="U626" s="49"/>
      <c r="V626" s="49"/>
      <c r="W626" s="82"/>
      <c r="X626" s="49"/>
      <c r="Y626" s="49"/>
      <c r="Z626" s="12"/>
      <c r="AA626" s="16" t="str">
        <f t="shared" si="90"/>
        <v/>
      </c>
      <c r="AB626" s="16" t="str">
        <f t="shared" si="91"/>
        <v/>
      </c>
      <c r="AC626" s="16" t="str">
        <f t="shared" si="92"/>
        <v/>
      </c>
      <c r="AD626" s="49"/>
      <c r="AE626" s="17"/>
      <c r="AF626" s="17"/>
      <c r="AG626" s="17"/>
      <c r="AH626" s="17"/>
      <c r="AI626" s="17"/>
      <c r="AJ626" s="17"/>
      <c r="AK626" s="17"/>
      <c r="AL626" s="17"/>
      <c r="AM626" s="17"/>
      <c r="AN626" s="17"/>
      <c r="AO626" s="17"/>
      <c r="AP626" s="17"/>
      <c r="AQ626" s="17"/>
    </row>
    <row r="627" spans="1:43" x14ac:dyDescent="0.2">
      <c r="A627" s="19" t="e">
        <f t="shared" si="94"/>
        <v>#REF!</v>
      </c>
      <c r="B627" s="49" t="e">
        <f>IF('AMS-Daten'!#REF!="","",'AMS-Daten'!#REF!)</f>
        <v>#REF!</v>
      </c>
      <c r="C627" s="49" t="e">
        <f>IF('AMS-Daten'!#REF!="","",'AMS-Daten'!#REF!)</f>
        <v>#REF!</v>
      </c>
      <c r="D627" s="80" t="e">
        <f t="shared" si="93"/>
        <v>#REF!</v>
      </c>
      <c r="E627" s="16" t="e">
        <f t="shared" si="97"/>
        <v>#REF!</v>
      </c>
      <c r="F627" s="80" t="e">
        <f t="shared" si="95"/>
        <v>#REF!</v>
      </c>
      <c r="G627" s="80"/>
      <c r="H627" s="49" t="e">
        <f>IF('AMS-Daten'!#REF!="","",'AMS-Daten'!#REF!)</f>
        <v>#REF!</v>
      </c>
      <c r="I627" s="80" t="e">
        <f t="shared" si="96"/>
        <v>#REF!</v>
      </c>
      <c r="J627" s="49"/>
      <c r="K627" s="49"/>
      <c r="L627" s="49"/>
      <c r="M627" s="49"/>
      <c r="N627" s="10"/>
      <c r="O627" s="49"/>
      <c r="P627" s="82"/>
      <c r="Q627" s="82"/>
      <c r="R627" s="82"/>
      <c r="S627" s="82"/>
      <c r="T627" s="82"/>
      <c r="U627" s="49"/>
      <c r="V627" s="49"/>
      <c r="W627" s="82"/>
      <c r="X627" s="49"/>
      <c r="Y627" s="49"/>
      <c r="Z627" s="12"/>
      <c r="AA627" s="16" t="str">
        <f t="shared" si="90"/>
        <v/>
      </c>
      <c r="AB627" s="16" t="str">
        <f t="shared" si="91"/>
        <v/>
      </c>
      <c r="AC627" s="16" t="str">
        <f t="shared" si="92"/>
        <v/>
      </c>
      <c r="AD627" s="49"/>
      <c r="AE627" s="17"/>
      <c r="AF627" s="17"/>
      <c r="AG627" s="17"/>
      <c r="AH627" s="17"/>
      <c r="AI627" s="17"/>
      <c r="AJ627" s="17"/>
      <c r="AK627" s="17"/>
      <c r="AL627" s="17"/>
      <c r="AM627" s="17"/>
      <c r="AN627" s="17"/>
      <c r="AO627" s="17"/>
      <c r="AP627" s="17"/>
      <c r="AQ627" s="17"/>
    </row>
    <row r="628" spans="1:43" x14ac:dyDescent="0.2">
      <c r="A628" s="19" t="e">
        <f t="shared" si="94"/>
        <v>#REF!</v>
      </c>
      <c r="B628" s="49" t="e">
        <f>IF('AMS-Daten'!#REF!="","",'AMS-Daten'!#REF!)</f>
        <v>#REF!</v>
      </c>
      <c r="C628" s="49" t="e">
        <f>IF('AMS-Daten'!#REF!="","",'AMS-Daten'!#REF!)</f>
        <v>#REF!</v>
      </c>
      <c r="D628" s="80" t="e">
        <f t="shared" si="93"/>
        <v>#REF!</v>
      </c>
      <c r="E628" s="16" t="e">
        <f t="shared" si="97"/>
        <v>#REF!</v>
      </c>
      <c r="F628" s="80" t="e">
        <f t="shared" si="95"/>
        <v>#REF!</v>
      </c>
      <c r="G628" s="80"/>
      <c r="H628" s="49" t="e">
        <f>IF('AMS-Daten'!#REF!="","",'AMS-Daten'!#REF!)</f>
        <v>#REF!</v>
      </c>
      <c r="I628" s="80" t="e">
        <f t="shared" si="96"/>
        <v>#REF!</v>
      </c>
      <c r="J628" s="49"/>
      <c r="K628" s="49"/>
      <c r="L628" s="49"/>
      <c r="M628" s="49"/>
      <c r="N628" s="10"/>
      <c r="O628" s="49"/>
      <c r="P628" s="82"/>
      <c r="Q628" s="82"/>
      <c r="R628" s="82"/>
      <c r="S628" s="82"/>
      <c r="T628" s="82"/>
      <c r="U628" s="49"/>
      <c r="V628" s="49"/>
      <c r="W628" s="82"/>
      <c r="X628" s="49"/>
      <c r="Y628" s="49"/>
      <c r="Z628" s="12"/>
      <c r="AA628" s="16" t="str">
        <f t="shared" si="90"/>
        <v/>
      </c>
      <c r="AB628" s="16" t="str">
        <f t="shared" si="91"/>
        <v/>
      </c>
      <c r="AC628" s="16" t="str">
        <f t="shared" si="92"/>
        <v/>
      </c>
      <c r="AD628" s="49"/>
      <c r="AE628" s="17"/>
      <c r="AF628" s="17"/>
      <c r="AG628" s="17"/>
      <c r="AH628" s="17"/>
      <c r="AI628" s="17"/>
      <c r="AJ628" s="17"/>
      <c r="AK628" s="17"/>
      <c r="AL628" s="17"/>
      <c r="AM628" s="17"/>
      <c r="AN628" s="17"/>
      <c r="AO628" s="17"/>
      <c r="AP628" s="17"/>
      <c r="AQ628" s="17"/>
    </row>
    <row r="629" spans="1:43" x14ac:dyDescent="0.2">
      <c r="A629" s="19" t="e">
        <f t="shared" si="94"/>
        <v>#REF!</v>
      </c>
      <c r="B629" s="49" t="e">
        <f>IF('AMS-Daten'!#REF!="","",'AMS-Daten'!#REF!)</f>
        <v>#REF!</v>
      </c>
      <c r="C629" s="49" t="e">
        <f>IF('AMS-Daten'!#REF!="","",'AMS-Daten'!#REF!)</f>
        <v>#REF!</v>
      </c>
      <c r="D629" s="80" t="e">
        <f t="shared" si="93"/>
        <v>#REF!</v>
      </c>
      <c r="E629" s="16" t="e">
        <f t="shared" si="97"/>
        <v>#REF!</v>
      </c>
      <c r="F629" s="80" t="e">
        <f t="shared" si="95"/>
        <v>#REF!</v>
      </c>
      <c r="G629" s="80"/>
      <c r="H629" s="49" t="e">
        <f>IF('AMS-Daten'!#REF!="","",'AMS-Daten'!#REF!)</f>
        <v>#REF!</v>
      </c>
      <c r="I629" s="80" t="e">
        <f t="shared" si="96"/>
        <v>#REF!</v>
      </c>
      <c r="J629" s="49"/>
      <c r="K629" s="49"/>
      <c r="L629" s="49"/>
      <c r="M629" s="49"/>
      <c r="N629" s="10"/>
      <c r="O629" s="49"/>
      <c r="P629" s="82"/>
      <c r="Q629" s="82"/>
      <c r="R629" s="82"/>
      <c r="S629" s="82"/>
      <c r="T629" s="82"/>
      <c r="U629" s="49"/>
      <c r="V629" s="49"/>
      <c r="W629" s="82"/>
      <c r="X629" s="49"/>
      <c r="Y629" s="49"/>
      <c r="Z629" s="12"/>
      <c r="AA629" s="16" t="str">
        <f t="shared" si="90"/>
        <v/>
      </c>
      <c r="AB629" s="16" t="str">
        <f t="shared" si="91"/>
        <v/>
      </c>
      <c r="AC629" s="16" t="str">
        <f t="shared" si="92"/>
        <v/>
      </c>
      <c r="AD629" s="49"/>
      <c r="AE629" s="17"/>
      <c r="AF629" s="17"/>
      <c r="AG629" s="17"/>
      <c r="AH629" s="17"/>
      <c r="AI629" s="17"/>
      <c r="AJ629" s="17"/>
      <c r="AK629" s="17"/>
      <c r="AL629" s="17"/>
      <c r="AM629" s="17"/>
      <c r="AN629" s="17"/>
      <c r="AO629" s="17"/>
      <c r="AP629" s="17"/>
      <c r="AQ629" s="17"/>
    </row>
    <row r="630" spans="1:43" x14ac:dyDescent="0.2">
      <c r="A630" s="19" t="e">
        <f t="shared" si="94"/>
        <v>#REF!</v>
      </c>
      <c r="B630" s="49" t="e">
        <f>IF('AMS-Daten'!#REF!="","",'AMS-Daten'!#REF!)</f>
        <v>#REF!</v>
      </c>
      <c r="C630" s="49" t="e">
        <f>IF('AMS-Daten'!#REF!="","",'AMS-Daten'!#REF!)</f>
        <v>#REF!</v>
      </c>
      <c r="D630" s="80" t="e">
        <f t="shared" si="93"/>
        <v>#REF!</v>
      </c>
      <c r="E630" s="16" t="e">
        <f t="shared" si="97"/>
        <v>#REF!</v>
      </c>
      <c r="F630" s="80" t="e">
        <f t="shared" si="95"/>
        <v>#REF!</v>
      </c>
      <c r="G630" s="80"/>
      <c r="H630" s="49" t="e">
        <f>IF('AMS-Daten'!#REF!="","",'AMS-Daten'!#REF!)</f>
        <v>#REF!</v>
      </c>
      <c r="I630" s="80" t="e">
        <f t="shared" si="96"/>
        <v>#REF!</v>
      </c>
      <c r="J630" s="49"/>
      <c r="K630" s="49"/>
      <c r="L630" s="49"/>
      <c r="M630" s="49"/>
      <c r="N630" s="10"/>
      <c r="O630" s="49"/>
      <c r="P630" s="82"/>
      <c r="Q630" s="82"/>
      <c r="R630" s="82"/>
      <c r="S630" s="82"/>
      <c r="T630" s="82"/>
      <c r="U630" s="49"/>
      <c r="V630" s="49"/>
      <c r="W630" s="82"/>
      <c r="X630" s="49"/>
      <c r="Y630" s="49"/>
      <c r="Z630" s="12"/>
      <c r="AA630" s="16" t="str">
        <f t="shared" si="90"/>
        <v/>
      </c>
      <c r="AB630" s="16" t="str">
        <f t="shared" si="91"/>
        <v/>
      </c>
      <c r="AC630" s="16" t="str">
        <f t="shared" si="92"/>
        <v/>
      </c>
      <c r="AD630" s="49"/>
      <c r="AE630" s="17"/>
      <c r="AF630" s="17"/>
      <c r="AG630" s="17"/>
      <c r="AH630" s="17"/>
      <c r="AI630" s="17"/>
      <c r="AJ630" s="17"/>
      <c r="AK630" s="17"/>
      <c r="AL630" s="17"/>
      <c r="AM630" s="17"/>
      <c r="AN630" s="17"/>
      <c r="AO630" s="17"/>
      <c r="AP630" s="17"/>
      <c r="AQ630" s="17"/>
    </row>
    <row r="631" spans="1:43" x14ac:dyDescent="0.2">
      <c r="A631" s="19" t="e">
        <f t="shared" si="94"/>
        <v>#REF!</v>
      </c>
      <c r="B631" s="49" t="e">
        <f>IF('AMS-Daten'!#REF!="","",'AMS-Daten'!#REF!)</f>
        <v>#REF!</v>
      </c>
      <c r="C631" s="49" t="e">
        <f>IF('AMS-Daten'!#REF!="","",'AMS-Daten'!#REF!)</f>
        <v>#REF!</v>
      </c>
      <c r="D631" s="80" t="e">
        <f t="shared" si="93"/>
        <v>#REF!</v>
      </c>
      <c r="E631" s="16" t="e">
        <f t="shared" si="97"/>
        <v>#REF!</v>
      </c>
      <c r="F631" s="80" t="e">
        <f t="shared" si="95"/>
        <v>#REF!</v>
      </c>
      <c r="G631" s="80"/>
      <c r="H631" s="49" t="e">
        <f>IF('AMS-Daten'!#REF!="","",'AMS-Daten'!#REF!)</f>
        <v>#REF!</v>
      </c>
      <c r="I631" s="80" t="e">
        <f t="shared" si="96"/>
        <v>#REF!</v>
      </c>
      <c r="J631" s="49"/>
      <c r="K631" s="49"/>
      <c r="L631" s="49"/>
      <c r="M631" s="49"/>
      <c r="N631" s="10"/>
      <c r="O631" s="49"/>
      <c r="P631" s="82"/>
      <c r="Q631" s="82"/>
      <c r="R631" s="82"/>
      <c r="S631" s="82"/>
      <c r="T631" s="82"/>
      <c r="U631" s="49"/>
      <c r="V631" s="49"/>
      <c r="W631" s="82"/>
      <c r="X631" s="49"/>
      <c r="Y631" s="49"/>
      <c r="Z631" s="12"/>
      <c r="AA631" s="16" t="str">
        <f t="shared" si="90"/>
        <v/>
      </c>
      <c r="AB631" s="16" t="str">
        <f t="shared" si="91"/>
        <v/>
      </c>
      <c r="AC631" s="16" t="str">
        <f t="shared" si="92"/>
        <v/>
      </c>
      <c r="AD631" s="49"/>
      <c r="AE631" s="17"/>
      <c r="AF631" s="17"/>
      <c r="AG631" s="17"/>
      <c r="AH631" s="17"/>
      <c r="AI631" s="17"/>
      <c r="AJ631" s="17"/>
      <c r="AK631" s="17"/>
      <c r="AL631" s="17"/>
      <c r="AM631" s="17"/>
      <c r="AN631" s="17"/>
      <c r="AO631" s="17"/>
      <c r="AP631" s="17"/>
      <c r="AQ631" s="17"/>
    </row>
    <row r="632" spans="1:43" x14ac:dyDescent="0.2">
      <c r="A632" s="19" t="e">
        <f t="shared" si="94"/>
        <v>#REF!</v>
      </c>
      <c r="B632" s="49" t="e">
        <f>IF('AMS-Daten'!#REF!="","",'AMS-Daten'!#REF!)</f>
        <v>#REF!</v>
      </c>
      <c r="C632" s="49" t="e">
        <f>IF('AMS-Daten'!#REF!="","",'AMS-Daten'!#REF!)</f>
        <v>#REF!</v>
      </c>
      <c r="D632" s="80" t="e">
        <f t="shared" si="93"/>
        <v>#REF!</v>
      </c>
      <c r="E632" s="16" t="e">
        <f t="shared" si="97"/>
        <v>#REF!</v>
      </c>
      <c r="F632" s="80" t="e">
        <f t="shared" si="95"/>
        <v>#REF!</v>
      </c>
      <c r="G632" s="80"/>
      <c r="H632" s="49" t="e">
        <f>IF('AMS-Daten'!#REF!="","",'AMS-Daten'!#REF!)</f>
        <v>#REF!</v>
      </c>
      <c r="I632" s="80" t="e">
        <f t="shared" si="96"/>
        <v>#REF!</v>
      </c>
      <c r="J632" s="49"/>
      <c r="K632" s="49"/>
      <c r="L632" s="49"/>
      <c r="M632" s="49"/>
      <c r="N632" s="10"/>
      <c r="O632" s="49"/>
      <c r="P632" s="82"/>
      <c r="Q632" s="82"/>
      <c r="R632" s="82"/>
      <c r="S632" s="82"/>
      <c r="T632" s="82"/>
      <c r="U632" s="49"/>
      <c r="V632" s="49"/>
      <c r="W632" s="82"/>
      <c r="X632" s="49"/>
      <c r="Y632" s="49"/>
      <c r="Z632" s="12"/>
      <c r="AA632" s="16" t="str">
        <f t="shared" si="90"/>
        <v/>
      </c>
      <c r="AB632" s="16" t="str">
        <f t="shared" si="91"/>
        <v/>
      </c>
      <c r="AC632" s="16" t="str">
        <f t="shared" si="92"/>
        <v/>
      </c>
      <c r="AD632" s="49"/>
      <c r="AE632" s="17"/>
      <c r="AF632" s="17"/>
      <c r="AG632" s="17"/>
      <c r="AH632" s="17"/>
      <c r="AI632" s="17"/>
      <c r="AJ632" s="17"/>
      <c r="AK632" s="17"/>
      <c r="AL632" s="17"/>
      <c r="AM632" s="17"/>
      <c r="AN632" s="17"/>
      <c r="AO632" s="17"/>
      <c r="AP632" s="17"/>
      <c r="AQ632" s="17"/>
    </row>
    <row r="633" spans="1:43" x14ac:dyDescent="0.2">
      <c r="A633" s="19" t="e">
        <f t="shared" si="94"/>
        <v>#REF!</v>
      </c>
      <c r="B633" s="49" t="e">
        <f>IF('AMS-Daten'!#REF!="","",'AMS-Daten'!#REF!)</f>
        <v>#REF!</v>
      </c>
      <c r="C633" s="49" t="e">
        <f>IF('AMS-Daten'!#REF!="","",'AMS-Daten'!#REF!)</f>
        <v>#REF!</v>
      </c>
      <c r="D633" s="80" t="e">
        <f t="shared" si="93"/>
        <v>#REF!</v>
      </c>
      <c r="E633" s="16" t="e">
        <f t="shared" si="97"/>
        <v>#REF!</v>
      </c>
      <c r="F633" s="80" t="e">
        <f t="shared" si="95"/>
        <v>#REF!</v>
      </c>
      <c r="G633" s="80"/>
      <c r="H633" s="49" t="e">
        <f>IF('AMS-Daten'!#REF!="","",'AMS-Daten'!#REF!)</f>
        <v>#REF!</v>
      </c>
      <c r="I633" s="80" t="e">
        <f t="shared" si="96"/>
        <v>#REF!</v>
      </c>
      <c r="J633" s="49"/>
      <c r="K633" s="49"/>
      <c r="L633" s="49"/>
      <c r="M633" s="49"/>
      <c r="N633" s="10"/>
      <c r="O633" s="49"/>
      <c r="P633" s="82"/>
      <c r="Q633" s="82"/>
      <c r="R633" s="82"/>
      <c r="S633" s="82"/>
      <c r="T633" s="82"/>
      <c r="U633" s="49"/>
      <c r="V633" s="49"/>
      <c r="W633" s="82"/>
      <c r="X633" s="49"/>
      <c r="Y633" s="49"/>
      <c r="Z633" s="12"/>
      <c r="AA633" s="16" t="str">
        <f t="shared" si="90"/>
        <v/>
      </c>
      <c r="AB633" s="16" t="str">
        <f t="shared" si="91"/>
        <v/>
      </c>
      <c r="AC633" s="16" t="str">
        <f t="shared" si="92"/>
        <v/>
      </c>
      <c r="AD633" s="49"/>
      <c r="AE633" s="17"/>
      <c r="AF633" s="17"/>
      <c r="AG633" s="17"/>
      <c r="AH633" s="17"/>
      <c r="AI633" s="17"/>
      <c r="AJ633" s="17"/>
      <c r="AK633" s="17"/>
      <c r="AL633" s="17"/>
      <c r="AM633" s="17"/>
      <c r="AN633" s="17"/>
      <c r="AO633" s="17"/>
      <c r="AP633" s="17"/>
      <c r="AQ633" s="17"/>
    </row>
    <row r="634" spans="1:43" x14ac:dyDescent="0.2">
      <c r="A634" s="19" t="e">
        <f t="shared" si="94"/>
        <v>#REF!</v>
      </c>
      <c r="B634" s="49" t="e">
        <f>IF('AMS-Daten'!#REF!="","",'AMS-Daten'!#REF!)</f>
        <v>#REF!</v>
      </c>
      <c r="C634" s="49" t="e">
        <f>IF('AMS-Daten'!#REF!="","",'AMS-Daten'!#REF!)</f>
        <v>#REF!</v>
      </c>
      <c r="D634" s="80" t="e">
        <f t="shared" si="93"/>
        <v>#REF!</v>
      </c>
      <c r="E634" s="16" t="e">
        <f t="shared" si="97"/>
        <v>#REF!</v>
      </c>
      <c r="F634" s="80" t="e">
        <f t="shared" si="95"/>
        <v>#REF!</v>
      </c>
      <c r="G634" s="80"/>
      <c r="H634" s="49" t="e">
        <f>IF('AMS-Daten'!#REF!="","",'AMS-Daten'!#REF!)</f>
        <v>#REF!</v>
      </c>
      <c r="I634" s="80" t="e">
        <f t="shared" si="96"/>
        <v>#REF!</v>
      </c>
      <c r="J634" s="49"/>
      <c r="K634" s="49"/>
      <c r="L634" s="49"/>
      <c r="M634" s="49"/>
      <c r="N634" s="10"/>
      <c r="O634" s="49"/>
      <c r="P634" s="82"/>
      <c r="Q634" s="82"/>
      <c r="R634" s="82"/>
      <c r="S634" s="82"/>
      <c r="T634" s="82"/>
      <c r="U634" s="49"/>
      <c r="V634" s="49"/>
      <c r="W634" s="82"/>
      <c r="X634" s="49"/>
      <c r="Y634" s="49"/>
      <c r="Z634" s="12"/>
      <c r="AA634" s="16" t="str">
        <f t="shared" si="90"/>
        <v/>
      </c>
      <c r="AB634" s="16" t="str">
        <f t="shared" si="91"/>
        <v/>
      </c>
      <c r="AC634" s="16" t="str">
        <f t="shared" si="92"/>
        <v/>
      </c>
      <c r="AD634" s="49"/>
      <c r="AE634" s="17"/>
      <c r="AF634" s="17"/>
      <c r="AG634" s="17"/>
      <c r="AH634" s="17"/>
      <c r="AI634" s="17"/>
      <c r="AJ634" s="17"/>
      <c r="AK634" s="17"/>
      <c r="AL634" s="17"/>
      <c r="AM634" s="17"/>
      <c r="AN634" s="17"/>
      <c r="AO634" s="17"/>
      <c r="AP634" s="17"/>
      <c r="AQ634" s="17"/>
    </row>
    <row r="635" spans="1:43" x14ac:dyDescent="0.2">
      <c r="A635" s="19" t="e">
        <f t="shared" si="94"/>
        <v>#REF!</v>
      </c>
      <c r="B635" s="49" t="e">
        <f>IF('AMS-Daten'!#REF!="","",'AMS-Daten'!#REF!)</f>
        <v>#REF!</v>
      </c>
      <c r="C635" s="49" t="e">
        <f>IF('AMS-Daten'!#REF!="","",'AMS-Daten'!#REF!)</f>
        <v>#REF!</v>
      </c>
      <c r="D635" s="80" t="e">
        <f t="shared" si="93"/>
        <v>#REF!</v>
      </c>
      <c r="E635" s="16" t="e">
        <f t="shared" si="97"/>
        <v>#REF!</v>
      </c>
      <c r="F635" s="80" t="e">
        <f t="shared" si="95"/>
        <v>#REF!</v>
      </c>
      <c r="G635" s="80"/>
      <c r="H635" s="49" t="e">
        <f>IF('AMS-Daten'!#REF!="","",'AMS-Daten'!#REF!)</f>
        <v>#REF!</v>
      </c>
      <c r="I635" s="80" t="e">
        <f t="shared" si="96"/>
        <v>#REF!</v>
      </c>
      <c r="J635" s="49"/>
      <c r="K635" s="49"/>
      <c r="L635" s="49"/>
      <c r="M635" s="49"/>
      <c r="N635" s="10"/>
      <c r="O635" s="49"/>
      <c r="P635" s="82"/>
      <c r="Q635" s="82"/>
      <c r="R635" s="82"/>
      <c r="S635" s="82"/>
      <c r="T635" s="82"/>
      <c r="U635" s="49"/>
      <c r="V635" s="49"/>
      <c r="W635" s="82"/>
      <c r="X635" s="49"/>
      <c r="Y635" s="49"/>
      <c r="Z635" s="12"/>
      <c r="AA635" s="16" t="str">
        <f t="shared" si="90"/>
        <v/>
      </c>
      <c r="AB635" s="16" t="str">
        <f t="shared" si="91"/>
        <v/>
      </c>
      <c r="AC635" s="16" t="str">
        <f t="shared" si="92"/>
        <v/>
      </c>
      <c r="AD635" s="49"/>
      <c r="AE635" s="17"/>
      <c r="AF635" s="17"/>
      <c r="AG635" s="17"/>
      <c r="AH635" s="17"/>
      <c r="AI635" s="17"/>
      <c r="AJ635" s="17"/>
      <c r="AK635" s="17"/>
      <c r="AL635" s="17"/>
      <c r="AM635" s="17"/>
      <c r="AN635" s="17"/>
      <c r="AO635" s="17"/>
      <c r="AP635" s="17"/>
      <c r="AQ635" s="17"/>
    </row>
    <row r="636" spans="1:43" x14ac:dyDescent="0.2">
      <c r="A636" s="19" t="e">
        <f t="shared" si="94"/>
        <v>#REF!</v>
      </c>
      <c r="B636" s="49" t="e">
        <f>IF('AMS-Daten'!#REF!="","",'AMS-Daten'!#REF!)</f>
        <v>#REF!</v>
      </c>
      <c r="C636" s="49" t="e">
        <f>IF('AMS-Daten'!#REF!="","",'AMS-Daten'!#REF!)</f>
        <v>#REF!</v>
      </c>
      <c r="D636" s="80" t="e">
        <f t="shared" si="93"/>
        <v>#REF!</v>
      </c>
      <c r="E636" s="16" t="e">
        <f t="shared" si="97"/>
        <v>#REF!</v>
      </c>
      <c r="F636" s="80" t="e">
        <f t="shared" si="95"/>
        <v>#REF!</v>
      </c>
      <c r="G636" s="80"/>
      <c r="H636" s="49" t="e">
        <f>IF('AMS-Daten'!#REF!="","",'AMS-Daten'!#REF!)</f>
        <v>#REF!</v>
      </c>
      <c r="I636" s="80" t="e">
        <f t="shared" si="96"/>
        <v>#REF!</v>
      </c>
      <c r="J636" s="49"/>
      <c r="K636" s="49"/>
      <c r="L636" s="49"/>
      <c r="M636" s="49"/>
      <c r="N636" s="10"/>
      <c r="O636" s="49"/>
      <c r="P636" s="82"/>
      <c r="Q636" s="82"/>
      <c r="R636" s="82"/>
      <c r="S636" s="82"/>
      <c r="T636" s="82"/>
      <c r="U636" s="49"/>
      <c r="V636" s="49"/>
      <c r="W636" s="82"/>
      <c r="X636" s="49"/>
      <c r="Y636" s="49"/>
      <c r="Z636" s="12"/>
      <c r="AA636" s="16" t="str">
        <f t="shared" si="90"/>
        <v/>
      </c>
      <c r="AB636" s="16" t="str">
        <f t="shared" si="91"/>
        <v/>
      </c>
      <c r="AC636" s="16" t="str">
        <f t="shared" si="92"/>
        <v/>
      </c>
      <c r="AD636" s="49"/>
      <c r="AE636" s="17"/>
      <c r="AF636" s="17"/>
      <c r="AG636" s="17"/>
      <c r="AH636" s="17"/>
      <c r="AI636" s="17"/>
      <c r="AJ636" s="17"/>
      <c r="AK636" s="17"/>
      <c r="AL636" s="17"/>
      <c r="AM636" s="17"/>
      <c r="AN636" s="17"/>
      <c r="AO636" s="17"/>
      <c r="AP636" s="17"/>
      <c r="AQ636" s="17"/>
    </row>
    <row r="637" spans="1:43" x14ac:dyDescent="0.2">
      <c r="A637" s="19" t="e">
        <f t="shared" si="94"/>
        <v>#REF!</v>
      </c>
      <c r="B637" s="49" t="e">
        <f>IF('AMS-Daten'!#REF!="","",'AMS-Daten'!#REF!)</f>
        <v>#REF!</v>
      </c>
      <c r="C637" s="49" t="e">
        <f>IF('AMS-Daten'!#REF!="","",'AMS-Daten'!#REF!)</f>
        <v>#REF!</v>
      </c>
      <c r="D637" s="80" t="e">
        <f t="shared" si="93"/>
        <v>#REF!</v>
      </c>
      <c r="E637" s="16" t="e">
        <f t="shared" si="97"/>
        <v>#REF!</v>
      </c>
      <c r="F637" s="80" t="e">
        <f t="shared" si="95"/>
        <v>#REF!</v>
      </c>
      <c r="G637" s="80"/>
      <c r="H637" s="49" t="e">
        <f>IF('AMS-Daten'!#REF!="","",'AMS-Daten'!#REF!)</f>
        <v>#REF!</v>
      </c>
      <c r="I637" s="80" t="e">
        <f t="shared" si="96"/>
        <v>#REF!</v>
      </c>
      <c r="J637" s="49"/>
      <c r="K637" s="49"/>
      <c r="L637" s="49"/>
      <c r="M637" s="49"/>
      <c r="N637" s="10"/>
      <c r="O637" s="49"/>
      <c r="P637" s="82"/>
      <c r="Q637" s="82"/>
      <c r="R637" s="82"/>
      <c r="S637" s="82"/>
      <c r="T637" s="82"/>
      <c r="U637" s="49"/>
      <c r="V637" s="49"/>
      <c r="W637" s="82"/>
      <c r="X637" s="49"/>
      <c r="Y637" s="49"/>
      <c r="Z637" s="12"/>
      <c r="AA637" s="16" t="str">
        <f t="shared" si="90"/>
        <v/>
      </c>
      <c r="AB637" s="16" t="str">
        <f t="shared" si="91"/>
        <v/>
      </c>
      <c r="AC637" s="16" t="str">
        <f t="shared" si="92"/>
        <v/>
      </c>
      <c r="AD637" s="49"/>
      <c r="AE637" s="17"/>
      <c r="AF637" s="17"/>
      <c r="AG637" s="17"/>
      <c r="AH637" s="17"/>
      <c r="AI637" s="17"/>
      <c r="AJ637" s="17"/>
      <c r="AK637" s="17"/>
      <c r="AL637" s="17"/>
      <c r="AM637" s="17"/>
      <c r="AN637" s="17"/>
      <c r="AO637" s="17"/>
      <c r="AP637" s="17"/>
      <c r="AQ637" s="17"/>
    </row>
    <row r="638" spans="1:43" x14ac:dyDescent="0.2">
      <c r="A638" s="19" t="e">
        <f t="shared" si="94"/>
        <v>#REF!</v>
      </c>
      <c r="B638" s="49" t="e">
        <f>IF('AMS-Daten'!#REF!="","",'AMS-Daten'!#REF!)</f>
        <v>#REF!</v>
      </c>
      <c r="C638" s="49" t="e">
        <f>IF('AMS-Daten'!#REF!="","",'AMS-Daten'!#REF!)</f>
        <v>#REF!</v>
      </c>
      <c r="D638" s="80" t="e">
        <f t="shared" si="93"/>
        <v>#REF!</v>
      </c>
      <c r="E638" s="16" t="e">
        <f t="shared" si="97"/>
        <v>#REF!</v>
      </c>
      <c r="F638" s="80" t="e">
        <f t="shared" si="95"/>
        <v>#REF!</v>
      </c>
      <c r="G638" s="80"/>
      <c r="H638" s="49" t="e">
        <f>IF('AMS-Daten'!#REF!="","",'AMS-Daten'!#REF!)</f>
        <v>#REF!</v>
      </c>
      <c r="I638" s="80" t="e">
        <f t="shared" si="96"/>
        <v>#REF!</v>
      </c>
      <c r="J638" s="49"/>
      <c r="K638" s="49"/>
      <c r="L638" s="49"/>
      <c r="M638" s="49"/>
      <c r="N638" s="10"/>
      <c r="O638" s="49"/>
      <c r="P638" s="82"/>
      <c r="Q638" s="82"/>
      <c r="R638" s="82"/>
      <c r="S638" s="82"/>
      <c r="T638" s="82"/>
      <c r="U638" s="49"/>
      <c r="V638" s="49"/>
      <c r="W638" s="82"/>
      <c r="X638" s="49"/>
      <c r="Y638" s="49"/>
      <c r="Z638" s="12"/>
      <c r="AA638" s="16" t="str">
        <f t="shared" si="90"/>
        <v/>
      </c>
      <c r="AB638" s="16" t="str">
        <f t="shared" si="91"/>
        <v/>
      </c>
      <c r="AC638" s="16" t="str">
        <f t="shared" si="92"/>
        <v/>
      </c>
      <c r="AD638" s="49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</row>
    <row r="639" spans="1:43" x14ac:dyDescent="0.2">
      <c r="A639" s="19" t="e">
        <f t="shared" si="94"/>
        <v>#REF!</v>
      </c>
      <c r="B639" s="49" t="e">
        <f>IF('AMS-Daten'!#REF!="","",'AMS-Daten'!#REF!)</f>
        <v>#REF!</v>
      </c>
      <c r="C639" s="49" t="e">
        <f>IF('AMS-Daten'!#REF!="","",'AMS-Daten'!#REF!)</f>
        <v>#REF!</v>
      </c>
      <c r="D639" s="80" t="e">
        <f t="shared" si="93"/>
        <v>#REF!</v>
      </c>
      <c r="E639" s="16" t="e">
        <f t="shared" si="97"/>
        <v>#REF!</v>
      </c>
      <c r="F639" s="80" t="e">
        <f t="shared" si="95"/>
        <v>#REF!</v>
      </c>
      <c r="G639" s="80"/>
      <c r="H639" s="49" t="e">
        <f>IF('AMS-Daten'!#REF!="","",'AMS-Daten'!#REF!)</f>
        <v>#REF!</v>
      </c>
      <c r="I639" s="80" t="e">
        <f t="shared" si="96"/>
        <v>#REF!</v>
      </c>
      <c r="J639" s="49"/>
      <c r="K639" s="49"/>
      <c r="L639" s="49"/>
      <c r="M639" s="49"/>
      <c r="N639" s="10"/>
      <c r="O639" s="49"/>
      <c r="P639" s="82"/>
      <c r="Q639" s="82"/>
      <c r="R639" s="82"/>
      <c r="S639" s="82"/>
      <c r="T639" s="82"/>
      <c r="U639" s="49"/>
      <c r="V639" s="49"/>
      <c r="W639" s="82"/>
      <c r="X639" s="49"/>
      <c r="Y639" s="49"/>
      <c r="Z639" s="12"/>
      <c r="AA639" s="16" t="str">
        <f t="shared" ref="AA639:AA702" si="98">IF(Z639="","",YEAR(Z639))</f>
        <v/>
      </c>
      <c r="AB639" s="16" t="str">
        <f t="shared" ref="AB639:AB702" si="99">IF(Z639="","",MONTH(Z639))</f>
        <v/>
      </c>
      <c r="AC639" s="16" t="str">
        <f t="shared" ref="AC639:AC702" si="100">IF(Z639="","",DAY(Z639))</f>
        <v/>
      </c>
      <c r="AD639" s="49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</row>
    <row r="640" spans="1:43" x14ac:dyDescent="0.2">
      <c r="A640" s="19" t="e">
        <f t="shared" si="94"/>
        <v>#REF!</v>
      </c>
      <c r="B640" s="49" t="e">
        <f>IF('AMS-Daten'!#REF!="","",'AMS-Daten'!#REF!)</f>
        <v>#REF!</v>
      </c>
      <c r="C640" s="49" t="e">
        <f>IF('AMS-Daten'!#REF!="","",'AMS-Daten'!#REF!)</f>
        <v>#REF!</v>
      </c>
      <c r="D640" s="80" t="e">
        <f t="shared" si="93"/>
        <v>#REF!</v>
      </c>
      <c r="E640" s="16" t="e">
        <f t="shared" si="97"/>
        <v>#REF!</v>
      </c>
      <c r="F640" s="80" t="e">
        <f t="shared" si="95"/>
        <v>#REF!</v>
      </c>
      <c r="G640" s="80"/>
      <c r="H640" s="49" t="e">
        <f>IF('AMS-Daten'!#REF!="","",'AMS-Daten'!#REF!)</f>
        <v>#REF!</v>
      </c>
      <c r="I640" s="80" t="e">
        <f t="shared" si="96"/>
        <v>#REF!</v>
      </c>
      <c r="J640" s="49"/>
      <c r="K640" s="49"/>
      <c r="L640" s="49"/>
      <c r="M640" s="49"/>
      <c r="N640" s="10"/>
      <c r="O640" s="49"/>
      <c r="P640" s="82"/>
      <c r="Q640" s="82"/>
      <c r="R640" s="82"/>
      <c r="S640" s="82"/>
      <c r="T640" s="82"/>
      <c r="U640" s="49"/>
      <c r="V640" s="49"/>
      <c r="W640" s="82"/>
      <c r="X640" s="49"/>
      <c r="Y640" s="49"/>
      <c r="Z640" s="12"/>
      <c r="AA640" s="16" t="str">
        <f t="shared" si="98"/>
        <v/>
      </c>
      <c r="AB640" s="16" t="str">
        <f t="shared" si="99"/>
        <v/>
      </c>
      <c r="AC640" s="16" t="str">
        <f t="shared" si="100"/>
        <v/>
      </c>
      <c r="AD640" s="49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</row>
    <row r="641" spans="1:43" x14ac:dyDescent="0.2">
      <c r="A641" s="19" t="e">
        <f t="shared" si="94"/>
        <v>#REF!</v>
      </c>
      <c r="B641" s="49" t="e">
        <f>IF('AMS-Daten'!#REF!="","",'AMS-Daten'!#REF!)</f>
        <v>#REF!</v>
      </c>
      <c r="C641" s="49" t="e">
        <f>IF('AMS-Daten'!#REF!="","",'AMS-Daten'!#REF!)</f>
        <v>#REF!</v>
      </c>
      <c r="D641" s="80" t="e">
        <f t="shared" si="93"/>
        <v>#REF!</v>
      </c>
      <c r="E641" s="16" t="e">
        <f t="shared" si="97"/>
        <v>#REF!</v>
      </c>
      <c r="F641" s="80" t="e">
        <f t="shared" si="95"/>
        <v>#REF!</v>
      </c>
      <c r="G641" s="80"/>
      <c r="H641" s="49" t="e">
        <f>IF('AMS-Daten'!#REF!="","",'AMS-Daten'!#REF!)</f>
        <v>#REF!</v>
      </c>
      <c r="I641" s="80" t="e">
        <f t="shared" si="96"/>
        <v>#REF!</v>
      </c>
      <c r="J641" s="49"/>
      <c r="K641" s="49"/>
      <c r="L641" s="49"/>
      <c r="M641" s="49"/>
      <c r="N641" s="10"/>
      <c r="O641" s="49"/>
      <c r="P641" s="82"/>
      <c r="Q641" s="82"/>
      <c r="R641" s="82"/>
      <c r="S641" s="82"/>
      <c r="T641" s="82"/>
      <c r="U641" s="49"/>
      <c r="V641" s="49"/>
      <c r="W641" s="82"/>
      <c r="X641" s="49"/>
      <c r="Y641" s="49"/>
      <c r="Z641" s="12"/>
      <c r="AA641" s="16" t="str">
        <f t="shared" si="98"/>
        <v/>
      </c>
      <c r="AB641" s="16" t="str">
        <f t="shared" si="99"/>
        <v/>
      </c>
      <c r="AC641" s="16" t="str">
        <f t="shared" si="100"/>
        <v/>
      </c>
      <c r="AD641" s="49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</row>
    <row r="642" spans="1:43" x14ac:dyDescent="0.2">
      <c r="A642" s="19" t="e">
        <f t="shared" si="94"/>
        <v>#REF!</v>
      </c>
      <c r="B642" s="49" t="e">
        <f>IF('AMS-Daten'!#REF!="","",'AMS-Daten'!#REF!)</f>
        <v>#REF!</v>
      </c>
      <c r="C642" s="49" t="e">
        <f>IF('AMS-Daten'!#REF!="","",'AMS-Daten'!#REF!)</f>
        <v>#REF!</v>
      </c>
      <c r="D642" s="80" t="e">
        <f t="shared" ref="D642:D705" si="101">IF(A642="","",IF(AF642="","Ja","Nein"))</f>
        <v>#REF!</v>
      </c>
      <c r="E642" s="16" t="e">
        <f t="shared" si="97"/>
        <v>#REF!</v>
      </c>
      <c r="F642" s="80" t="e">
        <f t="shared" si="95"/>
        <v>#REF!</v>
      </c>
      <c r="G642" s="80"/>
      <c r="H642" s="49" t="e">
        <f>IF('AMS-Daten'!#REF!="","",'AMS-Daten'!#REF!)</f>
        <v>#REF!</v>
      </c>
      <c r="I642" s="80" t="e">
        <f t="shared" si="96"/>
        <v>#REF!</v>
      </c>
      <c r="J642" s="49"/>
      <c r="K642" s="49"/>
      <c r="L642" s="49"/>
      <c r="M642" s="49"/>
      <c r="N642" s="10"/>
      <c r="O642" s="49"/>
      <c r="P642" s="82"/>
      <c r="Q642" s="82"/>
      <c r="R642" s="82"/>
      <c r="S642" s="82"/>
      <c r="T642" s="82"/>
      <c r="U642" s="49"/>
      <c r="V642" s="49"/>
      <c r="W642" s="82"/>
      <c r="X642" s="49"/>
      <c r="Y642" s="49"/>
      <c r="Z642" s="12"/>
      <c r="AA642" s="16" t="str">
        <f t="shared" si="98"/>
        <v/>
      </c>
      <c r="AB642" s="16" t="str">
        <f t="shared" si="99"/>
        <v/>
      </c>
      <c r="AC642" s="16" t="str">
        <f t="shared" si="100"/>
        <v/>
      </c>
      <c r="AD642" s="49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</row>
    <row r="643" spans="1:43" x14ac:dyDescent="0.2">
      <c r="A643" s="19" t="e">
        <f t="shared" ref="A643:A706" si="102">IF(B643="","",A642+1)</f>
        <v>#REF!</v>
      </c>
      <c r="B643" s="49" t="e">
        <f>IF('AMS-Daten'!#REF!="","",'AMS-Daten'!#REF!)</f>
        <v>#REF!</v>
      </c>
      <c r="C643" s="49" t="e">
        <f>IF('AMS-Daten'!#REF!="","",'AMS-Daten'!#REF!)</f>
        <v>#REF!</v>
      </c>
      <c r="D643" s="80" t="e">
        <f t="shared" si="101"/>
        <v>#REF!</v>
      </c>
      <c r="E643" s="16" t="e">
        <f t="shared" si="97"/>
        <v>#REF!</v>
      </c>
      <c r="F643" s="80" t="e">
        <f t="shared" si="95"/>
        <v>#REF!</v>
      </c>
      <c r="G643" s="80"/>
      <c r="H643" s="49" t="e">
        <f>IF('AMS-Daten'!#REF!="","",'AMS-Daten'!#REF!)</f>
        <v>#REF!</v>
      </c>
      <c r="I643" s="80" t="e">
        <f t="shared" si="96"/>
        <v>#REF!</v>
      </c>
      <c r="J643" s="49"/>
      <c r="K643" s="49"/>
      <c r="L643" s="49"/>
      <c r="M643" s="49"/>
      <c r="N643" s="10"/>
      <c r="O643" s="49"/>
      <c r="P643" s="82"/>
      <c r="Q643" s="82"/>
      <c r="R643" s="82"/>
      <c r="S643" s="82"/>
      <c r="T643" s="82"/>
      <c r="U643" s="49"/>
      <c r="V643" s="49"/>
      <c r="W643" s="82"/>
      <c r="X643" s="49"/>
      <c r="Y643" s="49"/>
      <c r="Z643" s="12"/>
      <c r="AA643" s="16" t="str">
        <f t="shared" si="98"/>
        <v/>
      </c>
      <c r="AB643" s="16" t="str">
        <f t="shared" si="99"/>
        <v/>
      </c>
      <c r="AC643" s="16" t="str">
        <f t="shared" si="100"/>
        <v/>
      </c>
      <c r="AD643" s="49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</row>
    <row r="644" spans="1:43" x14ac:dyDescent="0.2">
      <c r="A644" s="19" t="e">
        <f t="shared" si="102"/>
        <v>#REF!</v>
      </c>
      <c r="B644" s="49" t="e">
        <f>IF('AMS-Daten'!#REF!="","",'AMS-Daten'!#REF!)</f>
        <v>#REF!</v>
      </c>
      <c r="C644" s="49" t="e">
        <f>IF('AMS-Daten'!#REF!="","",'AMS-Daten'!#REF!)</f>
        <v>#REF!</v>
      </c>
      <c r="D644" s="80" t="e">
        <f t="shared" si="101"/>
        <v>#REF!</v>
      </c>
      <c r="E644" s="16" t="e">
        <f t="shared" si="97"/>
        <v>#REF!</v>
      </c>
      <c r="F644" s="80" t="e">
        <f t="shared" si="95"/>
        <v>#REF!</v>
      </c>
      <c r="G644" s="80"/>
      <c r="H644" s="49" t="e">
        <f>IF('AMS-Daten'!#REF!="","",'AMS-Daten'!#REF!)</f>
        <v>#REF!</v>
      </c>
      <c r="I644" s="80" t="e">
        <f t="shared" si="96"/>
        <v>#REF!</v>
      </c>
      <c r="J644" s="49"/>
      <c r="K644" s="49"/>
      <c r="L644" s="49"/>
      <c r="M644" s="49"/>
      <c r="N644" s="10"/>
      <c r="O644" s="49"/>
      <c r="P644" s="82"/>
      <c r="Q644" s="82"/>
      <c r="R644" s="82"/>
      <c r="S644" s="82"/>
      <c r="T644" s="82"/>
      <c r="U644" s="49"/>
      <c r="V644" s="49"/>
      <c r="W644" s="82"/>
      <c r="X644" s="49"/>
      <c r="Y644" s="49"/>
      <c r="Z644" s="12"/>
      <c r="AA644" s="16" t="str">
        <f t="shared" si="98"/>
        <v/>
      </c>
      <c r="AB644" s="16" t="str">
        <f t="shared" si="99"/>
        <v/>
      </c>
      <c r="AC644" s="16" t="str">
        <f t="shared" si="100"/>
        <v/>
      </c>
      <c r="AD644" s="49"/>
      <c r="AE644" s="17"/>
      <c r="AF644" s="17"/>
      <c r="AG644" s="17"/>
      <c r="AH644" s="17"/>
      <c r="AI644" s="17"/>
      <c r="AJ644" s="17"/>
      <c r="AK644" s="17"/>
      <c r="AL644" s="17"/>
      <c r="AM644" s="17"/>
      <c r="AN644" s="17"/>
      <c r="AO644" s="17"/>
      <c r="AP644" s="17"/>
      <c r="AQ644" s="17"/>
    </row>
    <row r="645" spans="1:43" x14ac:dyDescent="0.2">
      <c r="A645" s="19" t="e">
        <f t="shared" si="102"/>
        <v>#REF!</v>
      </c>
      <c r="B645" s="49" t="e">
        <f>IF('AMS-Daten'!#REF!="","",'AMS-Daten'!#REF!)</f>
        <v>#REF!</v>
      </c>
      <c r="C645" s="49" t="e">
        <f>IF('AMS-Daten'!#REF!="","",'AMS-Daten'!#REF!)</f>
        <v>#REF!</v>
      </c>
      <c r="D645" s="80" t="e">
        <f t="shared" si="101"/>
        <v>#REF!</v>
      </c>
      <c r="E645" s="16" t="e">
        <f t="shared" si="97"/>
        <v>#REF!</v>
      </c>
      <c r="F645" s="80" t="e">
        <f t="shared" si="95"/>
        <v>#REF!</v>
      </c>
      <c r="G645" s="80"/>
      <c r="H645" s="49" t="e">
        <f>IF('AMS-Daten'!#REF!="","",'AMS-Daten'!#REF!)</f>
        <v>#REF!</v>
      </c>
      <c r="I645" s="80" t="e">
        <f t="shared" si="96"/>
        <v>#REF!</v>
      </c>
      <c r="J645" s="49"/>
      <c r="K645" s="49"/>
      <c r="L645" s="49"/>
      <c r="M645" s="49"/>
      <c r="N645" s="10"/>
      <c r="O645" s="49"/>
      <c r="P645" s="82"/>
      <c r="Q645" s="82"/>
      <c r="R645" s="82"/>
      <c r="S645" s="82"/>
      <c r="T645" s="82"/>
      <c r="U645" s="49"/>
      <c r="V645" s="49"/>
      <c r="W645" s="82"/>
      <c r="X645" s="49"/>
      <c r="Y645" s="49"/>
      <c r="Z645" s="12"/>
      <c r="AA645" s="16" t="str">
        <f t="shared" si="98"/>
        <v/>
      </c>
      <c r="AB645" s="16" t="str">
        <f t="shared" si="99"/>
        <v/>
      </c>
      <c r="AC645" s="16" t="str">
        <f t="shared" si="100"/>
        <v/>
      </c>
      <c r="AD645" s="49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</row>
    <row r="646" spans="1:43" x14ac:dyDescent="0.2">
      <c r="A646" s="19" t="e">
        <f t="shared" si="102"/>
        <v>#REF!</v>
      </c>
      <c r="B646" s="49" t="e">
        <f>IF('AMS-Daten'!#REF!="","",'AMS-Daten'!#REF!)</f>
        <v>#REF!</v>
      </c>
      <c r="C646" s="49" t="e">
        <f>IF('AMS-Daten'!#REF!="","",'AMS-Daten'!#REF!)</f>
        <v>#REF!</v>
      </c>
      <c r="D646" s="80" t="e">
        <f t="shared" si="101"/>
        <v>#REF!</v>
      </c>
      <c r="E646" s="16" t="e">
        <f t="shared" si="97"/>
        <v>#REF!</v>
      </c>
      <c r="F646" s="80" t="e">
        <f t="shared" si="95"/>
        <v>#REF!</v>
      </c>
      <c r="G646" s="80"/>
      <c r="H646" s="49" t="e">
        <f>IF('AMS-Daten'!#REF!="","",'AMS-Daten'!#REF!)</f>
        <v>#REF!</v>
      </c>
      <c r="I646" s="80" t="e">
        <f t="shared" si="96"/>
        <v>#REF!</v>
      </c>
      <c r="J646" s="49"/>
      <c r="K646" s="49"/>
      <c r="L646" s="49"/>
      <c r="M646" s="49"/>
      <c r="N646" s="10"/>
      <c r="O646" s="49"/>
      <c r="P646" s="82"/>
      <c r="Q646" s="82"/>
      <c r="R646" s="82"/>
      <c r="S646" s="82"/>
      <c r="T646" s="82"/>
      <c r="U646" s="49"/>
      <c r="V646" s="49"/>
      <c r="W646" s="82"/>
      <c r="X646" s="49"/>
      <c r="Y646" s="49"/>
      <c r="Z646" s="12"/>
      <c r="AA646" s="16" t="str">
        <f t="shared" si="98"/>
        <v/>
      </c>
      <c r="AB646" s="16" t="str">
        <f t="shared" si="99"/>
        <v/>
      </c>
      <c r="AC646" s="16" t="str">
        <f t="shared" si="100"/>
        <v/>
      </c>
      <c r="AD646" s="49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</row>
    <row r="647" spans="1:43" x14ac:dyDescent="0.2">
      <c r="A647" s="19" t="e">
        <f t="shared" si="102"/>
        <v>#REF!</v>
      </c>
      <c r="B647" s="49" t="e">
        <f>IF('AMS-Daten'!#REF!="","",'AMS-Daten'!#REF!)</f>
        <v>#REF!</v>
      </c>
      <c r="C647" s="49" t="e">
        <f>IF('AMS-Daten'!#REF!="","",'AMS-Daten'!#REF!)</f>
        <v>#REF!</v>
      </c>
      <c r="D647" s="80" t="e">
        <f t="shared" si="101"/>
        <v>#REF!</v>
      </c>
      <c r="E647" s="16" t="e">
        <f t="shared" si="97"/>
        <v>#REF!</v>
      </c>
      <c r="F647" s="80" t="e">
        <f t="shared" si="95"/>
        <v>#REF!</v>
      </c>
      <c r="G647" s="80"/>
      <c r="H647" s="49" t="e">
        <f>IF('AMS-Daten'!#REF!="","",'AMS-Daten'!#REF!)</f>
        <v>#REF!</v>
      </c>
      <c r="I647" s="80" t="e">
        <f t="shared" si="96"/>
        <v>#REF!</v>
      </c>
      <c r="J647" s="49"/>
      <c r="K647" s="49"/>
      <c r="L647" s="49"/>
      <c r="M647" s="49"/>
      <c r="N647" s="10"/>
      <c r="O647" s="49"/>
      <c r="P647" s="82"/>
      <c r="Q647" s="82"/>
      <c r="R647" s="82"/>
      <c r="S647" s="82"/>
      <c r="T647" s="82"/>
      <c r="U647" s="49"/>
      <c r="V647" s="49"/>
      <c r="W647" s="82"/>
      <c r="X647" s="49"/>
      <c r="Y647" s="49"/>
      <c r="Z647" s="12"/>
      <c r="AA647" s="16" t="str">
        <f t="shared" si="98"/>
        <v/>
      </c>
      <c r="AB647" s="16" t="str">
        <f t="shared" si="99"/>
        <v/>
      </c>
      <c r="AC647" s="16" t="str">
        <f t="shared" si="100"/>
        <v/>
      </c>
      <c r="AD647" s="49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 x14ac:dyDescent="0.2">
      <c r="A648" s="19" t="e">
        <f t="shared" si="102"/>
        <v>#REF!</v>
      </c>
      <c r="B648" s="49" t="e">
        <f>IF('AMS-Daten'!#REF!="","",'AMS-Daten'!#REF!)</f>
        <v>#REF!</v>
      </c>
      <c r="C648" s="49" t="e">
        <f>IF('AMS-Daten'!#REF!="","",'AMS-Daten'!#REF!)</f>
        <v>#REF!</v>
      </c>
      <c r="D648" s="80" t="e">
        <f t="shared" si="101"/>
        <v>#REF!</v>
      </c>
      <c r="E648" s="16" t="e">
        <f t="shared" si="97"/>
        <v>#REF!</v>
      </c>
      <c r="F648" s="80" t="e">
        <f t="shared" si="95"/>
        <v>#REF!</v>
      </c>
      <c r="G648" s="80"/>
      <c r="H648" s="49" t="e">
        <f>IF('AMS-Daten'!#REF!="","",'AMS-Daten'!#REF!)</f>
        <v>#REF!</v>
      </c>
      <c r="I648" s="80" t="e">
        <f t="shared" si="96"/>
        <v>#REF!</v>
      </c>
      <c r="J648" s="49"/>
      <c r="K648" s="49"/>
      <c r="L648" s="49"/>
      <c r="M648" s="49"/>
      <c r="N648" s="10"/>
      <c r="O648" s="49"/>
      <c r="P648" s="82"/>
      <c r="Q648" s="82"/>
      <c r="R648" s="82"/>
      <c r="S648" s="82"/>
      <c r="T648" s="82"/>
      <c r="U648" s="49"/>
      <c r="V648" s="49"/>
      <c r="W648" s="82"/>
      <c r="X648" s="49"/>
      <c r="Y648" s="49"/>
      <c r="Z648" s="12"/>
      <c r="AA648" s="16" t="str">
        <f t="shared" si="98"/>
        <v/>
      </c>
      <c r="AB648" s="16" t="str">
        <f t="shared" si="99"/>
        <v/>
      </c>
      <c r="AC648" s="16" t="str">
        <f t="shared" si="100"/>
        <v/>
      </c>
      <c r="AD648" s="49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</row>
    <row r="649" spans="1:43" x14ac:dyDescent="0.2">
      <c r="A649" s="19" t="e">
        <f t="shared" si="102"/>
        <v>#REF!</v>
      </c>
      <c r="B649" s="49" t="e">
        <f>IF('AMS-Daten'!#REF!="","",'AMS-Daten'!#REF!)</f>
        <v>#REF!</v>
      </c>
      <c r="C649" s="49" t="e">
        <f>IF('AMS-Daten'!#REF!="","",'AMS-Daten'!#REF!)</f>
        <v>#REF!</v>
      </c>
      <c r="D649" s="80" t="e">
        <f t="shared" si="101"/>
        <v>#REF!</v>
      </c>
      <c r="E649" s="16" t="e">
        <f t="shared" si="97"/>
        <v>#REF!</v>
      </c>
      <c r="F649" s="80" t="e">
        <f t="shared" si="95"/>
        <v>#REF!</v>
      </c>
      <c r="G649" s="80"/>
      <c r="H649" s="49" t="e">
        <f>IF('AMS-Daten'!#REF!="","",'AMS-Daten'!#REF!)</f>
        <v>#REF!</v>
      </c>
      <c r="I649" s="80" t="e">
        <f t="shared" si="96"/>
        <v>#REF!</v>
      </c>
      <c r="J649" s="49"/>
      <c r="K649" s="49"/>
      <c r="L649" s="49"/>
      <c r="M649" s="49"/>
      <c r="N649" s="10"/>
      <c r="O649" s="49"/>
      <c r="P649" s="82"/>
      <c r="Q649" s="82"/>
      <c r="R649" s="82"/>
      <c r="S649" s="82"/>
      <c r="T649" s="82"/>
      <c r="U649" s="49"/>
      <c r="V649" s="49"/>
      <c r="W649" s="82"/>
      <c r="X649" s="49"/>
      <c r="Y649" s="49"/>
      <c r="Z649" s="12"/>
      <c r="AA649" s="16" t="str">
        <f t="shared" si="98"/>
        <v/>
      </c>
      <c r="AB649" s="16" t="str">
        <f t="shared" si="99"/>
        <v/>
      </c>
      <c r="AC649" s="16" t="str">
        <f t="shared" si="100"/>
        <v/>
      </c>
      <c r="AD649" s="49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</row>
    <row r="650" spans="1:43" x14ac:dyDescent="0.2">
      <c r="A650" s="19" t="e">
        <f t="shared" si="102"/>
        <v>#REF!</v>
      </c>
      <c r="B650" s="49" t="e">
        <f>IF('AMS-Daten'!#REF!="","",'AMS-Daten'!#REF!)</f>
        <v>#REF!</v>
      </c>
      <c r="C650" s="49" t="e">
        <f>IF('AMS-Daten'!#REF!="","",'AMS-Daten'!#REF!)</f>
        <v>#REF!</v>
      </c>
      <c r="D650" s="80" t="e">
        <f t="shared" si="101"/>
        <v>#REF!</v>
      </c>
      <c r="E650" s="16" t="e">
        <f t="shared" si="97"/>
        <v>#REF!</v>
      </c>
      <c r="F650" s="80" t="e">
        <f t="shared" ref="F650:F713" si="103">IF(A650="","",IF(AND(AO650&lt;&gt;"",AP650=""),"Ja","Nein"))</f>
        <v>#REF!</v>
      </c>
      <c r="G650" s="80"/>
      <c r="H650" s="49" t="e">
        <f>IF('AMS-Daten'!#REF!="","",'AMS-Daten'!#REF!)</f>
        <v>#REF!</v>
      </c>
      <c r="I650" s="80" t="e">
        <f t="shared" ref="I650:I713" si="104">IF(A650="","",IF(AQ650="","Nein","Ja"))</f>
        <v>#REF!</v>
      </c>
      <c r="J650" s="49"/>
      <c r="K650" s="49"/>
      <c r="L650" s="49"/>
      <c r="M650" s="49"/>
      <c r="N650" s="10"/>
      <c r="O650" s="49"/>
      <c r="P650" s="82"/>
      <c r="Q650" s="82"/>
      <c r="R650" s="82"/>
      <c r="S650" s="82"/>
      <c r="T650" s="82"/>
      <c r="U650" s="49"/>
      <c r="V650" s="49"/>
      <c r="W650" s="82"/>
      <c r="X650" s="49"/>
      <c r="Y650" s="49"/>
      <c r="Z650" s="12"/>
      <c r="AA650" s="16" t="str">
        <f t="shared" si="98"/>
        <v/>
      </c>
      <c r="AB650" s="16" t="str">
        <f t="shared" si="99"/>
        <v/>
      </c>
      <c r="AC650" s="16" t="str">
        <f t="shared" si="100"/>
        <v/>
      </c>
      <c r="AD650" s="49"/>
      <c r="AE650" s="17"/>
      <c r="AF650" s="17"/>
      <c r="AG650" s="17"/>
      <c r="AH650" s="17"/>
      <c r="AI650" s="17"/>
      <c r="AJ650" s="17"/>
      <c r="AK650" s="17"/>
      <c r="AL650" s="17"/>
      <c r="AM650" s="17"/>
      <c r="AN650" s="17"/>
      <c r="AO650" s="17"/>
      <c r="AP650" s="17"/>
      <c r="AQ650" s="17"/>
    </row>
    <row r="651" spans="1:43" x14ac:dyDescent="0.2">
      <c r="A651" s="19" t="e">
        <f t="shared" si="102"/>
        <v>#REF!</v>
      </c>
      <c r="B651" s="49" t="e">
        <f>IF('AMS-Daten'!#REF!="","",'AMS-Daten'!#REF!)</f>
        <v>#REF!</v>
      </c>
      <c r="C651" s="49" t="e">
        <f>IF('AMS-Daten'!#REF!="","",'AMS-Daten'!#REF!)</f>
        <v>#REF!</v>
      </c>
      <c r="D651" s="80" t="e">
        <f t="shared" si="101"/>
        <v>#REF!</v>
      </c>
      <c r="E651" s="16" t="e">
        <f t="shared" si="97"/>
        <v>#REF!</v>
      </c>
      <c r="F651" s="80" t="e">
        <f t="shared" si="103"/>
        <v>#REF!</v>
      </c>
      <c r="G651" s="80"/>
      <c r="H651" s="49" t="e">
        <f>IF('AMS-Daten'!#REF!="","",'AMS-Daten'!#REF!)</f>
        <v>#REF!</v>
      </c>
      <c r="I651" s="80" t="e">
        <f t="shared" si="104"/>
        <v>#REF!</v>
      </c>
      <c r="J651" s="49"/>
      <c r="K651" s="49"/>
      <c r="L651" s="49"/>
      <c r="M651" s="49"/>
      <c r="N651" s="10"/>
      <c r="O651" s="49"/>
      <c r="P651" s="82"/>
      <c r="Q651" s="82"/>
      <c r="R651" s="82"/>
      <c r="S651" s="82"/>
      <c r="T651" s="82"/>
      <c r="U651" s="49"/>
      <c r="V651" s="49"/>
      <c r="W651" s="82"/>
      <c r="X651" s="49"/>
      <c r="Y651" s="49"/>
      <c r="Z651" s="12"/>
      <c r="AA651" s="16" t="str">
        <f t="shared" si="98"/>
        <v/>
      </c>
      <c r="AB651" s="16" t="str">
        <f t="shared" si="99"/>
        <v/>
      </c>
      <c r="AC651" s="16" t="str">
        <f t="shared" si="100"/>
        <v/>
      </c>
      <c r="AD651" s="49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  <c r="AO651" s="17"/>
      <c r="AP651" s="17"/>
      <c r="AQ651" s="17"/>
    </row>
    <row r="652" spans="1:43" x14ac:dyDescent="0.2">
      <c r="A652" s="19" t="e">
        <f t="shared" si="102"/>
        <v>#REF!</v>
      </c>
      <c r="B652" s="49" t="e">
        <f>IF('AMS-Daten'!#REF!="","",'AMS-Daten'!#REF!)</f>
        <v>#REF!</v>
      </c>
      <c r="C652" s="49" t="e">
        <f>IF('AMS-Daten'!#REF!="","",'AMS-Daten'!#REF!)</f>
        <v>#REF!</v>
      </c>
      <c r="D652" s="80" t="e">
        <f t="shared" si="101"/>
        <v>#REF!</v>
      </c>
      <c r="E652" s="16" t="e">
        <f t="shared" si="97"/>
        <v>#REF!</v>
      </c>
      <c r="F652" s="80" t="e">
        <f t="shared" si="103"/>
        <v>#REF!</v>
      </c>
      <c r="G652" s="80"/>
      <c r="H652" s="49" t="e">
        <f>IF('AMS-Daten'!#REF!="","",'AMS-Daten'!#REF!)</f>
        <v>#REF!</v>
      </c>
      <c r="I652" s="80" t="e">
        <f t="shared" si="104"/>
        <v>#REF!</v>
      </c>
      <c r="J652" s="49"/>
      <c r="K652" s="49"/>
      <c r="L652" s="49"/>
      <c r="M652" s="49"/>
      <c r="N652" s="10"/>
      <c r="O652" s="49"/>
      <c r="P652" s="82"/>
      <c r="Q652" s="82"/>
      <c r="R652" s="82"/>
      <c r="S652" s="82"/>
      <c r="T652" s="82"/>
      <c r="U652" s="49"/>
      <c r="V652" s="49"/>
      <c r="W652" s="82"/>
      <c r="X652" s="49"/>
      <c r="Y652" s="49"/>
      <c r="Z652" s="12"/>
      <c r="AA652" s="16" t="str">
        <f t="shared" si="98"/>
        <v/>
      </c>
      <c r="AB652" s="16" t="str">
        <f t="shared" si="99"/>
        <v/>
      </c>
      <c r="AC652" s="16" t="str">
        <f t="shared" si="100"/>
        <v/>
      </c>
      <c r="AD652" s="49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</row>
    <row r="653" spans="1:43" x14ac:dyDescent="0.2">
      <c r="A653" s="19" t="e">
        <f t="shared" si="102"/>
        <v>#REF!</v>
      </c>
      <c r="B653" s="49" t="e">
        <f>IF('AMS-Daten'!#REF!="","",'AMS-Daten'!#REF!)</f>
        <v>#REF!</v>
      </c>
      <c r="C653" s="49" t="e">
        <f>IF('AMS-Daten'!#REF!="","",'AMS-Daten'!#REF!)</f>
        <v>#REF!</v>
      </c>
      <c r="D653" s="80" t="e">
        <f t="shared" si="101"/>
        <v>#REF!</v>
      </c>
      <c r="E653" s="16" t="e">
        <f t="shared" si="97"/>
        <v>#REF!</v>
      </c>
      <c r="F653" s="80" t="e">
        <f t="shared" si="103"/>
        <v>#REF!</v>
      </c>
      <c r="G653" s="80"/>
      <c r="H653" s="49" t="e">
        <f>IF('AMS-Daten'!#REF!="","",'AMS-Daten'!#REF!)</f>
        <v>#REF!</v>
      </c>
      <c r="I653" s="80" t="e">
        <f t="shared" si="104"/>
        <v>#REF!</v>
      </c>
      <c r="J653" s="49"/>
      <c r="K653" s="49"/>
      <c r="L653" s="49"/>
      <c r="M653" s="49"/>
      <c r="N653" s="10"/>
      <c r="O653" s="49"/>
      <c r="P653" s="82"/>
      <c r="Q653" s="82"/>
      <c r="R653" s="82"/>
      <c r="S653" s="82"/>
      <c r="T653" s="82"/>
      <c r="U653" s="49"/>
      <c r="V653" s="49"/>
      <c r="W653" s="82"/>
      <c r="X653" s="49"/>
      <c r="Y653" s="49"/>
      <c r="Z653" s="12"/>
      <c r="AA653" s="16" t="str">
        <f t="shared" si="98"/>
        <v/>
      </c>
      <c r="AB653" s="16" t="str">
        <f t="shared" si="99"/>
        <v/>
      </c>
      <c r="AC653" s="16" t="str">
        <f t="shared" si="100"/>
        <v/>
      </c>
      <c r="AD653" s="49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</row>
    <row r="654" spans="1:43" x14ac:dyDescent="0.2">
      <c r="A654" s="19" t="e">
        <f t="shared" si="102"/>
        <v>#REF!</v>
      </c>
      <c r="B654" s="49" t="e">
        <f>IF('AMS-Daten'!#REF!="","",'AMS-Daten'!#REF!)</f>
        <v>#REF!</v>
      </c>
      <c r="C654" s="49" t="e">
        <f>IF('AMS-Daten'!#REF!="","",'AMS-Daten'!#REF!)</f>
        <v>#REF!</v>
      </c>
      <c r="D654" s="80" t="e">
        <f t="shared" si="101"/>
        <v>#REF!</v>
      </c>
      <c r="E654" s="16" t="e">
        <f t="shared" si="97"/>
        <v>#REF!</v>
      </c>
      <c r="F654" s="80" t="e">
        <f t="shared" si="103"/>
        <v>#REF!</v>
      </c>
      <c r="G654" s="80"/>
      <c r="H654" s="49" t="e">
        <f>IF('AMS-Daten'!#REF!="","",'AMS-Daten'!#REF!)</f>
        <v>#REF!</v>
      </c>
      <c r="I654" s="80" t="e">
        <f t="shared" si="104"/>
        <v>#REF!</v>
      </c>
      <c r="J654" s="49"/>
      <c r="K654" s="49"/>
      <c r="L654" s="49"/>
      <c r="M654" s="49"/>
      <c r="N654" s="10"/>
      <c r="O654" s="49"/>
      <c r="P654" s="82"/>
      <c r="Q654" s="82"/>
      <c r="R654" s="82"/>
      <c r="S654" s="82"/>
      <c r="T654" s="82"/>
      <c r="U654" s="49"/>
      <c r="V654" s="49"/>
      <c r="W654" s="82"/>
      <c r="X654" s="49"/>
      <c r="Y654" s="49"/>
      <c r="Z654" s="12"/>
      <c r="AA654" s="16" t="str">
        <f t="shared" si="98"/>
        <v/>
      </c>
      <c r="AB654" s="16" t="str">
        <f t="shared" si="99"/>
        <v/>
      </c>
      <c r="AC654" s="16" t="str">
        <f t="shared" si="100"/>
        <v/>
      </c>
      <c r="AD654" s="49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</row>
    <row r="655" spans="1:43" x14ac:dyDescent="0.2">
      <c r="A655" s="19" t="e">
        <f t="shared" si="102"/>
        <v>#REF!</v>
      </c>
      <c r="B655" s="49" t="e">
        <f>IF('AMS-Daten'!#REF!="","",'AMS-Daten'!#REF!)</f>
        <v>#REF!</v>
      </c>
      <c r="C655" s="49" t="e">
        <f>IF('AMS-Daten'!#REF!="","",'AMS-Daten'!#REF!)</f>
        <v>#REF!</v>
      </c>
      <c r="D655" s="80" t="e">
        <f t="shared" si="101"/>
        <v>#REF!</v>
      </c>
      <c r="E655" s="16" t="e">
        <f t="shared" si="97"/>
        <v>#REF!</v>
      </c>
      <c r="F655" s="80" t="e">
        <f t="shared" si="103"/>
        <v>#REF!</v>
      </c>
      <c r="G655" s="80"/>
      <c r="H655" s="49" t="e">
        <f>IF('AMS-Daten'!#REF!="","",'AMS-Daten'!#REF!)</f>
        <v>#REF!</v>
      </c>
      <c r="I655" s="80" t="e">
        <f t="shared" si="104"/>
        <v>#REF!</v>
      </c>
      <c r="J655" s="49"/>
      <c r="K655" s="49"/>
      <c r="L655" s="49"/>
      <c r="M655" s="49"/>
      <c r="N655" s="10"/>
      <c r="O655" s="49"/>
      <c r="P655" s="82"/>
      <c r="Q655" s="82"/>
      <c r="R655" s="82"/>
      <c r="S655" s="82"/>
      <c r="T655" s="82"/>
      <c r="U655" s="49"/>
      <c r="V655" s="49"/>
      <c r="W655" s="82"/>
      <c r="X655" s="49"/>
      <c r="Y655" s="49"/>
      <c r="Z655" s="12"/>
      <c r="AA655" s="16" t="str">
        <f t="shared" si="98"/>
        <v/>
      </c>
      <c r="AB655" s="16" t="str">
        <f t="shared" si="99"/>
        <v/>
      </c>
      <c r="AC655" s="16" t="str">
        <f t="shared" si="100"/>
        <v/>
      </c>
      <c r="AD655" s="49"/>
      <c r="AE655" s="17"/>
      <c r="AF655" s="17"/>
      <c r="AG655" s="17"/>
      <c r="AH655" s="17"/>
      <c r="AI655" s="17"/>
      <c r="AJ655" s="17"/>
      <c r="AK655" s="17"/>
      <c r="AL655" s="17"/>
      <c r="AM655" s="17"/>
      <c r="AN655" s="17"/>
      <c r="AO655" s="17"/>
      <c r="AP655" s="17"/>
      <c r="AQ655" s="17"/>
    </row>
    <row r="656" spans="1:43" x14ac:dyDescent="0.2">
      <c r="A656" s="19" t="e">
        <f t="shared" si="102"/>
        <v>#REF!</v>
      </c>
      <c r="B656" s="49" t="e">
        <f>IF('AMS-Daten'!#REF!="","",'AMS-Daten'!#REF!)</f>
        <v>#REF!</v>
      </c>
      <c r="C656" s="49" t="e">
        <f>IF('AMS-Daten'!#REF!="","",'AMS-Daten'!#REF!)</f>
        <v>#REF!</v>
      </c>
      <c r="D656" s="80" t="e">
        <f t="shared" si="101"/>
        <v>#REF!</v>
      </c>
      <c r="E656" s="16" t="e">
        <f t="shared" si="97"/>
        <v>#REF!</v>
      </c>
      <c r="F656" s="80" t="e">
        <f t="shared" si="103"/>
        <v>#REF!</v>
      </c>
      <c r="G656" s="80"/>
      <c r="H656" s="49" t="e">
        <f>IF('AMS-Daten'!#REF!="","",'AMS-Daten'!#REF!)</f>
        <v>#REF!</v>
      </c>
      <c r="I656" s="80" t="e">
        <f t="shared" si="104"/>
        <v>#REF!</v>
      </c>
      <c r="J656" s="49"/>
      <c r="K656" s="49"/>
      <c r="L656" s="49"/>
      <c r="M656" s="49"/>
      <c r="N656" s="10"/>
      <c r="O656" s="49"/>
      <c r="P656" s="82"/>
      <c r="Q656" s="82"/>
      <c r="R656" s="82"/>
      <c r="S656" s="82"/>
      <c r="T656" s="82"/>
      <c r="U656" s="49"/>
      <c r="V656" s="49"/>
      <c r="W656" s="82"/>
      <c r="X656" s="49"/>
      <c r="Y656" s="49"/>
      <c r="Z656" s="12"/>
      <c r="AA656" s="16" t="str">
        <f t="shared" si="98"/>
        <v/>
      </c>
      <c r="AB656" s="16" t="str">
        <f t="shared" si="99"/>
        <v/>
      </c>
      <c r="AC656" s="16" t="str">
        <f t="shared" si="100"/>
        <v/>
      </c>
      <c r="AD656" s="49"/>
      <c r="AE656" s="17"/>
      <c r="AF656" s="17"/>
      <c r="AG656" s="17"/>
      <c r="AH656" s="17"/>
      <c r="AI656" s="17"/>
      <c r="AJ656" s="17"/>
      <c r="AK656" s="17"/>
      <c r="AL656" s="17"/>
      <c r="AM656" s="17"/>
      <c r="AN656" s="17"/>
      <c r="AO656" s="17"/>
      <c r="AP656" s="17"/>
      <c r="AQ656" s="17"/>
    </row>
    <row r="657" spans="1:43" x14ac:dyDescent="0.2">
      <c r="A657" s="19" t="e">
        <f t="shared" si="102"/>
        <v>#REF!</v>
      </c>
      <c r="B657" s="49" t="e">
        <f>IF('AMS-Daten'!#REF!="","",'AMS-Daten'!#REF!)</f>
        <v>#REF!</v>
      </c>
      <c r="C657" s="49" t="e">
        <f>IF('AMS-Daten'!#REF!="","",'AMS-Daten'!#REF!)</f>
        <v>#REF!</v>
      </c>
      <c r="D657" s="80" t="e">
        <f t="shared" si="101"/>
        <v>#REF!</v>
      </c>
      <c r="E657" s="16" t="e">
        <f t="shared" si="97"/>
        <v>#REF!</v>
      </c>
      <c r="F657" s="80" t="e">
        <f t="shared" si="103"/>
        <v>#REF!</v>
      </c>
      <c r="G657" s="80"/>
      <c r="H657" s="49" t="e">
        <f>IF('AMS-Daten'!#REF!="","",'AMS-Daten'!#REF!)</f>
        <v>#REF!</v>
      </c>
      <c r="I657" s="80" t="e">
        <f t="shared" si="104"/>
        <v>#REF!</v>
      </c>
      <c r="J657" s="49"/>
      <c r="K657" s="49"/>
      <c r="L657" s="49"/>
      <c r="M657" s="49"/>
      <c r="N657" s="10"/>
      <c r="O657" s="49"/>
      <c r="P657" s="82"/>
      <c r="Q657" s="82"/>
      <c r="R657" s="82"/>
      <c r="S657" s="82"/>
      <c r="T657" s="82"/>
      <c r="U657" s="49"/>
      <c r="V657" s="49"/>
      <c r="W657" s="82"/>
      <c r="X657" s="49"/>
      <c r="Y657" s="49"/>
      <c r="Z657" s="12"/>
      <c r="AA657" s="16" t="str">
        <f t="shared" si="98"/>
        <v/>
      </c>
      <c r="AB657" s="16" t="str">
        <f t="shared" si="99"/>
        <v/>
      </c>
      <c r="AC657" s="16" t="str">
        <f t="shared" si="100"/>
        <v/>
      </c>
      <c r="AD657" s="49"/>
      <c r="AE657" s="17"/>
      <c r="AF657" s="17"/>
      <c r="AG657" s="17"/>
      <c r="AH657" s="17"/>
      <c r="AI657" s="17"/>
      <c r="AJ657" s="17"/>
      <c r="AK657" s="17"/>
      <c r="AL657" s="17"/>
      <c r="AM657" s="17"/>
      <c r="AN657" s="17"/>
      <c r="AO657" s="17"/>
      <c r="AP657" s="17"/>
      <c r="AQ657" s="17"/>
    </row>
    <row r="658" spans="1:43" x14ac:dyDescent="0.2">
      <c r="A658" s="19" t="e">
        <f t="shared" si="102"/>
        <v>#REF!</v>
      </c>
      <c r="B658" s="49" t="e">
        <f>IF('AMS-Daten'!#REF!="","",'AMS-Daten'!#REF!)</f>
        <v>#REF!</v>
      </c>
      <c r="C658" s="49" t="e">
        <f>IF('AMS-Daten'!#REF!="","",'AMS-Daten'!#REF!)</f>
        <v>#REF!</v>
      </c>
      <c r="D658" s="80" t="e">
        <f t="shared" si="101"/>
        <v>#REF!</v>
      </c>
      <c r="E658" s="16" t="e">
        <f t="shared" si="97"/>
        <v>#REF!</v>
      </c>
      <c r="F658" s="80" t="e">
        <f t="shared" si="103"/>
        <v>#REF!</v>
      </c>
      <c r="G658" s="80"/>
      <c r="H658" s="49" t="e">
        <f>IF('AMS-Daten'!#REF!="","",'AMS-Daten'!#REF!)</f>
        <v>#REF!</v>
      </c>
      <c r="I658" s="80" t="e">
        <f t="shared" si="104"/>
        <v>#REF!</v>
      </c>
      <c r="J658" s="49"/>
      <c r="K658" s="49"/>
      <c r="L658" s="49"/>
      <c r="M658" s="49"/>
      <c r="N658" s="10"/>
      <c r="O658" s="49"/>
      <c r="P658" s="82"/>
      <c r="Q658" s="82"/>
      <c r="R658" s="82"/>
      <c r="S658" s="82"/>
      <c r="T658" s="82"/>
      <c r="U658" s="49"/>
      <c r="V658" s="49"/>
      <c r="W658" s="82"/>
      <c r="X658" s="49"/>
      <c r="Y658" s="49"/>
      <c r="Z658" s="12"/>
      <c r="AA658" s="16" t="str">
        <f t="shared" si="98"/>
        <v/>
      </c>
      <c r="AB658" s="16" t="str">
        <f t="shared" si="99"/>
        <v/>
      </c>
      <c r="AC658" s="16" t="str">
        <f t="shared" si="100"/>
        <v/>
      </c>
      <c r="AD658" s="49"/>
      <c r="AE658" s="17"/>
      <c r="AF658" s="17"/>
      <c r="AG658" s="17"/>
      <c r="AH658" s="17"/>
      <c r="AI658" s="17"/>
      <c r="AJ658" s="17"/>
      <c r="AK658" s="17"/>
      <c r="AL658" s="17"/>
      <c r="AM658" s="17"/>
      <c r="AN658" s="17"/>
      <c r="AO658" s="17"/>
      <c r="AP658" s="17"/>
      <c r="AQ658" s="17"/>
    </row>
    <row r="659" spans="1:43" x14ac:dyDescent="0.2">
      <c r="A659" s="19" t="e">
        <f t="shared" si="102"/>
        <v>#REF!</v>
      </c>
      <c r="B659" s="49" t="e">
        <f>IF('AMS-Daten'!#REF!="","",'AMS-Daten'!#REF!)</f>
        <v>#REF!</v>
      </c>
      <c r="C659" s="49" t="e">
        <f>IF('AMS-Daten'!#REF!="","",'AMS-Daten'!#REF!)</f>
        <v>#REF!</v>
      </c>
      <c r="D659" s="80" t="e">
        <f t="shared" si="101"/>
        <v>#REF!</v>
      </c>
      <c r="E659" s="16" t="e">
        <f t="shared" si="97"/>
        <v>#REF!</v>
      </c>
      <c r="F659" s="80" t="e">
        <f t="shared" si="103"/>
        <v>#REF!</v>
      </c>
      <c r="G659" s="80"/>
      <c r="H659" s="49" t="e">
        <f>IF('AMS-Daten'!#REF!="","",'AMS-Daten'!#REF!)</f>
        <v>#REF!</v>
      </c>
      <c r="I659" s="80" t="e">
        <f t="shared" si="104"/>
        <v>#REF!</v>
      </c>
      <c r="J659" s="49"/>
      <c r="K659" s="49"/>
      <c r="L659" s="49"/>
      <c r="M659" s="49"/>
      <c r="N659" s="10"/>
      <c r="O659" s="49"/>
      <c r="P659" s="82"/>
      <c r="Q659" s="82"/>
      <c r="R659" s="82"/>
      <c r="S659" s="82"/>
      <c r="T659" s="82"/>
      <c r="U659" s="49"/>
      <c r="V659" s="49"/>
      <c r="W659" s="82"/>
      <c r="X659" s="49"/>
      <c r="Y659" s="49"/>
      <c r="Z659" s="12"/>
      <c r="AA659" s="16" t="str">
        <f t="shared" si="98"/>
        <v/>
      </c>
      <c r="AB659" s="16" t="str">
        <f t="shared" si="99"/>
        <v/>
      </c>
      <c r="AC659" s="16" t="str">
        <f t="shared" si="100"/>
        <v/>
      </c>
      <c r="AD659" s="49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  <c r="AO659" s="17"/>
      <c r="AP659" s="17"/>
      <c r="AQ659" s="17"/>
    </row>
    <row r="660" spans="1:43" x14ac:dyDescent="0.2">
      <c r="A660" s="19" t="e">
        <f t="shared" si="102"/>
        <v>#REF!</v>
      </c>
      <c r="B660" s="49" t="e">
        <f>IF('AMS-Daten'!#REF!="","",'AMS-Daten'!#REF!)</f>
        <v>#REF!</v>
      </c>
      <c r="C660" s="49" t="e">
        <f>IF('AMS-Daten'!#REF!="","",'AMS-Daten'!#REF!)</f>
        <v>#REF!</v>
      </c>
      <c r="D660" s="80" t="e">
        <f t="shared" si="101"/>
        <v>#REF!</v>
      </c>
      <c r="E660" s="16" t="e">
        <f t="shared" si="97"/>
        <v>#REF!</v>
      </c>
      <c r="F660" s="80" t="e">
        <f t="shared" si="103"/>
        <v>#REF!</v>
      </c>
      <c r="G660" s="80"/>
      <c r="H660" s="49" t="e">
        <f>IF('AMS-Daten'!#REF!="","",'AMS-Daten'!#REF!)</f>
        <v>#REF!</v>
      </c>
      <c r="I660" s="80" t="e">
        <f t="shared" si="104"/>
        <v>#REF!</v>
      </c>
      <c r="J660" s="49"/>
      <c r="K660" s="49"/>
      <c r="L660" s="49"/>
      <c r="M660" s="49"/>
      <c r="N660" s="10"/>
      <c r="O660" s="49"/>
      <c r="P660" s="82"/>
      <c r="Q660" s="82"/>
      <c r="R660" s="82"/>
      <c r="S660" s="82"/>
      <c r="T660" s="82"/>
      <c r="U660" s="49"/>
      <c r="V660" s="49"/>
      <c r="W660" s="82"/>
      <c r="X660" s="49"/>
      <c r="Y660" s="49"/>
      <c r="Z660" s="12"/>
      <c r="AA660" s="16" t="str">
        <f t="shared" si="98"/>
        <v/>
      </c>
      <c r="AB660" s="16" t="str">
        <f t="shared" si="99"/>
        <v/>
      </c>
      <c r="AC660" s="16" t="str">
        <f t="shared" si="100"/>
        <v/>
      </c>
      <c r="AD660" s="49"/>
      <c r="AE660" s="17"/>
      <c r="AF660" s="17"/>
      <c r="AG660" s="17"/>
      <c r="AH660" s="17"/>
      <c r="AI660" s="17"/>
      <c r="AJ660" s="17"/>
      <c r="AK660" s="17"/>
      <c r="AL660" s="17"/>
      <c r="AM660" s="17"/>
      <c r="AN660" s="17"/>
      <c r="AO660" s="17"/>
      <c r="AP660" s="17"/>
      <c r="AQ660" s="17"/>
    </row>
    <row r="661" spans="1:43" x14ac:dyDescent="0.2">
      <c r="A661" s="19" t="e">
        <f t="shared" si="102"/>
        <v>#REF!</v>
      </c>
      <c r="B661" s="49" t="e">
        <f>IF('AMS-Daten'!#REF!="","",'AMS-Daten'!#REF!)</f>
        <v>#REF!</v>
      </c>
      <c r="C661" s="49" t="e">
        <f>IF('AMS-Daten'!#REF!="","",'AMS-Daten'!#REF!)</f>
        <v>#REF!</v>
      </c>
      <c r="D661" s="80" t="e">
        <f t="shared" si="101"/>
        <v>#REF!</v>
      </c>
      <c r="E661" s="16" t="e">
        <f t="shared" si="97"/>
        <v>#REF!</v>
      </c>
      <c r="F661" s="80" t="e">
        <f t="shared" si="103"/>
        <v>#REF!</v>
      </c>
      <c r="G661" s="80"/>
      <c r="H661" s="49" t="e">
        <f>IF('AMS-Daten'!#REF!="","",'AMS-Daten'!#REF!)</f>
        <v>#REF!</v>
      </c>
      <c r="I661" s="80" t="e">
        <f t="shared" si="104"/>
        <v>#REF!</v>
      </c>
      <c r="J661" s="49"/>
      <c r="K661" s="49"/>
      <c r="L661" s="49"/>
      <c r="M661" s="49"/>
      <c r="N661" s="10"/>
      <c r="O661" s="49"/>
      <c r="P661" s="82"/>
      <c r="Q661" s="82"/>
      <c r="R661" s="82"/>
      <c r="S661" s="82"/>
      <c r="T661" s="82"/>
      <c r="U661" s="49"/>
      <c r="V661" s="49"/>
      <c r="W661" s="82"/>
      <c r="X661" s="49"/>
      <c r="Y661" s="49"/>
      <c r="Z661" s="12"/>
      <c r="AA661" s="16" t="str">
        <f t="shared" si="98"/>
        <v/>
      </c>
      <c r="AB661" s="16" t="str">
        <f t="shared" si="99"/>
        <v/>
      </c>
      <c r="AC661" s="16" t="str">
        <f t="shared" si="100"/>
        <v/>
      </c>
      <c r="AD661" s="49"/>
      <c r="AE661" s="17"/>
      <c r="AF661" s="17"/>
      <c r="AG661" s="17"/>
      <c r="AH661" s="17"/>
      <c r="AI661" s="17"/>
      <c r="AJ661" s="17"/>
      <c r="AK661" s="17"/>
      <c r="AL661" s="17"/>
      <c r="AM661" s="17"/>
      <c r="AN661" s="17"/>
      <c r="AO661" s="17"/>
      <c r="AP661" s="17"/>
      <c r="AQ661" s="17"/>
    </row>
    <row r="662" spans="1:43" x14ac:dyDescent="0.2">
      <c r="A662" s="19" t="e">
        <f t="shared" si="102"/>
        <v>#REF!</v>
      </c>
      <c r="B662" s="49" t="e">
        <f>IF('AMS-Daten'!#REF!="","",'AMS-Daten'!#REF!)</f>
        <v>#REF!</v>
      </c>
      <c r="C662" s="49" t="e">
        <f>IF('AMS-Daten'!#REF!="","",'AMS-Daten'!#REF!)</f>
        <v>#REF!</v>
      </c>
      <c r="D662" s="80" t="e">
        <f t="shared" si="101"/>
        <v>#REF!</v>
      </c>
      <c r="E662" s="16" t="e">
        <f t="shared" si="97"/>
        <v>#REF!</v>
      </c>
      <c r="F662" s="80" t="e">
        <f t="shared" si="103"/>
        <v>#REF!</v>
      </c>
      <c r="G662" s="80"/>
      <c r="H662" s="49" t="e">
        <f>IF('AMS-Daten'!#REF!="","",'AMS-Daten'!#REF!)</f>
        <v>#REF!</v>
      </c>
      <c r="I662" s="80" t="e">
        <f t="shared" si="104"/>
        <v>#REF!</v>
      </c>
      <c r="J662" s="49"/>
      <c r="K662" s="49"/>
      <c r="L662" s="49"/>
      <c r="M662" s="49"/>
      <c r="N662" s="10"/>
      <c r="O662" s="49"/>
      <c r="P662" s="82"/>
      <c r="Q662" s="82"/>
      <c r="R662" s="82"/>
      <c r="S662" s="82"/>
      <c r="T662" s="82"/>
      <c r="U662" s="49"/>
      <c r="V662" s="49"/>
      <c r="W662" s="82"/>
      <c r="X662" s="49"/>
      <c r="Y662" s="49"/>
      <c r="Z662" s="12"/>
      <c r="AA662" s="16" t="str">
        <f t="shared" si="98"/>
        <v/>
      </c>
      <c r="AB662" s="16" t="str">
        <f t="shared" si="99"/>
        <v/>
      </c>
      <c r="AC662" s="16" t="str">
        <f t="shared" si="100"/>
        <v/>
      </c>
      <c r="AD662" s="49"/>
      <c r="AE662" s="17"/>
      <c r="AF662" s="17"/>
      <c r="AG662" s="17"/>
      <c r="AH662" s="17"/>
      <c r="AI662" s="17"/>
      <c r="AJ662" s="17"/>
      <c r="AK662" s="17"/>
      <c r="AL662" s="17"/>
      <c r="AM662" s="17"/>
      <c r="AN662" s="17"/>
      <c r="AO662" s="17"/>
      <c r="AP662" s="17"/>
      <c r="AQ662" s="17"/>
    </row>
    <row r="663" spans="1:43" x14ac:dyDescent="0.2">
      <c r="A663" s="19" t="e">
        <f t="shared" si="102"/>
        <v>#REF!</v>
      </c>
      <c r="B663" s="49" t="e">
        <f>IF('AMS-Daten'!#REF!="","",'AMS-Daten'!#REF!)</f>
        <v>#REF!</v>
      </c>
      <c r="C663" s="49" t="e">
        <f>IF('AMS-Daten'!#REF!="","",'AMS-Daten'!#REF!)</f>
        <v>#REF!</v>
      </c>
      <c r="D663" s="80" t="e">
        <f t="shared" si="101"/>
        <v>#REF!</v>
      </c>
      <c r="E663" s="16" t="e">
        <f t="shared" si="97"/>
        <v>#REF!</v>
      </c>
      <c r="F663" s="80" t="e">
        <f t="shared" si="103"/>
        <v>#REF!</v>
      </c>
      <c r="G663" s="80"/>
      <c r="H663" s="49" t="e">
        <f>IF('AMS-Daten'!#REF!="","",'AMS-Daten'!#REF!)</f>
        <v>#REF!</v>
      </c>
      <c r="I663" s="80" t="e">
        <f t="shared" si="104"/>
        <v>#REF!</v>
      </c>
      <c r="J663" s="49"/>
      <c r="K663" s="49"/>
      <c r="L663" s="49"/>
      <c r="M663" s="49"/>
      <c r="N663" s="10"/>
      <c r="O663" s="49"/>
      <c r="P663" s="82"/>
      <c r="Q663" s="82"/>
      <c r="R663" s="82"/>
      <c r="S663" s="82"/>
      <c r="T663" s="82"/>
      <c r="U663" s="49"/>
      <c r="V663" s="49"/>
      <c r="W663" s="82"/>
      <c r="X663" s="49"/>
      <c r="Y663" s="49"/>
      <c r="Z663" s="12"/>
      <c r="AA663" s="16" t="str">
        <f t="shared" si="98"/>
        <v/>
      </c>
      <c r="AB663" s="16" t="str">
        <f t="shared" si="99"/>
        <v/>
      </c>
      <c r="AC663" s="16" t="str">
        <f t="shared" si="100"/>
        <v/>
      </c>
      <c r="AD663" s="49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</row>
    <row r="664" spans="1:43" x14ac:dyDescent="0.2">
      <c r="A664" s="19" t="e">
        <f t="shared" si="102"/>
        <v>#REF!</v>
      </c>
      <c r="B664" s="49" t="e">
        <f>IF('AMS-Daten'!#REF!="","",'AMS-Daten'!#REF!)</f>
        <v>#REF!</v>
      </c>
      <c r="C664" s="49" t="e">
        <f>IF('AMS-Daten'!#REF!="","",'AMS-Daten'!#REF!)</f>
        <v>#REF!</v>
      </c>
      <c r="D664" s="80" t="e">
        <f t="shared" si="101"/>
        <v>#REF!</v>
      </c>
      <c r="E664" s="16" t="e">
        <f t="shared" si="97"/>
        <v>#REF!</v>
      </c>
      <c r="F664" s="80" t="e">
        <f t="shared" si="103"/>
        <v>#REF!</v>
      </c>
      <c r="G664" s="80"/>
      <c r="H664" s="49" t="e">
        <f>IF('AMS-Daten'!#REF!="","",'AMS-Daten'!#REF!)</f>
        <v>#REF!</v>
      </c>
      <c r="I664" s="80" t="e">
        <f t="shared" si="104"/>
        <v>#REF!</v>
      </c>
      <c r="J664" s="49"/>
      <c r="K664" s="49"/>
      <c r="L664" s="49"/>
      <c r="M664" s="49"/>
      <c r="N664" s="10"/>
      <c r="O664" s="49"/>
      <c r="P664" s="82"/>
      <c r="Q664" s="82"/>
      <c r="R664" s="82"/>
      <c r="S664" s="82"/>
      <c r="T664" s="82"/>
      <c r="U664" s="49"/>
      <c r="V664" s="49"/>
      <c r="W664" s="82"/>
      <c r="X664" s="49"/>
      <c r="Y664" s="49"/>
      <c r="Z664" s="12"/>
      <c r="AA664" s="16" t="str">
        <f t="shared" si="98"/>
        <v/>
      </c>
      <c r="AB664" s="16" t="str">
        <f t="shared" si="99"/>
        <v/>
      </c>
      <c r="AC664" s="16" t="str">
        <f t="shared" si="100"/>
        <v/>
      </c>
      <c r="AD664" s="49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</row>
    <row r="665" spans="1:43" x14ac:dyDescent="0.2">
      <c r="A665" s="19" t="e">
        <f t="shared" si="102"/>
        <v>#REF!</v>
      </c>
      <c r="B665" s="49" t="e">
        <f>IF('AMS-Daten'!#REF!="","",'AMS-Daten'!#REF!)</f>
        <v>#REF!</v>
      </c>
      <c r="C665" s="49" t="e">
        <f>IF('AMS-Daten'!#REF!="","",'AMS-Daten'!#REF!)</f>
        <v>#REF!</v>
      </c>
      <c r="D665" s="80" t="e">
        <f t="shared" si="101"/>
        <v>#REF!</v>
      </c>
      <c r="E665" s="16" t="e">
        <f t="shared" si="97"/>
        <v>#REF!</v>
      </c>
      <c r="F665" s="80" t="e">
        <f t="shared" si="103"/>
        <v>#REF!</v>
      </c>
      <c r="G665" s="80"/>
      <c r="H665" s="49" t="e">
        <f>IF('AMS-Daten'!#REF!="","",'AMS-Daten'!#REF!)</f>
        <v>#REF!</v>
      </c>
      <c r="I665" s="80" t="e">
        <f t="shared" si="104"/>
        <v>#REF!</v>
      </c>
      <c r="J665" s="49"/>
      <c r="K665" s="49"/>
      <c r="L665" s="49"/>
      <c r="M665" s="49"/>
      <c r="N665" s="10"/>
      <c r="O665" s="49"/>
      <c r="P665" s="82"/>
      <c r="Q665" s="82"/>
      <c r="R665" s="82"/>
      <c r="S665" s="82"/>
      <c r="T665" s="82"/>
      <c r="U665" s="49"/>
      <c r="V665" s="49"/>
      <c r="W665" s="82"/>
      <c r="X665" s="49"/>
      <c r="Y665" s="49"/>
      <c r="Z665" s="12"/>
      <c r="AA665" s="16" t="str">
        <f t="shared" si="98"/>
        <v/>
      </c>
      <c r="AB665" s="16" t="str">
        <f t="shared" si="99"/>
        <v/>
      </c>
      <c r="AC665" s="16" t="str">
        <f t="shared" si="100"/>
        <v/>
      </c>
      <c r="AD665" s="49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</row>
    <row r="666" spans="1:43" x14ac:dyDescent="0.2">
      <c r="A666" s="19" t="e">
        <f t="shared" si="102"/>
        <v>#REF!</v>
      </c>
      <c r="B666" s="49" t="e">
        <f>IF('AMS-Daten'!#REF!="","",'AMS-Daten'!#REF!)</f>
        <v>#REF!</v>
      </c>
      <c r="C666" s="49" t="e">
        <f>IF('AMS-Daten'!#REF!="","",'AMS-Daten'!#REF!)</f>
        <v>#REF!</v>
      </c>
      <c r="D666" s="80" t="e">
        <f t="shared" si="101"/>
        <v>#REF!</v>
      </c>
      <c r="E666" s="16" t="e">
        <f t="shared" si="97"/>
        <v>#REF!</v>
      </c>
      <c r="F666" s="80" t="e">
        <f t="shared" si="103"/>
        <v>#REF!</v>
      </c>
      <c r="G666" s="80"/>
      <c r="H666" s="49" t="e">
        <f>IF('AMS-Daten'!#REF!="","",'AMS-Daten'!#REF!)</f>
        <v>#REF!</v>
      </c>
      <c r="I666" s="80" t="e">
        <f t="shared" si="104"/>
        <v>#REF!</v>
      </c>
      <c r="J666" s="49"/>
      <c r="K666" s="49"/>
      <c r="L666" s="49"/>
      <c r="M666" s="49"/>
      <c r="N666" s="10"/>
      <c r="O666" s="49"/>
      <c r="P666" s="82"/>
      <c r="Q666" s="82"/>
      <c r="R666" s="82"/>
      <c r="S666" s="82"/>
      <c r="T666" s="82"/>
      <c r="U666" s="49"/>
      <c r="V666" s="49"/>
      <c r="W666" s="82"/>
      <c r="X666" s="49"/>
      <c r="Y666" s="49"/>
      <c r="Z666" s="12"/>
      <c r="AA666" s="16" t="str">
        <f t="shared" si="98"/>
        <v/>
      </c>
      <c r="AB666" s="16" t="str">
        <f t="shared" si="99"/>
        <v/>
      </c>
      <c r="AC666" s="16" t="str">
        <f t="shared" si="100"/>
        <v/>
      </c>
      <c r="AD666" s="49"/>
      <c r="AE666" s="17"/>
      <c r="AF666" s="17"/>
      <c r="AG666" s="17"/>
      <c r="AH666" s="17"/>
      <c r="AI666" s="17"/>
      <c r="AJ666" s="17"/>
      <c r="AK666" s="17"/>
      <c r="AL666" s="17"/>
      <c r="AM666" s="17"/>
      <c r="AN666" s="17"/>
      <c r="AO666" s="17"/>
      <c r="AP666" s="17"/>
      <c r="AQ666" s="17"/>
    </row>
    <row r="667" spans="1:43" x14ac:dyDescent="0.2">
      <c r="A667" s="19" t="e">
        <f t="shared" si="102"/>
        <v>#REF!</v>
      </c>
      <c r="B667" s="49" t="e">
        <f>IF('AMS-Daten'!#REF!="","",'AMS-Daten'!#REF!)</f>
        <v>#REF!</v>
      </c>
      <c r="C667" s="49" t="e">
        <f>IF('AMS-Daten'!#REF!="","",'AMS-Daten'!#REF!)</f>
        <v>#REF!</v>
      </c>
      <c r="D667" s="80" t="e">
        <f t="shared" si="101"/>
        <v>#REF!</v>
      </c>
      <c r="E667" s="16" t="e">
        <f t="shared" si="97"/>
        <v>#REF!</v>
      </c>
      <c r="F667" s="80" t="e">
        <f t="shared" si="103"/>
        <v>#REF!</v>
      </c>
      <c r="G667" s="80"/>
      <c r="H667" s="49" t="e">
        <f>IF('AMS-Daten'!#REF!="","",'AMS-Daten'!#REF!)</f>
        <v>#REF!</v>
      </c>
      <c r="I667" s="80" t="e">
        <f t="shared" si="104"/>
        <v>#REF!</v>
      </c>
      <c r="J667" s="49"/>
      <c r="K667" s="49"/>
      <c r="L667" s="49"/>
      <c r="M667" s="49"/>
      <c r="N667" s="10"/>
      <c r="O667" s="49"/>
      <c r="P667" s="82"/>
      <c r="Q667" s="82"/>
      <c r="R667" s="82"/>
      <c r="S667" s="82"/>
      <c r="T667" s="82"/>
      <c r="U667" s="49"/>
      <c r="V667" s="49"/>
      <c r="W667" s="82"/>
      <c r="X667" s="49"/>
      <c r="Y667" s="49"/>
      <c r="Z667" s="12"/>
      <c r="AA667" s="16" t="str">
        <f t="shared" si="98"/>
        <v/>
      </c>
      <c r="AB667" s="16" t="str">
        <f t="shared" si="99"/>
        <v/>
      </c>
      <c r="AC667" s="16" t="str">
        <f t="shared" si="100"/>
        <v/>
      </c>
      <c r="AD667" s="49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</row>
    <row r="668" spans="1:43" x14ac:dyDescent="0.2">
      <c r="A668" s="19" t="e">
        <f t="shared" si="102"/>
        <v>#REF!</v>
      </c>
      <c r="B668" s="49" t="e">
        <f>IF('AMS-Daten'!#REF!="","",'AMS-Daten'!#REF!)</f>
        <v>#REF!</v>
      </c>
      <c r="C668" s="49" t="e">
        <f>IF('AMS-Daten'!#REF!="","",'AMS-Daten'!#REF!)</f>
        <v>#REF!</v>
      </c>
      <c r="D668" s="80" t="e">
        <f t="shared" si="101"/>
        <v>#REF!</v>
      </c>
      <c r="E668" s="16" t="e">
        <f t="shared" si="97"/>
        <v>#REF!</v>
      </c>
      <c r="F668" s="80" t="e">
        <f t="shared" si="103"/>
        <v>#REF!</v>
      </c>
      <c r="G668" s="80"/>
      <c r="H668" s="49" t="e">
        <f>IF('AMS-Daten'!#REF!="","",'AMS-Daten'!#REF!)</f>
        <v>#REF!</v>
      </c>
      <c r="I668" s="80" t="e">
        <f t="shared" si="104"/>
        <v>#REF!</v>
      </c>
      <c r="J668" s="49"/>
      <c r="K668" s="49"/>
      <c r="L668" s="49"/>
      <c r="M668" s="49"/>
      <c r="N668" s="10"/>
      <c r="O668" s="49"/>
      <c r="P668" s="82"/>
      <c r="Q668" s="82"/>
      <c r="R668" s="82"/>
      <c r="S668" s="82"/>
      <c r="T668" s="82"/>
      <c r="U668" s="49"/>
      <c r="V668" s="49"/>
      <c r="W668" s="82"/>
      <c r="X668" s="49"/>
      <c r="Y668" s="49"/>
      <c r="Z668" s="12"/>
      <c r="AA668" s="16" t="str">
        <f t="shared" si="98"/>
        <v/>
      </c>
      <c r="AB668" s="16" t="str">
        <f t="shared" si="99"/>
        <v/>
      </c>
      <c r="AC668" s="16" t="str">
        <f t="shared" si="100"/>
        <v/>
      </c>
      <c r="AD668" s="49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</row>
    <row r="669" spans="1:43" x14ac:dyDescent="0.2">
      <c r="A669" s="19" t="e">
        <f t="shared" si="102"/>
        <v>#REF!</v>
      </c>
      <c r="B669" s="49" t="e">
        <f>IF('AMS-Daten'!#REF!="","",'AMS-Daten'!#REF!)</f>
        <v>#REF!</v>
      </c>
      <c r="C669" s="49" t="e">
        <f>IF('AMS-Daten'!#REF!="","",'AMS-Daten'!#REF!)</f>
        <v>#REF!</v>
      </c>
      <c r="D669" s="80" t="e">
        <f t="shared" si="101"/>
        <v>#REF!</v>
      </c>
      <c r="E669" s="16" t="e">
        <f t="shared" si="97"/>
        <v>#REF!</v>
      </c>
      <c r="F669" s="80" t="e">
        <f t="shared" si="103"/>
        <v>#REF!</v>
      </c>
      <c r="G669" s="80"/>
      <c r="H669" s="49" t="e">
        <f>IF('AMS-Daten'!#REF!="","",'AMS-Daten'!#REF!)</f>
        <v>#REF!</v>
      </c>
      <c r="I669" s="80" t="e">
        <f t="shared" si="104"/>
        <v>#REF!</v>
      </c>
      <c r="J669" s="49"/>
      <c r="K669" s="49"/>
      <c r="L669" s="49"/>
      <c r="M669" s="49"/>
      <c r="N669" s="10"/>
      <c r="O669" s="49"/>
      <c r="P669" s="82"/>
      <c r="Q669" s="82"/>
      <c r="R669" s="82"/>
      <c r="S669" s="82"/>
      <c r="T669" s="82"/>
      <c r="U669" s="49"/>
      <c r="V669" s="49"/>
      <c r="W669" s="82"/>
      <c r="X669" s="49"/>
      <c r="Y669" s="49"/>
      <c r="Z669" s="12"/>
      <c r="AA669" s="16" t="str">
        <f t="shared" si="98"/>
        <v/>
      </c>
      <c r="AB669" s="16" t="str">
        <f t="shared" si="99"/>
        <v/>
      </c>
      <c r="AC669" s="16" t="str">
        <f t="shared" si="100"/>
        <v/>
      </c>
      <c r="AD669" s="49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</row>
    <row r="670" spans="1:43" x14ac:dyDescent="0.2">
      <c r="A670" s="19" t="e">
        <f t="shared" si="102"/>
        <v>#REF!</v>
      </c>
      <c r="B670" s="49" t="e">
        <f>IF('AMS-Daten'!#REF!="","",'AMS-Daten'!#REF!)</f>
        <v>#REF!</v>
      </c>
      <c r="C670" s="49" t="e">
        <f>IF('AMS-Daten'!#REF!="","",'AMS-Daten'!#REF!)</f>
        <v>#REF!</v>
      </c>
      <c r="D670" s="80" t="e">
        <f t="shared" si="101"/>
        <v>#REF!</v>
      </c>
      <c r="E670" s="16" t="e">
        <f t="shared" si="97"/>
        <v>#REF!</v>
      </c>
      <c r="F670" s="80" t="e">
        <f t="shared" si="103"/>
        <v>#REF!</v>
      </c>
      <c r="G670" s="80"/>
      <c r="H670" s="49" t="e">
        <f>IF('AMS-Daten'!#REF!="","",'AMS-Daten'!#REF!)</f>
        <v>#REF!</v>
      </c>
      <c r="I670" s="80" t="e">
        <f t="shared" si="104"/>
        <v>#REF!</v>
      </c>
      <c r="J670" s="49"/>
      <c r="K670" s="49"/>
      <c r="L670" s="49"/>
      <c r="M670" s="49"/>
      <c r="N670" s="10"/>
      <c r="O670" s="49"/>
      <c r="P670" s="82"/>
      <c r="Q670" s="82"/>
      <c r="R670" s="82"/>
      <c r="S670" s="82"/>
      <c r="T670" s="82"/>
      <c r="U670" s="49"/>
      <c r="V670" s="49"/>
      <c r="W670" s="82"/>
      <c r="X670" s="49"/>
      <c r="Y670" s="49"/>
      <c r="Z670" s="12"/>
      <c r="AA670" s="16" t="str">
        <f t="shared" si="98"/>
        <v/>
      </c>
      <c r="AB670" s="16" t="str">
        <f t="shared" si="99"/>
        <v/>
      </c>
      <c r="AC670" s="16" t="str">
        <f t="shared" si="100"/>
        <v/>
      </c>
      <c r="AD670" s="49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</row>
    <row r="671" spans="1:43" x14ac:dyDescent="0.2">
      <c r="A671" s="19" t="e">
        <f t="shared" si="102"/>
        <v>#REF!</v>
      </c>
      <c r="B671" s="49" t="e">
        <f>IF('AMS-Daten'!#REF!="","",'AMS-Daten'!#REF!)</f>
        <v>#REF!</v>
      </c>
      <c r="C671" s="49" t="e">
        <f>IF('AMS-Daten'!#REF!="","",'AMS-Daten'!#REF!)</f>
        <v>#REF!</v>
      </c>
      <c r="D671" s="80" t="e">
        <f t="shared" si="101"/>
        <v>#REF!</v>
      </c>
      <c r="E671" s="16" t="e">
        <f t="shared" si="97"/>
        <v>#REF!</v>
      </c>
      <c r="F671" s="80" t="e">
        <f t="shared" si="103"/>
        <v>#REF!</v>
      </c>
      <c r="G671" s="80"/>
      <c r="H671" s="49" t="e">
        <f>IF('AMS-Daten'!#REF!="","",'AMS-Daten'!#REF!)</f>
        <v>#REF!</v>
      </c>
      <c r="I671" s="80" t="e">
        <f t="shared" si="104"/>
        <v>#REF!</v>
      </c>
      <c r="J671" s="49"/>
      <c r="K671" s="49"/>
      <c r="L671" s="49"/>
      <c r="M671" s="49"/>
      <c r="N671" s="10"/>
      <c r="O671" s="49"/>
      <c r="P671" s="82"/>
      <c r="Q671" s="82"/>
      <c r="R671" s="82"/>
      <c r="S671" s="82"/>
      <c r="T671" s="82"/>
      <c r="U671" s="49"/>
      <c r="V671" s="49"/>
      <c r="W671" s="82"/>
      <c r="X671" s="49"/>
      <c r="Y671" s="49"/>
      <c r="Z671" s="12"/>
      <c r="AA671" s="16" t="str">
        <f t="shared" si="98"/>
        <v/>
      </c>
      <c r="AB671" s="16" t="str">
        <f t="shared" si="99"/>
        <v/>
      </c>
      <c r="AC671" s="16" t="str">
        <f t="shared" si="100"/>
        <v/>
      </c>
      <c r="AD671" s="49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</row>
    <row r="672" spans="1:43" x14ac:dyDescent="0.2">
      <c r="A672" s="19" t="e">
        <f t="shared" si="102"/>
        <v>#REF!</v>
      </c>
      <c r="B672" s="49" t="e">
        <f>IF('AMS-Daten'!#REF!="","",'AMS-Daten'!#REF!)</f>
        <v>#REF!</v>
      </c>
      <c r="C672" s="49" t="e">
        <f>IF('AMS-Daten'!#REF!="","",'AMS-Daten'!#REF!)</f>
        <v>#REF!</v>
      </c>
      <c r="D672" s="80" t="e">
        <f t="shared" si="101"/>
        <v>#REF!</v>
      </c>
      <c r="E672" s="16" t="e">
        <f t="shared" si="97"/>
        <v>#REF!</v>
      </c>
      <c r="F672" s="80" t="e">
        <f t="shared" si="103"/>
        <v>#REF!</v>
      </c>
      <c r="G672" s="80"/>
      <c r="H672" s="49" t="e">
        <f>IF('AMS-Daten'!#REF!="","",'AMS-Daten'!#REF!)</f>
        <v>#REF!</v>
      </c>
      <c r="I672" s="80" t="e">
        <f t="shared" si="104"/>
        <v>#REF!</v>
      </c>
      <c r="J672" s="49"/>
      <c r="K672" s="49"/>
      <c r="L672" s="49"/>
      <c r="M672" s="49"/>
      <c r="N672" s="10"/>
      <c r="O672" s="49"/>
      <c r="P672" s="82"/>
      <c r="Q672" s="82"/>
      <c r="R672" s="82"/>
      <c r="S672" s="82"/>
      <c r="T672" s="82"/>
      <c r="U672" s="49"/>
      <c r="V672" s="49"/>
      <c r="W672" s="82"/>
      <c r="X672" s="49"/>
      <c r="Y672" s="49"/>
      <c r="Z672" s="12"/>
      <c r="AA672" s="16" t="str">
        <f t="shared" si="98"/>
        <v/>
      </c>
      <c r="AB672" s="16" t="str">
        <f t="shared" si="99"/>
        <v/>
      </c>
      <c r="AC672" s="16" t="str">
        <f t="shared" si="100"/>
        <v/>
      </c>
      <c r="AD672" s="49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</row>
    <row r="673" spans="1:43" x14ac:dyDescent="0.2">
      <c r="A673" s="19" t="e">
        <f t="shared" si="102"/>
        <v>#REF!</v>
      </c>
      <c r="B673" s="49" t="e">
        <f>IF('AMS-Daten'!#REF!="","",'AMS-Daten'!#REF!)</f>
        <v>#REF!</v>
      </c>
      <c r="C673" s="49" t="e">
        <f>IF('AMS-Daten'!#REF!="","",'AMS-Daten'!#REF!)</f>
        <v>#REF!</v>
      </c>
      <c r="D673" s="80" t="e">
        <f t="shared" si="101"/>
        <v>#REF!</v>
      </c>
      <c r="E673" s="16" t="e">
        <f t="shared" si="97"/>
        <v>#REF!</v>
      </c>
      <c r="F673" s="80" t="e">
        <f t="shared" si="103"/>
        <v>#REF!</v>
      </c>
      <c r="G673" s="80"/>
      <c r="H673" s="49" t="e">
        <f>IF('AMS-Daten'!#REF!="","",'AMS-Daten'!#REF!)</f>
        <v>#REF!</v>
      </c>
      <c r="I673" s="80" t="e">
        <f t="shared" si="104"/>
        <v>#REF!</v>
      </c>
      <c r="J673" s="49"/>
      <c r="K673" s="49"/>
      <c r="L673" s="49"/>
      <c r="M673" s="49"/>
      <c r="N673" s="10"/>
      <c r="O673" s="49"/>
      <c r="P673" s="82"/>
      <c r="Q673" s="82"/>
      <c r="R673" s="82"/>
      <c r="S673" s="82"/>
      <c r="T673" s="82"/>
      <c r="U673" s="49"/>
      <c r="V673" s="49"/>
      <c r="W673" s="82"/>
      <c r="X673" s="49"/>
      <c r="Y673" s="49"/>
      <c r="Z673" s="12"/>
      <c r="AA673" s="16" t="str">
        <f t="shared" si="98"/>
        <v/>
      </c>
      <c r="AB673" s="16" t="str">
        <f t="shared" si="99"/>
        <v/>
      </c>
      <c r="AC673" s="16" t="str">
        <f t="shared" si="100"/>
        <v/>
      </c>
      <c r="AD673" s="49"/>
      <c r="AE673" s="17"/>
      <c r="AF673" s="17"/>
      <c r="AG673" s="17"/>
      <c r="AH673" s="17"/>
      <c r="AI673" s="17"/>
      <c r="AJ673" s="17"/>
      <c r="AK673" s="17"/>
      <c r="AL673" s="17"/>
      <c r="AM673" s="17"/>
      <c r="AN673" s="17"/>
      <c r="AO673" s="17"/>
      <c r="AP673" s="17"/>
      <c r="AQ673" s="17"/>
    </row>
    <row r="674" spans="1:43" x14ac:dyDescent="0.2">
      <c r="A674" s="19" t="e">
        <f t="shared" si="102"/>
        <v>#REF!</v>
      </c>
      <c r="B674" s="49" t="e">
        <f>IF('AMS-Daten'!#REF!="","",'AMS-Daten'!#REF!)</f>
        <v>#REF!</v>
      </c>
      <c r="C674" s="49" t="e">
        <f>IF('AMS-Daten'!#REF!="","",'AMS-Daten'!#REF!)</f>
        <v>#REF!</v>
      </c>
      <c r="D674" s="80" t="e">
        <f t="shared" si="101"/>
        <v>#REF!</v>
      </c>
      <c r="E674" s="16" t="e">
        <f t="shared" si="97"/>
        <v>#REF!</v>
      </c>
      <c r="F674" s="80" t="e">
        <f t="shared" si="103"/>
        <v>#REF!</v>
      </c>
      <c r="G674" s="80"/>
      <c r="H674" s="49" t="e">
        <f>IF('AMS-Daten'!#REF!="","",'AMS-Daten'!#REF!)</f>
        <v>#REF!</v>
      </c>
      <c r="I674" s="80" t="e">
        <f t="shared" si="104"/>
        <v>#REF!</v>
      </c>
      <c r="J674" s="49"/>
      <c r="K674" s="49"/>
      <c r="L674" s="49"/>
      <c r="M674" s="49"/>
      <c r="N674" s="10"/>
      <c r="O674" s="49"/>
      <c r="P674" s="82"/>
      <c r="Q674" s="82"/>
      <c r="R674" s="82"/>
      <c r="S674" s="82"/>
      <c r="T674" s="82"/>
      <c r="U674" s="49"/>
      <c r="V674" s="49"/>
      <c r="W674" s="82"/>
      <c r="X674" s="49"/>
      <c r="Y674" s="49"/>
      <c r="Z674" s="12"/>
      <c r="AA674" s="16" t="str">
        <f t="shared" si="98"/>
        <v/>
      </c>
      <c r="AB674" s="16" t="str">
        <f t="shared" si="99"/>
        <v/>
      </c>
      <c r="AC674" s="16" t="str">
        <f t="shared" si="100"/>
        <v/>
      </c>
      <c r="AD674" s="49"/>
      <c r="AE674" s="17"/>
      <c r="AF674" s="17"/>
      <c r="AG674" s="17"/>
      <c r="AH674" s="17"/>
      <c r="AI674" s="17"/>
      <c r="AJ674" s="17"/>
      <c r="AK674" s="17"/>
      <c r="AL674" s="17"/>
      <c r="AM674" s="17"/>
      <c r="AN674" s="17"/>
      <c r="AO674" s="17"/>
      <c r="AP674" s="17"/>
      <c r="AQ674" s="17"/>
    </row>
    <row r="675" spans="1:43" x14ac:dyDescent="0.2">
      <c r="A675" s="19" t="e">
        <f t="shared" si="102"/>
        <v>#REF!</v>
      </c>
      <c r="B675" s="49" t="e">
        <f>IF('AMS-Daten'!#REF!="","",'AMS-Daten'!#REF!)</f>
        <v>#REF!</v>
      </c>
      <c r="C675" s="49" t="e">
        <f>IF('AMS-Daten'!#REF!="","",'AMS-Daten'!#REF!)</f>
        <v>#REF!</v>
      </c>
      <c r="D675" s="80" t="e">
        <f t="shared" si="101"/>
        <v>#REF!</v>
      </c>
      <c r="E675" s="16" t="e">
        <f t="shared" si="97"/>
        <v>#REF!</v>
      </c>
      <c r="F675" s="80" t="e">
        <f t="shared" si="103"/>
        <v>#REF!</v>
      </c>
      <c r="G675" s="80"/>
      <c r="H675" s="49" t="e">
        <f>IF('AMS-Daten'!#REF!="","",'AMS-Daten'!#REF!)</f>
        <v>#REF!</v>
      </c>
      <c r="I675" s="80" t="e">
        <f t="shared" si="104"/>
        <v>#REF!</v>
      </c>
      <c r="J675" s="49"/>
      <c r="K675" s="49"/>
      <c r="L675" s="49"/>
      <c r="M675" s="49"/>
      <c r="N675" s="10"/>
      <c r="O675" s="49"/>
      <c r="P675" s="82"/>
      <c r="Q675" s="82"/>
      <c r="R675" s="82"/>
      <c r="S675" s="82"/>
      <c r="T675" s="82"/>
      <c r="U675" s="49"/>
      <c r="V675" s="49"/>
      <c r="W675" s="82"/>
      <c r="X675" s="49"/>
      <c r="Y675" s="49"/>
      <c r="Z675" s="12"/>
      <c r="AA675" s="16" t="str">
        <f t="shared" si="98"/>
        <v/>
      </c>
      <c r="AB675" s="16" t="str">
        <f t="shared" si="99"/>
        <v/>
      </c>
      <c r="AC675" s="16" t="str">
        <f t="shared" si="100"/>
        <v/>
      </c>
      <c r="AD675" s="49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 x14ac:dyDescent="0.2">
      <c r="A676" s="19" t="e">
        <f t="shared" si="102"/>
        <v>#REF!</v>
      </c>
      <c r="B676" s="49" t="e">
        <f>IF('AMS-Daten'!#REF!="","",'AMS-Daten'!#REF!)</f>
        <v>#REF!</v>
      </c>
      <c r="C676" s="49" t="e">
        <f>IF('AMS-Daten'!#REF!="","",'AMS-Daten'!#REF!)</f>
        <v>#REF!</v>
      </c>
      <c r="D676" s="80" t="e">
        <f t="shared" si="101"/>
        <v>#REF!</v>
      </c>
      <c r="E676" s="16" t="e">
        <f t="shared" si="97"/>
        <v>#REF!</v>
      </c>
      <c r="F676" s="80" t="e">
        <f t="shared" si="103"/>
        <v>#REF!</v>
      </c>
      <c r="G676" s="80"/>
      <c r="H676" s="49" t="e">
        <f>IF('AMS-Daten'!#REF!="","",'AMS-Daten'!#REF!)</f>
        <v>#REF!</v>
      </c>
      <c r="I676" s="80" t="e">
        <f t="shared" si="104"/>
        <v>#REF!</v>
      </c>
      <c r="J676" s="49"/>
      <c r="K676" s="49"/>
      <c r="L676" s="49"/>
      <c r="M676" s="49"/>
      <c r="N676" s="10"/>
      <c r="O676" s="49"/>
      <c r="P676" s="82"/>
      <c r="Q676" s="82"/>
      <c r="R676" s="82"/>
      <c r="S676" s="82"/>
      <c r="T676" s="82"/>
      <c r="U676" s="49"/>
      <c r="V676" s="49"/>
      <c r="W676" s="82"/>
      <c r="X676" s="49"/>
      <c r="Y676" s="49"/>
      <c r="Z676" s="12"/>
      <c r="AA676" s="16" t="str">
        <f t="shared" si="98"/>
        <v/>
      </c>
      <c r="AB676" s="16" t="str">
        <f t="shared" si="99"/>
        <v/>
      </c>
      <c r="AC676" s="16" t="str">
        <f t="shared" si="100"/>
        <v/>
      </c>
      <c r="AD676" s="49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 x14ac:dyDescent="0.2">
      <c r="A677" s="19" t="e">
        <f t="shared" si="102"/>
        <v>#REF!</v>
      </c>
      <c r="B677" s="49" t="e">
        <f>IF('AMS-Daten'!#REF!="","",'AMS-Daten'!#REF!)</f>
        <v>#REF!</v>
      </c>
      <c r="C677" s="49" t="e">
        <f>IF('AMS-Daten'!#REF!="","",'AMS-Daten'!#REF!)</f>
        <v>#REF!</v>
      </c>
      <c r="D677" s="80" t="e">
        <f t="shared" si="101"/>
        <v>#REF!</v>
      </c>
      <c r="E677" s="16" t="e">
        <f t="shared" si="97"/>
        <v>#REF!</v>
      </c>
      <c r="F677" s="80" t="e">
        <f t="shared" si="103"/>
        <v>#REF!</v>
      </c>
      <c r="G677" s="80"/>
      <c r="H677" s="49" t="e">
        <f>IF('AMS-Daten'!#REF!="","",'AMS-Daten'!#REF!)</f>
        <v>#REF!</v>
      </c>
      <c r="I677" s="80" t="e">
        <f t="shared" si="104"/>
        <v>#REF!</v>
      </c>
      <c r="J677" s="49"/>
      <c r="K677" s="49"/>
      <c r="L677" s="49"/>
      <c r="M677" s="49"/>
      <c r="N677" s="10"/>
      <c r="O677" s="49"/>
      <c r="P677" s="82"/>
      <c r="Q677" s="82"/>
      <c r="R677" s="82"/>
      <c r="S677" s="82"/>
      <c r="T677" s="82"/>
      <c r="U677" s="49"/>
      <c r="V677" s="49"/>
      <c r="W677" s="82"/>
      <c r="X677" s="49"/>
      <c r="Y677" s="49"/>
      <c r="Z677" s="12"/>
      <c r="AA677" s="16" t="str">
        <f t="shared" si="98"/>
        <v/>
      </c>
      <c r="AB677" s="16" t="str">
        <f t="shared" si="99"/>
        <v/>
      </c>
      <c r="AC677" s="16" t="str">
        <f t="shared" si="100"/>
        <v/>
      </c>
      <c r="AD677" s="49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 x14ac:dyDescent="0.2">
      <c r="A678" s="19" t="e">
        <f t="shared" si="102"/>
        <v>#REF!</v>
      </c>
      <c r="B678" s="49" t="e">
        <f>IF('AMS-Daten'!#REF!="","",'AMS-Daten'!#REF!)</f>
        <v>#REF!</v>
      </c>
      <c r="C678" s="49" t="e">
        <f>IF('AMS-Daten'!#REF!="","",'AMS-Daten'!#REF!)</f>
        <v>#REF!</v>
      </c>
      <c r="D678" s="80" t="e">
        <f t="shared" si="101"/>
        <v>#REF!</v>
      </c>
      <c r="E678" s="16" t="e">
        <f t="shared" si="97"/>
        <v>#REF!</v>
      </c>
      <c r="F678" s="80" t="e">
        <f t="shared" si="103"/>
        <v>#REF!</v>
      </c>
      <c r="G678" s="80"/>
      <c r="H678" s="49" t="e">
        <f>IF('AMS-Daten'!#REF!="","",'AMS-Daten'!#REF!)</f>
        <v>#REF!</v>
      </c>
      <c r="I678" s="80" t="e">
        <f t="shared" si="104"/>
        <v>#REF!</v>
      </c>
      <c r="J678" s="49"/>
      <c r="K678" s="49"/>
      <c r="L678" s="49"/>
      <c r="M678" s="49"/>
      <c r="N678" s="10"/>
      <c r="O678" s="49"/>
      <c r="P678" s="82"/>
      <c r="Q678" s="82"/>
      <c r="R678" s="82"/>
      <c r="S678" s="82"/>
      <c r="T678" s="82"/>
      <c r="U678" s="49"/>
      <c r="V678" s="49"/>
      <c r="W678" s="82"/>
      <c r="X678" s="49"/>
      <c r="Y678" s="49"/>
      <c r="Z678" s="12"/>
      <c r="AA678" s="16" t="str">
        <f t="shared" si="98"/>
        <v/>
      </c>
      <c r="AB678" s="16" t="str">
        <f t="shared" si="99"/>
        <v/>
      </c>
      <c r="AC678" s="16" t="str">
        <f t="shared" si="100"/>
        <v/>
      </c>
      <c r="AD678" s="49"/>
      <c r="AE678" s="17"/>
      <c r="AF678" s="17"/>
      <c r="AG678" s="17"/>
      <c r="AH678" s="17"/>
      <c r="AI678" s="17"/>
      <c r="AJ678" s="17"/>
      <c r="AK678" s="17"/>
      <c r="AL678" s="17"/>
      <c r="AM678" s="17"/>
      <c r="AN678" s="17"/>
      <c r="AO678" s="17"/>
      <c r="AP678" s="17"/>
      <c r="AQ678" s="17"/>
    </row>
    <row r="679" spans="1:43" x14ac:dyDescent="0.2">
      <c r="A679" s="19" t="e">
        <f t="shared" si="102"/>
        <v>#REF!</v>
      </c>
      <c r="B679" s="49" t="e">
        <f>IF('AMS-Daten'!#REF!="","",'AMS-Daten'!#REF!)</f>
        <v>#REF!</v>
      </c>
      <c r="C679" s="49" t="e">
        <f>IF('AMS-Daten'!#REF!="","",'AMS-Daten'!#REF!)</f>
        <v>#REF!</v>
      </c>
      <c r="D679" s="80" t="e">
        <f t="shared" si="101"/>
        <v>#REF!</v>
      </c>
      <c r="E679" s="16" t="e">
        <f t="shared" si="97"/>
        <v>#REF!</v>
      </c>
      <c r="F679" s="80" t="e">
        <f t="shared" si="103"/>
        <v>#REF!</v>
      </c>
      <c r="G679" s="80"/>
      <c r="H679" s="49" t="e">
        <f>IF('AMS-Daten'!#REF!="","",'AMS-Daten'!#REF!)</f>
        <v>#REF!</v>
      </c>
      <c r="I679" s="80" t="e">
        <f t="shared" si="104"/>
        <v>#REF!</v>
      </c>
      <c r="J679" s="49"/>
      <c r="K679" s="49"/>
      <c r="L679" s="49"/>
      <c r="M679" s="49"/>
      <c r="N679" s="10"/>
      <c r="O679" s="49"/>
      <c r="P679" s="82"/>
      <c r="Q679" s="82"/>
      <c r="R679" s="82"/>
      <c r="S679" s="82"/>
      <c r="T679" s="82"/>
      <c r="U679" s="49"/>
      <c r="V679" s="49"/>
      <c r="W679" s="82"/>
      <c r="X679" s="49"/>
      <c r="Y679" s="49"/>
      <c r="Z679" s="12"/>
      <c r="AA679" s="16" t="str">
        <f t="shared" si="98"/>
        <v/>
      </c>
      <c r="AB679" s="16" t="str">
        <f t="shared" si="99"/>
        <v/>
      </c>
      <c r="AC679" s="16" t="str">
        <f t="shared" si="100"/>
        <v/>
      </c>
      <c r="AD679" s="49"/>
      <c r="AE679" s="17"/>
      <c r="AF679" s="17"/>
      <c r="AG679" s="17"/>
      <c r="AH679" s="17"/>
      <c r="AI679" s="17"/>
      <c r="AJ679" s="17"/>
      <c r="AK679" s="17"/>
      <c r="AL679" s="17"/>
      <c r="AM679" s="17"/>
      <c r="AN679" s="17"/>
      <c r="AO679" s="17"/>
      <c r="AP679" s="17"/>
      <c r="AQ679" s="17"/>
    </row>
    <row r="680" spans="1:43" x14ac:dyDescent="0.2">
      <c r="A680" s="19" t="e">
        <f t="shared" si="102"/>
        <v>#REF!</v>
      </c>
      <c r="B680" s="49" t="e">
        <f>IF('AMS-Daten'!#REF!="","",'AMS-Daten'!#REF!)</f>
        <v>#REF!</v>
      </c>
      <c r="C680" s="49" t="e">
        <f>IF('AMS-Daten'!#REF!="","",'AMS-Daten'!#REF!)</f>
        <v>#REF!</v>
      </c>
      <c r="D680" s="80" t="e">
        <f t="shared" si="101"/>
        <v>#REF!</v>
      </c>
      <c r="E680" s="16" t="e">
        <f t="shared" ref="E680:E743" si="105">IF(A680="","",IF(AND(AK680&lt;&gt;"",AL680=""),"vorläufig",IF(AND(AI680&lt;&gt;"",AJ680=""),"aktiv",IF(AND(AG680&lt;&gt;"",AH680=""),"alter Herr",IF(AND(AM680&lt;&gt;"",AN680=""),"Ehrenmitglied","-")))))</f>
        <v>#REF!</v>
      </c>
      <c r="F680" s="80" t="e">
        <f t="shared" si="103"/>
        <v>#REF!</v>
      </c>
      <c r="G680" s="80"/>
      <c r="H680" s="49" t="e">
        <f>IF('AMS-Daten'!#REF!="","",'AMS-Daten'!#REF!)</f>
        <v>#REF!</v>
      </c>
      <c r="I680" s="80" t="e">
        <f t="shared" si="104"/>
        <v>#REF!</v>
      </c>
      <c r="J680" s="49"/>
      <c r="K680" s="49"/>
      <c r="L680" s="49"/>
      <c r="M680" s="49"/>
      <c r="N680" s="10"/>
      <c r="O680" s="49"/>
      <c r="P680" s="82"/>
      <c r="Q680" s="82"/>
      <c r="R680" s="82"/>
      <c r="S680" s="82"/>
      <c r="T680" s="82"/>
      <c r="U680" s="49"/>
      <c r="V680" s="49"/>
      <c r="W680" s="82"/>
      <c r="X680" s="49"/>
      <c r="Y680" s="49"/>
      <c r="Z680" s="12"/>
      <c r="AA680" s="16" t="str">
        <f t="shared" si="98"/>
        <v/>
      </c>
      <c r="AB680" s="16" t="str">
        <f t="shared" si="99"/>
        <v/>
      </c>
      <c r="AC680" s="16" t="str">
        <f t="shared" si="100"/>
        <v/>
      </c>
      <c r="AD680" s="49"/>
      <c r="AE680" s="17"/>
      <c r="AF680" s="17"/>
      <c r="AG680" s="17"/>
      <c r="AH680" s="17"/>
      <c r="AI680" s="17"/>
      <c r="AJ680" s="17"/>
      <c r="AK680" s="17"/>
      <c r="AL680" s="17"/>
      <c r="AM680" s="17"/>
      <c r="AN680" s="17"/>
      <c r="AO680" s="17"/>
      <c r="AP680" s="17"/>
      <c r="AQ680" s="17"/>
    </row>
    <row r="681" spans="1:43" x14ac:dyDescent="0.2">
      <c r="A681" s="19" t="e">
        <f t="shared" si="102"/>
        <v>#REF!</v>
      </c>
      <c r="B681" s="49" t="e">
        <f>IF('AMS-Daten'!#REF!="","",'AMS-Daten'!#REF!)</f>
        <v>#REF!</v>
      </c>
      <c r="C681" s="49" t="e">
        <f>IF('AMS-Daten'!#REF!="","",'AMS-Daten'!#REF!)</f>
        <v>#REF!</v>
      </c>
      <c r="D681" s="80" t="e">
        <f t="shared" si="101"/>
        <v>#REF!</v>
      </c>
      <c r="E681" s="16" t="e">
        <f t="shared" si="105"/>
        <v>#REF!</v>
      </c>
      <c r="F681" s="80" t="e">
        <f t="shared" si="103"/>
        <v>#REF!</v>
      </c>
      <c r="G681" s="80"/>
      <c r="H681" s="49" t="e">
        <f>IF('AMS-Daten'!#REF!="","",'AMS-Daten'!#REF!)</f>
        <v>#REF!</v>
      </c>
      <c r="I681" s="80" t="e">
        <f t="shared" si="104"/>
        <v>#REF!</v>
      </c>
      <c r="J681" s="49"/>
      <c r="K681" s="49"/>
      <c r="L681" s="49"/>
      <c r="M681" s="49"/>
      <c r="N681" s="10"/>
      <c r="O681" s="49"/>
      <c r="P681" s="82"/>
      <c r="Q681" s="82"/>
      <c r="R681" s="82"/>
      <c r="S681" s="82"/>
      <c r="T681" s="82"/>
      <c r="U681" s="49"/>
      <c r="V681" s="49"/>
      <c r="W681" s="82"/>
      <c r="X681" s="49"/>
      <c r="Y681" s="49"/>
      <c r="Z681" s="12"/>
      <c r="AA681" s="16" t="str">
        <f t="shared" si="98"/>
        <v/>
      </c>
      <c r="AB681" s="16" t="str">
        <f t="shared" si="99"/>
        <v/>
      </c>
      <c r="AC681" s="16" t="str">
        <f t="shared" si="100"/>
        <v/>
      </c>
      <c r="AD681" s="49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</row>
    <row r="682" spans="1:43" x14ac:dyDescent="0.2">
      <c r="A682" s="19" t="e">
        <f t="shared" si="102"/>
        <v>#REF!</v>
      </c>
      <c r="B682" s="49" t="e">
        <f>IF('AMS-Daten'!#REF!="","",'AMS-Daten'!#REF!)</f>
        <v>#REF!</v>
      </c>
      <c r="C682" s="49" t="e">
        <f>IF('AMS-Daten'!#REF!="","",'AMS-Daten'!#REF!)</f>
        <v>#REF!</v>
      </c>
      <c r="D682" s="80" t="e">
        <f t="shared" si="101"/>
        <v>#REF!</v>
      </c>
      <c r="E682" s="16" t="e">
        <f t="shared" si="105"/>
        <v>#REF!</v>
      </c>
      <c r="F682" s="80" t="e">
        <f t="shared" si="103"/>
        <v>#REF!</v>
      </c>
      <c r="G682" s="80"/>
      <c r="H682" s="49" t="e">
        <f>IF('AMS-Daten'!#REF!="","",'AMS-Daten'!#REF!)</f>
        <v>#REF!</v>
      </c>
      <c r="I682" s="80" t="e">
        <f t="shared" si="104"/>
        <v>#REF!</v>
      </c>
      <c r="J682" s="49"/>
      <c r="K682" s="49"/>
      <c r="L682" s="49"/>
      <c r="M682" s="49"/>
      <c r="N682" s="10"/>
      <c r="O682" s="49"/>
      <c r="P682" s="82"/>
      <c r="Q682" s="82"/>
      <c r="R682" s="82"/>
      <c r="S682" s="82"/>
      <c r="T682" s="82"/>
      <c r="U682" s="49"/>
      <c r="V682" s="49"/>
      <c r="W682" s="82"/>
      <c r="X682" s="49"/>
      <c r="Y682" s="49"/>
      <c r="Z682" s="12"/>
      <c r="AA682" s="16" t="str">
        <f t="shared" si="98"/>
        <v/>
      </c>
      <c r="AB682" s="16" t="str">
        <f t="shared" si="99"/>
        <v/>
      </c>
      <c r="AC682" s="16" t="str">
        <f t="shared" si="100"/>
        <v/>
      </c>
      <c r="AD682" s="49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</row>
    <row r="683" spans="1:43" x14ac:dyDescent="0.2">
      <c r="A683" s="19" t="e">
        <f t="shared" si="102"/>
        <v>#REF!</v>
      </c>
      <c r="B683" s="49" t="e">
        <f>IF('AMS-Daten'!#REF!="","",'AMS-Daten'!#REF!)</f>
        <v>#REF!</v>
      </c>
      <c r="C683" s="49" t="e">
        <f>IF('AMS-Daten'!#REF!="","",'AMS-Daten'!#REF!)</f>
        <v>#REF!</v>
      </c>
      <c r="D683" s="80" t="e">
        <f t="shared" si="101"/>
        <v>#REF!</v>
      </c>
      <c r="E683" s="16" t="e">
        <f t="shared" si="105"/>
        <v>#REF!</v>
      </c>
      <c r="F683" s="80" t="e">
        <f t="shared" si="103"/>
        <v>#REF!</v>
      </c>
      <c r="G683" s="80"/>
      <c r="H683" s="49" t="e">
        <f>IF('AMS-Daten'!#REF!="","",'AMS-Daten'!#REF!)</f>
        <v>#REF!</v>
      </c>
      <c r="I683" s="80" t="e">
        <f t="shared" si="104"/>
        <v>#REF!</v>
      </c>
      <c r="J683" s="49"/>
      <c r="K683" s="49"/>
      <c r="L683" s="49"/>
      <c r="M683" s="49"/>
      <c r="N683" s="10"/>
      <c r="O683" s="49"/>
      <c r="P683" s="82"/>
      <c r="Q683" s="82"/>
      <c r="R683" s="82"/>
      <c r="S683" s="82"/>
      <c r="T683" s="82"/>
      <c r="U683" s="49"/>
      <c r="V683" s="49"/>
      <c r="W683" s="82"/>
      <c r="X683" s="49"/>
      <c r="Y683" s="49"/>
      <c r="Z683" s="12"/>
      <c r="AA683" s="16" t="str">
        <f t="shared" si="98"/>
        <v/>
      </c>
      <c r="AB683" s="16" t="str">
        <f t="shared" si="99"/>
        <v/>
      </c>
      <c r="AC683" s="16" t="str">
        <f t="shared" si="100"/>
        <v/>
      </c>
      <c r="AD683" s="49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</row>
    <row r="684" spans="1:43" x14ac:dyDescent="0.2">
      <c r="A684" s="19" t="e">
        <f t="shared" si="102"/>
        <v>#REF!</v>
      </c>
      <c r="B684" s="49" t="e">
        <f>IF('AMS-Daten'!#REF!="","",'AMS-Daten'!#REF!)</f>
        <v>#REF!</v>
      </c>
      <c r="C684" s="49" t="e">
        <f>IF('AMS-Daten'!#REF!="","",'AMS-Daten'!#REF!)</f>
        <v>#REF!</v>
      </c>
      <c r="D684" s="80" t="e">
        <f t="shared" si="101"/>
        <v>#REF!</v>
      </c>
      <c r="E684" s="16" t="e">
        <f t="shared" si="105"/>
        <v>#REF!</v>
      </c>
      <c r="F684" s="80" t="e">
        <f t="shared" si="103"/>
        <v>#REF!</v>
      </c>
      <c r="G684" s="80"/>
      <c r="H684" s="49" t="e">
        <f>IF('AMS-Daten'!#REF!="","",'AMS-Daten'!#REF!)</f>
        <v>#REF!</v>
      </c>
      <c r="I684" s="80" t="e">
        <f t="shared" si="104"/>
        <v>#REF!</v>
      </c>
      <c r="J684" s="49"/>
      <c r="K684" s="49"/>
      <c r="L684" s="49"/>
      <c r="M684" s="49"/>
      <c r="N684" s="10"/>
      <c r="O684" s="49"/>
      <c r="P684" s="82"/>
      <c r="Q684" s="82"/>
      <c r="R684" s="82"/>
      <c r="S684" s="82"/>
      <c r="T684" s="82"/>
      <c r="U684" s="49"/>
      <c r="V684" s="49"/>
      <c r="W684" s="82"/>
      <c r="X684" s="49"/>
      <c r="Y684" s="49"/>
      <c r="Z684" s="12"/>
      <c r="AA684" s="16" t="str">
        <f t="shared" si="98"/>
        <v/>
      </c>
      <c r="AB684" s="16" t="str">
        <f t="shared" si="99"/>
        <v/>
      </c>
      <c r="AC684" s="16" t="str">
        <f t="shared" si="100"/>
        <v/>
      </c>
      <c r="AD684" s="49"/>
      <c r="AE684" s="17"/>
      <c r="AF684" s="17"/>
      <c r="AG684" s="17"/>
      <c r="AH684" s="17"/>
      <c r="AI684" s="17"/>
      <c r="AJ684" s="17"/>
      <c r="AK684" s="17"/>
      <c r="AL684" s="17"/>
      <c r="AM684" s="17"/>
      <c r="AN684" s="17"/>
      <c r="AO684" s="17"/>
      <c r="AP684" s="17"/>
      <c r="AQ684" s="17"/>
    </row>
    <row r="685" spans="1:43" x14ac:dyDescent="0.2">
      <c r="A685" s="19" t="e">
        <f t="shared" si="102"/>
        <v>#REF!</v>
      </c>
      <c r="B685" s="49" t="e">
        <f>IF('AMS-Daten'!#REF!="","",'AMS-Daten'!#REF!)</f>
        <v>#REF!</v>
      </c>
      <c r="C685" s="49" t="e">
        <f>IF('AMS-Daten'!#REF!="","",'AMS-Daten'!#REF!)</f>
        <v>#REF!</v>
      </c>
      <c r="D685" s="80" t="e">
        <f t="shared" si="101"/>
        <v>#REF!</v>
      </c>
      <c r="E685" s="16" t="e">
        <f t="shared" si="105"/>
        <v>#REF!</v>
      </c>
      <c r="F685" s="80" t="e">
        <f t="shared" si="103"/>
        <v>#REF!</v>
      </c>
      <c r="G685" s="80"/>
      <c r="H685" s="49" t="e">
        <f>IF('AMS-Daten'!#REF!="","",'AMS-Daten'!#REF!)</f>
        <v>#REF!</v>
      </c>
      <c r="I685" s="80" t="e">
        <f t="shared" si="104"/>
        <v>#REF!</v>
      </c>
      <c r="J685" s="49"/>
      <c r="K685" s="49"/>
      <c r="L685" s="49"/>
      <c r="M685" s="49"/>
      <c r="N685" s="10"/>
      <c r="O685" s="49"/>
      <c r="P685" s="82"/>
      <c r="Q685" s="82"/>
      <c r="R685" s="82"/>
      <c r="S685" s="82"/>
      <c r="T685" s="82"/>
      <c r="U685" s="49"/>
      <c r="V685" s="49"/>
      <c r="W685" s="82"/>
      <c r="X685" s="49"/>
      <c r="Y685" s="49"/>
      <c r="Z685" s="12"/>
      <c r="AA685" s="16" t="str">
        <f t="shared" si="98"/>
        <v/>
      </c>
      <c r="AB685" s="16" t="str">
        <f t="shared" si="99"/>
        <v/>
      </c>
      <c r="AC685" s="16" t="str">
        <f t="shared" si="100"/>
        <v/>
      </c>
      <c r="AD685" s="49"/>
      <c r="AE685" s="17"/>
      <c r="AF685" s="17"/>
      <c r="AG685" s="17"/>
      <c r="AH685" s="17"/>
      <c r="AI685" s="17"/>
      <c r="AJ685" s="17"/>
      <c r="AK685" s="17"/>
      <c r="AL685" s="17"/>
      <c r="AM685" s="17"/>
      <c r="AN685" s="17"/>
      <c r="AO685" s="17"/>
      <c r="AP685" s="17"/>
      <c r="AQ685" s="17"/>
    </row>
    <row r="686" spans="1:43" x14ac:dyDescent="0.2">
      <c r="A686" s="19" t="e">
        <f t="shared" si="102"/>
        <v>#REF!</v>
      </c>
      <c r="B686" s="49" t="e">
        <f>IF('AMS-Daten'!#REF!="","",'AMS-Daten'!#REF!)</f>
        <v>#REF!</v>
      </c>
      <c r="C686" s="49" t="e">
        <f>IF('AMS-Daten'!#REF!="","",'AMS-Daten'!#REF!)</f>
        <v>#REF!</v>
      </c>
      <c r="D686" s="80" t="e">
        <f t="shared" si="101"/>
        <v>#REF!</v>
      </c>
      <c r="E686" s="16" t="e">
        <f t="shared" si="105"/>
        <v>#REF!</v>
      </c>
      <c r="F686" s="80" t="e">
        <f t="shared" si="103"/>
        <v>#REF!</v>
      </c>
      <c r="G686" s="80"/>
      <c r="H686" s="49" t="e">
        <f>IF('AMS-Daten'!#REF!="","",'AMS-Daten'!#REF!)</f>
        <v>#REF!</v>
      </c>
      <c r="I686" s="80" t="e">
        <f t="shared" si="104"/>
        <v>#REF!</v>
      </c>
      <c r="J686" s="49"/>
      <c r="K686" s="49"/>
      <c r="L686" s="49"/>
      <c r="M686" s="49"/>
      <c r="N686" s="10"/>
      <c r="O686" s="49"/>
      <c r="P686" s="82"/>
      <c r="Q686" s="82"/>
      <c r="R686" s="82"/>
      <c r="S686" s="82"/>
      <c r="T686" s="82"/>
      <c r="U686" s="49"/>
      <c r="V686" s="49"/>
      <c r="W686" s="82"/>
      <c r="X686" s="49"/>
      <c r="Y686" s="49"/>
      <c r="Z686" s="12"/>
      <c r="AA686" s="16" t="str">
        <f t="shared" si="98"/>
        <v/>
      </c>
      <c r="AB686" s="16" t="str">
        <f t="shared" si="99"/>
        <v/>
      </c>
      <c r="AC686" s="16" t="str">
        <f t="shared" si="100"/>
        <v/>
      </c>
      <c r="AD686" s="49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  <c r="AO686" s="17"/>
      <c r="AP686" s="17"/>
      <c r="AQ686" s="17"/>
    </row>
    <row r="687" spans="1:43" x14ac:dyDescent="0.2">
      <c r="A687" s="19" t="e">
        <f t="shared" si="102"/>
        <v>#REF!</v>
      </c>
      <c r="B687" s="49" t="e">
        <f>IF('AMS-Daten'!#REF!="","",'AMS-Daten'!#REF!)</f>
        <v>#REF!</v>
      </c>
      <c r="C687" s="49" t="e">
        <f>IF('AMS-Daten'!#REF!="","",'AMS-Daten'!#REF!)</f>
        <v>#REF!</v>
      </c>
      <c r="D687" s="80" t="e">
        <f t="shared" si="101"/>
        <v>#REF!</v>
      </c>
      <c r="E687" s="16" t="e">
        <f t="shared" si="105"/>
        <v>#REF!</v>
      </c>
      <c r="F687" s="80" t="e">
        <f t="shared" si="103"/>
        <v>#REF!</v>
      </c>
      <c r="G687" s="80"/>
      <c r="H687" s="49" t="e">
        <f>IF('AMS-Daten'!#REF!="","",'AMS-Daten'!#REF!)</f>
        <v>#REF!</v>
      </c>
      <c r="I687" s="80" t="e">
        <f t="shared" si="104"/>
        <v>#REF!</v>
      </c>
      <c r="J687" s="49"/>
      <c r="K687" s="49"/>
      <c r="L687" s="49"/>
      <c r="M687" s="49"/>
      <c r="N687" s="10"/>
      <c r="O687" s="49"/>
      <c r="P687" s="82"/>
      <c r="Q687" s="82"/>
      <c r="R687" s="82"/>
      <c r="S687" s="82"/>
      <c r="T687" s="82"/>
      <c r="U687" s="49"/>
      <c r="V687" s="49"/>
      <c r="W687" s="82"/>
      <c r="X687" s="49"/>
      <c r="Y687" s="49"/>
      <c r="Z687" s="12"/>
      <c r="AA687" s="16" t="str">
        <f t="shared" si="98"/>
        <v/>
      </c>
      <c r="AB687" s="16" t="str">
        <f t="shared" si="99"/>
        <v/>
      </c>
      <c r="AC687" s="16" t="str">
        <f t="shared" si="100"/>
        <v/>
      </c>
      <c r="AD687" s="49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</row>
    <row r="688" spans="1:43" x14ac:dyDescent="0.2">
      <c r="A688" s="19" t="e">
        <f t="shared" si="102"/>
        <v>#REF!</v>
      </c>
      <c r="B688" s="49" t="e">
        <f>IF('AMS-Daten'!#REF!="","",'AMS-Daten'!#REF!)</f>
        <v>#REF!</v>
      </c>
      <c r="C688" s="49" t="e">
        <f>IF('AMS-Daten'!#REF!="","",'AMS-Daten'!#REF!)</f>
        <v>#REF!</v>
      </c>
      <c r="D688" s="80" t="e">
        <f t="shared" si="101"/>
        <v>#REF!</v>
      </c>
      <c r="E688" s="16" t="e">
        <f t="shared" si="105"/>
        <v>#REF!</v>
      </c>
      <c r="F688" s="80" t="e">
        <f t="shared" si="103"/>
        <v>#REF!</v>
      </c>
      <c r="G688" s="80"/>
      <c r="H688" s="49" t="e">
        <f>IF('AMS-Daten'!#REF!="","",'AMS-Daten'!#REF!)</f>
        <v>#REF!</v>
      </c>
      <c r="I688" s="80" t="e">
        <f t="shared" si="104"/>
        <v>#REF!</v>
      </c>
      <c r="J688" s="49"/>
      <c r="K688" s="49"/>
      <c r="L688" s="49"/>
      <c r="M688" s="49"/>
      <c r="N688" s="10"/>
      <c r="O688" s="49"/>
      <c r="P688" s="82"/>
      <c r="Q688" s="82"/>
      <c r="R688" s="82"/>
      <c r="S688" s="82"/>
      <c r="T688" s="82"/>
      <c r="U688" s="49"/>
      <c r="V688" s="49"/>
      <c r="W688" s="82"/>
      <c r="X688" s="49"/>
      <c r="Y688" s="49"/>
      <c r="Z688" s="12"/>
      <c r="AA688" s="16" t="str">
        <f t="shared" si="98"/>
        <v/>
      </c>
      <c r="AB688" s="16" t="str">
        <f t="shared" si="99"/>
        <v/>
      </c>
      <c r="AC688" s="16" t="str">
        <f t="shared" si="100"/>
        <v/>
      </c>
      <c r="AD688" s="49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</row>
    <row r="689" spans="1:43" x14ac:dyDescent="0.2">
      <c r="A689" s="19" t="e">
        <f t="shared" si="102"/>
        <v>#REF!</v>
      </c>
      <c r="B689" s="49" t="e">
        <f>IF('AMS-Daten'!#REF!="","",'AMS-Daten'!#REF!)</f>
        <v>#REF!</v>
      </c>
      <c r="C689" s="49" t="e">
        <f>IF('AMS-Daten'!#REF!="","",'AMS-Daten'!#REF!)</f>
        <v>#REF!</v>
      </c>
      <c r="D689" s="80" t="e">
        <f t="shared" si="101"/>
        <v>#REF!</v>
      </c>
      <c r="E689" s="16" t="e">
        <f t="shared" si="105"/>
        <v>#REF!</v>
      </c>
      <c r="F689" s="80" t="e">
        <f t="shared" si="103"/>
        <v>#REF!</v>
      </c>
      <c r="G689" s="80"/>
      <c r="H689" s="49" t="e">
        <f>IF('AMS-Daten'!#REF!="","",'AMS-Daten'!#REF!)</f>
        <v>#REF!</v>
      </c>
      <c r="I689" s="80" t="e">
        <f t="shared" si="104"/>
        <v>#REF!</v>
      </c>
      <c r="J689" s="49"/>
      <c r="K689" s="49"/>
      <c r="L689" s="49"/>
      <c r="M689" s="49"/>
      <c r="N689" s="10"/>
      <c r="O689" s="49"/>
      <c r="P689" s="82"/>
      <c r="Q689" s="82"/>
      <c r="R689" s="82"/>
      <c r="S689" s="82"/>
      <c r="T689" s="82"/>
      <c r="U689" s="49"/>
      <c r="V689" s="49"/>
      <c r="W689" s="82"/>
      <c r="X689" s="49"/>
      <c r="Y689" s="49"/>
      <c r="Z689" s="12"/>
      <c r="AA689" s="16" t="str">
        <f t="shared" si="98"/>
        <v/>
      </c>
      <c r="AB689" s="16" t="str">
        <f t="shared" si="99"/>
        <v/>
      </c>
      <c r="AC689" s="16" t="str">
        <f t="shared" si="100"/>
        <v/>
      </c>
      <c r="AD689" s="49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  <c r="AO689" s="17"/>
      <c r="AP689" s="17"/>
      <c r="AQ689" s="17"/>
    </row>
    <row r="690" spans="1:43" x14ac:dyDescent="0.2">
      <c r="A690" s="19" t="e">
        <f t="shared" si="102"/>
        <v>#REF!</v>
      </c>
      <c r="B690" s="49" t="e">
        <f>IF('AMS-Daten'!#REF!="","",'AMS-Daten'!#REF!)</f>
        <v>#REF!</v>
      </c>
      <c r="C690" s="49" t="e">
        <f>IF('AMS-Daten'!#REF!="","",'AMS-Daten'!#REF!)</f>
        <v>#REF!</v>
      </c>
      <c r="D690" s="80" t="e">
        <f t="shared" si="101"/>
        <v>#REF!</v>
      </c>
      <c r="E690" s="16" t="e">
        <f t="shared" si="105"/>
        <v>#REF!</v>
      </c>
      <c r="F690" s="80" t="e">
        <f t="shared" si="103"/>
        <v>#REF!</v>
      </c>
      <c r="G690" s="80"/>
      <c r="H690" s="49" t="e">
        <f>IF('AMS-Daten'!#REF!="","",'AMS-Daten'!#REF!)</f>
        <v>#REF!</v>
      </c>
      <c r="I690" s="80" t="e">
        <f t="shared" si="104"/>
        <v>#REF!</v>
      </c>
      <c r="J690" s="49"/>
      <c r="K690" s="49"/>
      <c r="L690" s="49"/>
      <c r="M690" s="49"/>
      <c r="N690" s="10"/>
      <c r="O690" s="49"/>
      <c r="P690" s="82"/>
      <c r="Q690" s="82"/>
      <c r="R690" s="82"/>
      <c r="S690" s="82"/>
      <c r="T690" s="82"/>
      <c r="U690" s="49"/>
      <c r="V690" s="49"/>
      <c r="W690" s="82"/>
      <c r="X690" s="49"/>
      <c r="Y690" s="49"/>
      <c r="Z690" s="12"/>
      <c r="AA690" s="16" t="str">
        <f t="shared" si="98"/>
        <v/>
      </c>
      <c r="AB690" s="16" t="str">
        <f t="shared" si="99"/>
        <v/>
      </c>
      <c r="AC690" s="16" t="str">
        <f t="shared" si="100"/>
        <v/>
      </c>
      <c r="AD690" s="49"/>
      <c r="AE690" s="17"/>
      <c r="AF690" s="17"/>
      <c r="AG690" s="17"/>
      <c r="AH690" s="17"/>
      <c r="AI690" s="17"/>
      <c r="AJ690" s="17"/>
      <c r="AK690" s="17"/>
      <c r="AL690" s="17"/>
      <c r="AM690" s="17"/>
      <c r="AN690" s="17"/>
      <c r="AO690" s="17"/>
      <c r="AP690" s="17"/>
      <c r="AQ690" s="17"/>
    </row>
    <row r="691" spans="1:43" x14ac:dyDescent="0.2">
      <c r="A691" s="19" t="e">
        <f t="shared" si="102"/>
        <v>#REF!</v>
      </c>
      <c r="B691" s="49" t="e">
        <f>IF('AMS-Daten'!#REF!="","",'AMS-Daten'!#REF!)</f>
        <v>#REF!</v>
      </c>
      <c r="C691" s="49" t="e">
        <f>IF('AMS-Daten'!#REF!="","",'AMS-Daten'!#REF!)</f>
        <v>#REF!</v>
      </c>
      <c r="D691" s="80" t="e">
        <f t="shared" si="101"/>
        <v>#REF!</v>
      </c>
      <c r="E691" s="16" t="e">
        <f t="shared" si="105"/>
        <v>#REF!</v>
      </c>
      <c r="F691" s="80" t="e">
        <f t="shared" si="103"/>
        <v>#REF!</v>
      </c>
      <c r="G691" s="80"/>
      <c r="H691" s="49" t="e">
        <f>IF('AMS-Daten'!#REF!="","",'AMS-Daten'!#REF!)</f>
        <v>#REF!</v>
      </c>
      <c r="I691" s="80" t="e">
        <f t="shared" si="104"/>
        <v>#REF!</v>
      </c>
      <c r="J691" s="49"/>
      <c r="K691" s="49"/>
      <c r="L691" s="49"/>
      <c r="M691" s="49"/>
      <c r="N691" s="10"/>
      <c r="O691" s="49"/>
      <c r="P691" s="82"/>
      <c r="Q691" s="82"/>
      <c r="R691" s="82"/>
      <c r="S691" s="82"/>
      <c r="T691" s="82"/>
      <c r="U691" s="49"/>
      <c r="V691" s="49"/>
      <c r="W691" s="82"/>
      <c r="X691" s="49"/>
      <c r="Y691" s="49"/>
      <c r="Z691" s="12"/>
      <c r="AA691" s="16" t="str">
        <f t="shared" si="98"/>
        <v/>
      </c>
      <c r="AB691" s="16" t="str">
        <f t="shared" si="99"/>
        <v/>
      </c>
      <c r="AC691" s="16" t="str">
        <f t="shared" si="100"/>
        <v/>
      </c>
      <c r="AD691" s="49"/>
      <c r="AE691" s="17"/>
      <c r="AF691" s="17"/>
      <c r="AG691" s="17"/>
      <c r="AH691" s="17"/>
      <c r="AI691" s="17"/>
      <c r="AJ691" s="17"/>
      <c r="AK691" s="17"/>
      <c r="AL691" s="17"/>
      <c r="AM691" s="17"/>
      <c r="AN691" s="17"/>
      <c r="AO691" s="17"/>
      <c r="AP691" s="17"/>
      <c r="AQ691" s="17"/>
    </row>
    <row r="692" spans="1:43" x14ac:dyDescent="0.2">
      <c r="A692" s="19" t="e">
        <f t="shared" si="102"/>
        <v>#REF!</v>
      </c>
      <c r="B692" s="49" t="e">
        <f>IF('AMS-Daten'!#REF!="","",'AMS-Daten'!#REF!)</f>
        <v>#REF!</v>
      </c>
      <c r="C692" s="49" t="e">
        <f>IF('AMS-Daten'!#REF!="","",'AMS-Daten'!#REF!)</f>
        <v>#REF!</v>
      </c>
      <c r="D692" s="80" t="e">
        <f t="shared" si="101"/>
        <v>#REF!</v>
      </c>
      <c r="E692" s="16" t="e">
        <f t="shared" si="105"/>
        <v>#REF!</v>
      </c>
      <c r="F692" s="80" t="e">
        <f t="shared" si="103"/>
        <v>#REF!</v>
      </c>
      <c r="G692" s="80"/>
      <c r="H692" s="49" t="e">
        <f>IF('AMS-Daten'!#REF!="","",'AMS-Daten'!#REF!)</f>
        <v>#REF!</v>
      </c>
      <c r="I692" s="80" t="e">
        <f t="shared" si="104"/>
        <v>#REF!</v>
      </c>
      <c r="J692" s="49"/>
      <c r="K692" s="49"/>
      <c r="L692" s="49"/>
      <c r="M692" s="49"/>
      <c r="N692" s="10"/>
      <c r="O692" s="49"/>
      <c r="P692" s="82"/>
      <c r="Q692" s="82"/>
      <c r="R692" s="82"/>
      <c r="S692" s="82"/>
      <c r="T692" s="82"/>
      <c r="U692" s="49"/>
      <c r="V692" s="49"/>
      <c r="W692" s="82"/>
      <c r="X692" s="49"/>
      <c r="Y692" s="49"/>
      <c r="Z692" s="12"/>
      <c r="AA692" s="16" t="str">
        <f t="shared" si="98"/>
        <v/>
      </c>
      <c r="AB692" s="16" t="str">
        <f t="shared" si="99"/>
        <v/>
      </c>
      <c r="AC692" s="16" t="str">
        <f t="shared" si="100"/>
        <v/>
      </c>
      <c r="AD692" s="49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  <c r="AO692" s="17"/>
      <c r="AP692" s="17"/>
      <c r="AQ692" s="17"/>
    </row>
    <row r="693" spans="1:43" x14ac:dyDescent="0.2">
      <c r="A693" s="19" t="e">
        <f t="shared" si="102"/>
        <v>#REF!</v>
      </c>
      <c r="B693" s="49" t="e">
        <f>IF('AMS-Daten'!#REF!="","",'AMS-Daten'!#REF!)</f>
        <v>#REF!</v>
      </c>
      <c r="C693" s="49" t="e">
        <f>IF('AMS-Daten'!#REF!="","",'AMS-Daten'!#REF!)</f>
        <v>#REF!</v>
      </c>
      <c r="D693" s="80" t="e">
        <f t="shared" si="101"/>
        <v>#REF!</v>
      </c>
      <c r="E693" s="16" t="e">
        <f t="shared" si="105"/>
        <v>#REF!</v>
      </c>
      <c r="F693" s="80" t="e">
        <f t="shared" si="103"/>
        <v>#REF!</v>
      </c>
      <c r="G693" s="80"/>
      <c r="H693" s="49" t="e">
        <f>IF('AMS-Daten'!#REF!="","",'AMS-Daten'!#REF!)</f>
        <v>#REF!</v>
      </c>
      <c r="I693" s="80" t="e">
        <f t="shared" si="104"/>
        <v>#REF!</v>
      </c>
      <c r="J693" s="49"/>
      <c r="K693" s="49"/>
      <c r="L693" s="49"/>
      <c r="M693" s="49"/>
      <c r="N693" s="10"/>
      <c r="O693" s="49"/>
      <c r="P693" s="82"/>
      <c r="Q693" s="82"/>
      <c r="R693" s="82"/>
      <c r="S693" s="82"/>
      <c r="T693" s="82"/>
      <c r="U693" s="49"/>
      <c r="V693" s="49"/>
      <c r="W693" s="82"/>
      <c r="X693" s="49"/>
      <c r="Y693" s="49"/>
      <c r="Z693" s="12"/>
      <c r="AA693" s="16" t="str">
        <f t="shared" si="98"/>
        <v/>
      </c>
      <c r="AB693" s="16" t="str">
        <f t="shared" si="99"/>
        <v/>
      </c>
      <c r="AC693" s="16" t="str">
        <f t="shared" si="100"/>
        <v/>
      </c>
      <c r="AD693" s="49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</row>
    <row r="694" spans="1:43" x14ac:dyDescent="0.2">
      <c r="A694" s="19" t="e">
        <f t="shared" si="102"/>
        <v>#REF!</v>
      </c>
      <c r="B694" s="49" t="e">
        <f>IF('AMS-Daten'!#REF!="","",'AMS-Daten'!#REF!)</f>
        <v>#REF!</v>
      </c>
      <c r="C694" s="49" t="e">
        <f>IF('AMS-Daten'!#REF!="","",'AMS-Daten'!#REF!)</f>
        <v>#REF!</v>
      </c>
      <c r="D694" s="80" t="e">
        <f t="shared" si="101"/>
        <v>#REF!</v>
      </c>
      <c r="E694" s="16" t="e">
        <f t="shared" si="105"/>
        <v>#REF!</v>
      </c>
      <c r="F694" s="80" t="e">
        <f t="shared" si="103"/>
        <v>#REF!</v>
      </c>
      <c r="G694" s="80"/>
      <c r="H694" s="49" t="e">
        <f>IF('AMS-Daten'!#REF!="","",'AMS-Daten'!#REF!)</f>
        <v>#REF!</v>
      </c>
      <c r="I694" s="80" t="e">
        <f t="shared" si="104"/>
        <v>#REF!</v>
      </c>
      <c r="J694" s="49"/>
      <c r="K694" s="49"/>
      <c r="L694" s="49"/>
      <c r="M694" s="49"/>
      <c r="N694" s="10"/>
      <c r="O694" s="49"/>
      <c r="P694" s="82"/>
      <c r="Q694" s="82"/>
      <c r="R694" s="82"/>
      <c r="S694" s="82"/>
      <c r="T694" s="82"/>
      <c r="U694" s="49"/>
      <c r="V694" s="49"/>
      <c r="W694" s="82"/>
      <c r="X694" s="49"/>
      <c r="Y694" s="49"/>
      <c r="Z694" s="12"/>
      <c r="AA694" s="16" t="str">
        <f t="shared" si="98"/>
        <v/>
      </c>
      <c r="AB694" s="16" t="str">
        <f t="shared" si="99"/>
        <v/>
      </c>
      <c r="AC694" s="16" t="str">
        <f t="shared" si="100"/>
        <v/>
      </c>
      <c r="AD694" s="49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</row>
    <row r="695" spans="1:43" x14ac:dyDescent="0.2">
      <c r="A695" s="19" t="e">
        <f t="shared" si="102"/>
        <v>#REF!</v>
      </c>
      <c r="B695" s="49" t="e">
        <f>IF('AMS-Daten'!#REF!="","",'AMS-Daten'!#REF!)</f>
        <v>#REF!</v>
      </c>
      <c r="C695" s="49" t="e">
        <f>IF('AMS-Daten'!#REF!="","",'AMS-Daten'!#REF!)</f>
        <v>#REF!</v>
      </c>
      <c r="D695" s="80" t="e">
        <f t="shared" si="101"/>
        <v>#REF!</v>
      </c>
      <c r="E695" s="16" t="e">
        <f t="shared" si="105"/>
        <v>#REF!</v>
      </c>
      <c r="F695" s="80" t="e">
        <f t="shared" si="103"/>
        <v>#REF!</v>
      </c>
      <c r="G695" s="80"/>
      <c r="H695" s="49" t="e">
        <f>IF('AMS-Daten'!#REF!="","",'AMS-Daten'!#REF!)</f>
        <v>#REF!</v>
      </c>
      <c r="I695" s="80" t="e">
        <f t="shared" si="104"/>
        <v>#REF!</v>
      </c>
      <c r="J695" s="49"/>
      <c r="K695" s="49"/>
      <c r="L695" s="49"/>
      <c r="M695" s="49"/>
      <c r="N695" s="10"/>
      <c r="O695" s="49"/>
      <c r="P695" s="82"/>
      <c r="Q695" s="82"/>
      <c r="R695" s="82"/>
      <c r="S695" s="82"/>
      <c r="T695" s="82"/>
      <c r="U695" s="49"/>
      <c r="V695" s="49"/>
      <c r="W695" s="82"/>
      <c r="X695" s="49"/>
      <c r="Y695" s="49"/>
      <c r="Z695" s="12"/>
      <c r="AA695" s="16" t="str">
        <f t="shared" si="98"/>
        <v/>
      </c>
      <c r="AB695" s="16" t="str">
        <f t="shared" si="99"/>
        <v/>
      </c>
      <c r="AC695" s="16" t="str">
        <f t="shared" si="100"/>
        <v/>
      </c>
      <c r="AD695" s="49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</row>
    <row r="696" spans="1:43" x14ac:dyDescent="0.2">
      <c r="A696" s="19" t="e">
        <f t="shared" si="102"/>
        <v>#REF!</v>
      </c>
      <c r="B696" s="49" t="e">
        <f>IF('AMS-Daten'!#REF!="","",'AMS-Daten'!#REF!)</f>
        <v>#REF!</v>
      </c>
      <c r="C696" s="49" t="e">
        <f>IF('AMS-Daten'!#REF!="","",'AMS-Daten'!#REF!)</f>
        <v>#REF!</v>
      </c>
      <c r="D696" s="80" t="e">
        <f t="shared" si="101"/>
        <v>#REF!</v>
      </c>
      <c r="E696" s="16" t="e">
        <f t="shared" si="105"/>
        <v>#REF!</v>
      </c>
      <c r="F696" s="80" t="e">
        <f t="shared" si="103"/>
        <v>#REF!</v>
      </c>
      <c r="G696" s="80"/>
      <c r="H696" s="49" t="e">
        <f>IF('AMS-Daten'!#REF!="","",'AMS-Daten'!#REF!)</f>
        <v>#REF!</v>
      </c>
      <c r="I696" s="80" t="e">
        <f t="shared" si="104"/>
        <v>#REF!</v>
      </c>
      <c r="J696" s="49"/>
      <c r="K696" s="49"/>
      <c r="L696" s="49"/>
      <c r="M696" s="49"/>
      <c r="N696" s="10"/>
      <c r="O696" s="49"/>
      <c r="P696" s="82"/>
      <c r="Q696" s="82"/>
      <c r="R696" s="82"/>
      <c r="S696" s="82"/>
      <c r="T696" s="82"/>
      <c r="U696" s="49"/>
      <c r="V696" s="49"/>
      <c r="W696" s="82"/>
      <c r="X696" s="49"/>
      <c r="Y696" s="49"/>
      <c r="Z696" s="12"/>
      <c r="AA696" s="16" t="str">
        <f t="shared" si="98"/>
        <v/>
      </c>
      <c r="AB696" s="16" t="str">
        <f t="shared" si="99"/>
        <v/>
      </c>
      <c r="AC696" s="16" t="str">
        <f t="shared" si="100"/>
        <v/>
      </c>
      <c r="AD696" s="49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  <c r="AO696" s="17"/>
      <c r="AP696" s="17"/>
      <c r="AQ696" s="17"/>
    </row>
    <row r="697" spans="1:43" x14ac:dyDescent="0.2">
      <c r="A697" s="19" t="e">
        <f t="shared" si="102"/>
        <v>#REF!</v>
      </c>
      <c r="B697" s="49" t="e">
        <f>IF('AMS-Daten'!#REF!="","",'AMS-Daten'!#REF!)</f>
        <v>#REF!</v>
      </c>
      <c r="C697" s="49" t="e">
        <f>IF('AMS-Daten'!#REF!="","",'AMS-Daten'!#REF!)</f>
        <v>#REF!</v>
      </c>
      <c r="D697" s="80" t="e">
        <f t="shared" si="101"/>
        <v>#REF!</v>
      </c>
      <c r="E697" s="16" t="e">
        <f t="shared" si="105"/>
        <v>#REF!</v>
      </c>
      <c r="F697" s="80" t="e">
        <f t="shared" si="103"/>
        <v>#REF!</v>
      </c>
      <c r="G697" s="80"/>
      <c r="H697" s="49" t="e">
        <f>IF('AMS-Daten'!#REF!="","",'AMS-Daten'!#REF!)</f>
        <v>#REF!</v>
      </c>
      <c r="I697" s="80" t="e">
        <f t="shared" si="104"/>
        <v>#REF!</v>
      </c>
      <c r="J697" s="49"/>
      <c r="K697" s="49"/>
      <c r="L697" s="49"/>
      <c r="M697" s="49"/>
      <c r="N697" s="10"/>
      <c r="O697" s="49"/>
      <c r="P697" s="82"/>
      <c r="Q697" s="82"/>
      <c r="R697" s="82"/>
      <c r="S697" s="82"/>
      <c r="T697" s="82"/>
      <c r="U697" s="49"/>
      <c r="V697" s="49"/>
      <c r="W697" s="82"/>
      <c r="X697" s="49"/>
      <c r="Y697" s="49"/>
      <c r="Z697" s="12"/>
      <c r="AA697" s="16" t="str">
        <f t="shared" si="98"/>
        <v/>
      </c>
      <c r="AB697" s="16" t="str">
        <f t="shared" si="99"/>
        <v/>
      </c>
      <c r="AC697" s="16" t="str">
        <f t="shared" si="100"/>
        <v/>
      </c>
      <c r="AD697" s="49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</row>
    <row r="698" spans="1:43" x14ac:dyDescent="0.2">
      <c r="A698" s="19" t="e">
        <f t="shared" si="102"/>
        <v>#REF!</v>
      </c>
      <c r="B698" s="49" t="e">
        <f>IF('AMS-Daten'!#REF!="","",'AMS-Daten'!#REF!)</f>
        <v>#REF!</v>
      </c>
      <c r="C698" s="49" t="e">
        <f>IF('AMS-Daten'!#REF!="","",'AMS-Daten'!#REF!)</f>
        <v>#REF!</v>
      </c>
      <c r="D698" s="80" t="e">
        <f t="shared" si="101"/>
        <v>#REF!</v>
      </c>
      <c r="E698" s="16" t="e">
        <f t="shared" si="105"/>
        <v>#REF!</v>
      </c>
      <c r="F698" s="80" t="e">
        <f t="shared" si="103"/>
        <v>#REF!</v>
      </c>
      <c r="G698" s="80"/>
      <c r="H698" s="49" t="e">
        <f>IF('AMS-Daten'!#REF!="","",'AMS-Daten'!#REF!)</f>
        <v>#REF!</v>
      </c>
      <c r="I698" s="80" t="e">
        <f t="shared" si="104"/>
        <v>#REF!</v>
      </c>
      <c r="J698" s="49"/>
      <c r="K698" s="49"/>
      <c r="L698" s="49"/>
      <c r="M698" s="49"/>
      <c r="N698" s="10"/>
      <c r="O698" s="49"/>
      <c r="P698" s="82"/>
      <c r="Q698" s="82"/>
      <c r="R698" s="82"/>
      <c r="S698" s="82"/>
      <c r="T698" s="82"/>
      <c r="U698" s="49"/>
      <c r="V698" s="49"/>
      <c r="W698" s="82"/>
      <c r="X698" s="49"/>
      <c r="Y698" s="49"/>
      <c r="Z698" s="12"/>
      <c r="AA698" s="16" t="str">
        <f t="shared" si="98"/>
        <v/>
      </c>
      <c r="AB698" s="16" t="str">
        <f t="shared" si="99"/>
        <v/>
      </c>
      <c r="AC698" s="16" t="str">
        <f t="shared" si="100"/>
        <v/>
      </c>
      <c r="AD698" s="49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</row>
    <row r="699" spans="1:43" x14ac:dyDescent="0.2">
      <c r="A699" s="19" t="e">
        <f t="shared" si="102"/>
        <v>#REF!</v>
      </c>
      <c r="B699" s="49" t="e">
        <f>IF('AMS-Daten'!#REF!="","",'AMS-Daten'!#REF!)</f>
        <v>#REF!</v>
      </c>
      <c r="C699" s="49" t="e">
        <f>IF('AMS-Daten'!#REF!="","",'AMS-Daten'!#REF!)</f>
        <v>#REF!</v>
      </c>
      <c r="D699" s="80" t="e">
        <f t="shared" si="101"/>
        <v>#REF!</v>
      </c>
      <c r="E699" s="16" t="e">
        <f t="shared" si="105"/>
        <v>#REF!</v>
      </c>
      <c r="F699" s="80" t="e">
        <f t="shared" si="103"/>
        <v>#REF!</v>
      </c>
      <c r="G699" s="80"/>
      <c r="H699" s="49" t="e">
        <f>IF('AMS-Daten'!#REF!="","",'AMS-Daten'!#REF!)</f>
        <v>#REF!</v>
      </c>
      <c r="I699" s="80" t="e">
        <f t="shared" si="104"/>
        <v>#REF!</v>
      </c>
      <c r="J699" s="49"/>
      <c r="K699" s="49"/>
      <c r="L699" s="49"/>
      <c r="M699" s="49"/>
      <c r="N699" s="10"/>
      <c r="O699" s="49"/>
      <c r="P699" s="82"/>
      <c r="Q699" s="82"/>
      <c r="R699" s="82"/>
      <c r="S699" s="82"/>
      <c r="T699" s="82"/>
      <c r="U699" s="49"/>
      <c r="V699" s="49"/>
      <c r="W699" s="82"/>
      <c r="X699" s="49"/>
      <c r="Y699" s="49"/>
      <c r="Z699" s="12"/>
      <c r="AA699" s="16" t="str">
        <f t="shared" si="98"/>
        <v/>
      </c>
      <c r="AB699" s="16" t="str">
        <f t="shared" si="99"/>
        <v/>
      </c>
      <c r="AC699" s="16" t="str">
        <f t="shared" si="100"/>
        <v/>
      </c>
      <c r="AD699" s="49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</row>
    <row r="700" spans="1:43" x14ac:dyDescent="0.2">
      <c r="A700" s="19" t="e">
        <f t="shared" si="102"/>
        <v>#REF!</v>
      </c>
      <c r="B700" s="49" t="e">
        <f>IF('AMS-Daten'!#REF!="","",'AMS-Daten'!#REF!)</f>
        <v>#REF!</v>
      </c>
      <c r="C700" s="49" t="e">
        <f>IF('AMS-Daten'!#REF!="","",'AMS-Daten'!#REF!)</f>
        <v>#REF!</v>
      </c>
      <c r="D700" s="80" t="e">
        <f t="shared" si="101"/>
        <v>#REF!</v>
      </c>
      <c r="E700" s="16" t="e">
        <f t="shared" si="105"/>
        <v>#REF!</v>
      </c>
      <c r="F700" s="80" t="e">
        <f t="shared" si="103"/>
        <v>#REF!</v>
      </c>
      <c r="G700" s="80"/>
      <c r="H700" s="49" t="e">
        <f>IF('AMS-Daten'!#REF!="","",'AMS-Daten'!#REF!)</f>
        <v>#REF!</v>
      </c>
      <c r="I700" s="80" t="e">
        <f t="shared" si="104"/>
        <v>#REF!</v>
      </c>
      <c r="J700" s="49"/>
      <c r="K700" s="49"/>
      <c r="L700" s="49"/>
      <c r="M700" s="49"/>
      <c r="N700" s="10"/>
      <c r="O700" s="49"/>
      <c r="P700" s="82"/>
      <c r="Q700" s="82"/>
      <c r="R700" s="82"/>
      <c r="S700" s="82"/>
      <c r="T700" s="82"/>
      <c r="U700" s="49"/>
      <c r="V700" s="49"/>
      <c r="W700" s="82"/>
      <c r="X700" s="49"/>
      <c r="Y700" s="49"/>
      <c r="Z700" s="12"/>
      <c r="AA700" s="16" t="str">
        <f t="shared" si="98"/>
        <v/>
      </c>
      <c r="AB700" s="16" t="str">
        <f t="shared" si="99"/>
        <v/>
      </c>
      <c r="AC700" s="16" t="str">
        <f t="shared" si="100"/>
        <v/>
      </c>
      <c r="AD700" s="49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  <c r="AO700" s="17"/>
      <c r="AP700" s="17"/>
      <c r="AQ700" s="17"/>
    </row>
    <row r="701" spans="1:43" x14ac:dyDescent="0.2">
      <c r="A701" s="19" t="e">
        <f t="shared" si="102"/>
        <v>#REF!</v>
      </c>
      <c r="B701" s="49" t="e">
        <f>IF('AMS-Daten'!#REF!="","",'AMS-Daten'!#REF!)</f>
        <v>#REF!</v>
      </c>
      <c r="C701" s="49" t="e">
        <f>IF('AMS-Daten'!#REF!="","",'AMS-Daten'!#REF!)</f>
        <v>#REF!</v>
      </c>
      <c r="D701" s="80" t="e">
        <f t="shared" si="101"/>
        <v>#REF!</v>
      </c>
      <c r="E701" s="16" t="e">
        <f t="shared" si="105"/>
        <v>#REF!</v>
      </c>
      <c r="F701" s="80" t="e">
        <f t="shared" si="103"/>
        <v>#REF!</v>
      </c>
      <c r="G701" s="80"/>
      <c r="H701" s="49" t="e">
        <f>IF('AMS-Daten'!#REF!="","",'AMS-Daten'!#REF!)</f>
        <v>#REF!</v>
      </c>
      <c r="I701" s="80" t="e">
        <f t="shared" si="104"/>
        <v>#REF!</v>
      </c>
      <c r="J701" s="49"/>
      <c r="K701" s="49"/>
      <c r="L701" s="49"/>
      <c r="M701" s="49"/>
      <c r="N701" s="10"/>
      <c r="O701" s="49"/>
      <c r="P701" s="82"/>
      <c r="Q701" s="82"/>
      <c r="R701" s="82"/>
      <c r="S701" s="82"/>
      <c r="T701" s="82"/>
      <c r="U701" s="49"/>
      <c r="V701" s="49"/>
      <c r="W701" s="82"/>
      <c r="X701" s="49"/>
      <c r="Y701" s="49"/>
      <c r="Z701" s="12"/>
      <c r="AA701" s="16" t="str">
        <f t="shared" si="98"/>
        <v/>
      </c>
      <c r="AB701" s="16" t="str">
        <f t="shared" si="99"/>
        <v/>
      </c>
      <c r="AC701" s="16" t="str">
        <f t="shared" si="100"/>
        <v/>
      </c>
      <c r="AD701" s="49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  <c r="AO701" s="17"/>
      <c r="AP701" s="17"/>
      <c r="AQ701" s="17"/>
    </row>
    <row r="702" spans="1:43" x14ac:dyDescent="0.2">
      <c r="A702" s="19" t="e">
        <f t="shared" si="102"/>
        <v>#REF!</v>
      </c>
      <c r="B702" s="49" t="e">
        <f>IF('AMS-Daten'!#REF!="","",'AMS-Daten'!#REF!)</f>
        <v>#REF!</v>
      </c>
      <c r="C702" s="49" t="e">
        <f>IF('AMS-Daten'!#REF!="","",'AMS-Daten'!#REF!)</f>
        <v>#REF!</v>
      </c>
      <c r="D702" s="80" t="e">
        <f t="shared" si="101"/>
        <v>#REF!</v>
      </c>
      <c r="E702" s="16" t="e">
        <f t="shared" si="105"/>
        <v>#REF!</v>
      </c>
      <c r="F702" s="80" t="e">
        <f t="shared" si="103"/>
        <v>#REF!</v>
      </c>
      <c r="G702" s="80"/>
      <c r="H702" s="49" t="e">
        <f>IF('AMS-Daten'!#REF!="","",'AMS-Daten'!#REF!)</f>
        <v>#REF!</v>
      </c>
      <c r="I702" s="80" t="e">
        <f t="shared" si="104"/>
        <v>#REF!</v>
      </c>
      <c r="J702" s="49"/>
      <c r="K702" s="49"/>
      <c r="L702" s="49"/>
      <c r="M702" s="49"/>
      <c r="N702" s="10"/>
      <c r="O702" s="49"/>
      <c r="P702" s="82"/>
      <c r="Q702" s="82"/>
      <c r="R702" s="82"/>
      <c r="S702" s="82"/>
      <c r="T702" s="82"/>
      <c r="U702" s="49"/>
      <c r="V702" s="49"/>
      <c r="W702" s="82"/>
      <c r="X702" s="49"/>
      <c r="Y702" s="49"/>
      <c r="Z702" s="12"/>
      <c r="AA702" s="16" t="str">
        <f t="shared" si="98"/>
        <v/>
      </c>
      <c r="AB702" s="16" t="str">
        <f t="shared" si="99"/>
        <v/>
      </c>
      <c r="AC702" s="16" t="str">
        <f t="shared" si="100"/>
        <v/>
      </c>
      <c r="AD702" s="49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</row>
    <row r="703" spans="1:43" x14ac:dyDescent="0.2">
      <c r="A703" s="19" t="e">
        <f t="shared" si="102"/>
        <v>#REF!</v>
      </c>
      <c r="B703" s="49" t="e">
        <f>IF('AMS-Daten'!#REF!="","",'AMS-Daten'!#REF!)</f>
        <v>#REF!</v>
      </c>
      <c r="C703" s="49" t="e">
        <f>IF('AMS-Daten'!#REF!="","",'AMS-Daten'!#REF!)</f>
        <v>#REF!</v>
      </c>
      <c r="D703" s="80" t="e">
        <f t="shared" si="101"/>
        <v>#REF!</v>
      </c>
      <c r="E703" s="16" t="e">
        <f t="shared" si="105"/>
        <v>#REF!</v>
      </c>
      <c r="F703" s="80" t="e">
        <f t="shared" si="103"/>
        <v>#REF!</v>
      </c>
      <c r="G703" s="80"/>
      <c r="H703" s="49" t="e">
        <f>IF('AMS-Daten'!#REF!="","",'AMS-Daten'!#REF!)</f>
        <v>#REF!</v>
      </c>
      <c r="I703" s="80" t="e">
        <f t="shared" si="104"/>
        <v>#REF!</v>
      </c>
      <c r="J703" s="49"/>
      <c r="K703" s="49"/>
      <c r="L703" s="49"/>
      <c r="M703" s="49"/>
      <c r="N703" s="10"/>
      <c r="O703" s="49"/>
      <c r="P703" s="82"/>
      <c r="Q703" s="82"/>
      <c r="R703" s="82"/>
      <c r="S703" s="82"/>
      <c r="T703" s="82"/>
      <c r="U703" s="49"/>
      <c r="V703" s="49"/>
      <c r="W703" s="82"/>
      <c r="X703" s="49"/>
      <c r="Y703" s="49"/>
      <c r="Z703" s="12"/>
      <c r="AA703" s="16" t="str">
        <f t="shared" ref="AA703:AA766" si="106">IF(Z703="","",YEAR(Z703))</f>
        <v/>
      </c>
      <c r="AB703" s="16" t="str">
        <f t="shared" ref="AB703:AB766" si="107">IF(Z703="","",MONTH(Z703))</f>
        <v/>
      </c>
      <c r="AC703" s="16" t="str">
        <f t="shared" ref="AC703:AC766" si="108">IF(Z703="","",DAY(Z703))</f>
        <v/>
      </c>
      <c r="AD703" s="49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 x14ac:dyDescent="0.2">
      <c r="A704" s="19" t="e">
        <f t="shared" si="102"/>
        <v>#REF!</v>
      </c>
      <c r="B704" s="49" t="e">
        <f>IF('AMS-Daten'!#REF!="","",'AMS-Daten'!#REF!)</f>
        <v>#REF!</v>
      </c>
      <c r="C704" s="49" t="e">
        <f>IF('AMS-Daten'!#REF!="","",'AMS-Daten'!#REF!)</f>
        <v>#REF!</v>
      </c>
      <c r="D704" s="80" t="e">
        <f t="shared" si="101"/>
        <v>#REF!</v>
      </c>
      <c r="E704" s="16" t="e">
        <f t="shared" si="105"/>
        <v>#REF!</v>
      </c>
      <c r="F704" s="80" t="e">
        <f t="shared" si="103"/>
        <v>#REF!</v>
      </c>
      <c r="G704" s="80"/>
      <c r="H704" s="49" t="e">
        <f>IF('AMS-Daten'!#REF!="","",'AMS-Daten'!#REF!)</f>
        <v>#REF!</v>
      </c>
      <c r="I704" s="80" t="e">
        <f t="shared" si="104"/>
        <v>#REF!</v>
      </c>
      <c r="J704" s="49"/>
      <c r="K704" s="49"/>
      <c r="L704" s="49"/>
      <c r="M704" s="49"/>
      <c r="N704" s="10"/>
      <c r="O704" s="49"/>
      <c r="P704" s="82"/>
      <c r="Q704" s="82"/>
      <c r="R704" s="82"/>
      <c r="S704" s="82"/>
      <c r="T704" s="82"/>
      <c r="U704" s="49"/>
      <c r="V704" s="49"/>
      <c r="W704" s="82"/>
      <c r="X704" s="49"/>
      <c r="Y704" s="49"/>
      <c r="Z704" s="12"/>
      <c r="AA704" s="16" t="str">
        <f t="shared" si="106"/>
        <v/>
      </c>
      <c r="AB704" s="16" t="str">
        <f t="shared" si="107"/>
        <v/>
      </c>
      <c r="AC704" s="16" t="str">
        <f t="shared" si="108"/>
        <v/>
      </c>
      <c r="AD704" s="49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1:43" x14ac:dyDescent="0.2">
      <c r="A705" s="19" t="e">
        <f t="shared" si="102"/>
        <v>#REF!</v>
      </c>
      <c r="B705" s="49" t="e">
        <f>IF('AMS-Daten'!#REF!="","",'AMS-Daten'!#REF!)</f>
        <v>#REF!</v>
      </c>
      <c r="C705" s="49" t="e">
        <f>IF('AMS-Daten'!#REF!="","",'AMS-Daten'!#REF!)</f>
        <v>#REF!</v>
      </c>
      <c r="D705" s="80" t="e">
        <f t="shared" si="101"/>
        <v>#REF!</v>
      </c>
      <c r="E705" s="16" t="e">
        <f t="shared" si="105"/>
        <v>#REF!</v>
      </c>
      <c r="F705" s="80" t="e">
        <f t="shared" si="103"/>
        <v>#REF!</v>
      </c>
      <c r="G705" s="80"/>
      <c r="H705" s="49" t="e">
        <f>IF('AMS-Daten'!#REF!="","",'AMS-Daten'!#REF!)</f>
        <v>#REF!</v>
      </c>
      <c r="I705" s="80" t="e">
        <f t="shared" si="104"/>
        <v>#REF!</v>
      </c>
      <c r="J705" s="49"/>
      <c r="K705" s="49"/>
      <c r="L705" s="49"/>
      <c r="M705" s="49"/>
      <c r="N705" s="10"/>
      <c r="O705" s="49"/>
      <c r="P705" s="82"/>
      <c r="Q705" s="82"/>
      <c r="R705" s="82"/>
      <c r="S705" s="82"/>
      <c r="T705" s="82"/>
      <c r="U705" s="49"/>
      <c r="V705" s="49"/>
      <c r="W705" s="82"/>
      <c r="X705" s="49"/>
      <c r="Y705" s="49"/>
      <c r="Z705" s="12"/>
      <c r="AA705" s="16" t="str">
        <f t="shared" si="106"/>
        <v/>
      </c>
      <c r="AB705" s="16" t="str">
        <f t="shared" si="107"/>
        <v/>
      </c>
      <c r="AC705" s="16" t="str">
        <f t="shared" si="108"/>
        <v/>
      </c>
      <c r="AD705" s="49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</row>
    <row r="706" spans="1:43" x14ac:dyDescent="0.2">
      <c r="A706" s="19" t="e">
        <f t="shared" si="102"/>
        <v>#REF!</v>
      </c>
      <c r="B706" s="49" t="e">
        <f>IF('AMS-Daten'!#REF!="","",'AMS-Daten'!#REF!)</f>
        <v>#REF!</v>
      </c>
      <c r="C706" s="49" t="e">
        <f>IF('AMS-Daten'!#REF!="","",'AMS-Daten'!#REF!)</f>
        <v>#REF!</v>
      </c>
      <c r="D706" s="80" t="e">
        <f t="shared" ref="D706:D769" si="109">IF(A706="","",IF(AF706="","Ja","Nein"))</f>
        <v>#REF!</v>
      </c>
      <c r="E706" s="16" t="e">
        <f t="shared" si="105"/>
        <v>#REF!</v>
      </c>
      <c r="F706" s="80" t="e">
        <f t="shared" si="103"/>
        <v>#REF!</v>
      </c>
      <c r="G706" s="80"/>
      <c r="H706" s="49" t="e">
        <f>IF('AMS-Daten'!#REF!="","",'AMS-Daten'!#REF!)</f>
        <v>#REF!</v>
      </c>
      <c r="I706" s="80" t="e">
        <f t="shared" si="104"/>
        <v>#REF!</v>
      </c>
      <c r="J706" s="49"/>
      <c r="K706" s="49"/>
      <c r="L706" s="49"/>
      <c r="M706" s="49"/>
      <c r="N706" s="10"/>
      <c r="O706" s="49"/>
      <c r="P706" s="82"/>
      <c r="Q706" s="82"/>
      <c r="R706" s="82"/>
      <c r="S706" s="82"/>
      <c r="T706" s="82"/>
      <c r="U706" s="49"/>
      <c r="V706" s="49"/>
      <c r="W706" s="82"/>
      <c r="X706" s="49"/>
      <c r="Y706" s="49"/>
      <c r="Z706" s="12"/>
      <c r="AA706" s="16" t="str">
        <f t="shared" si="106"/>
        <v/>
      </c>
      <c r="AB706" s="16" t="str">
        <f t="shared" si="107"/>
        <v/>
      </c>
      <c r="AC706" s="16" t="str">
        <f t="shared" si="108"/>
        <v/>
      </c>
      <c r="AD706" s="49"/>
      <c r="AE706" s="17"/>
      <c r="AF706" s="17"/>
      <c r="AG706" s="17"/>
      <c r="AH706" s="17"/>
      <c r="AI706" s="17"/>
      <c r="AJ706" s="17"/>
      <c r="AK706" s="17"/>
      <c r="AL706" s="17"/>
      <c r="AM706" s="17"/>
      <c r="AN706" s="17"/>
      <c r="AO706" s="17"/>
      <c r="AP706" s="17"/>
      <c r="AQ706" s="17"/>
    </row>
    <row r="707" spans="1:43" x14ac:dyDescent="0.2">
      <c r="A707" s="19" t="e">
        <f t="shared" ref="A707:A770" si="110">IF(B707="","",A706+1)</f>
        <v>#REF!</v>
      </c>
      <c r="B707" s="49" t="e">
        <f>IF('AMS-Daten'!#REF!="","",'AMS-Daten'!#REF!)</f>
        <v>#REF!</v>
      </c>
      <c r="C707" s="49" t="e">
        <f>IF('AMS-Daten'!#REF!="","",'AMS-Daten'!#REF!)</f>
        <v>#REF!</v>
      </c>
      <c r="D707" s="80" t="e">
        <f t="shared" si="109"/>
        <v>#REF!</v>
      </c>
      <c r="E707" s="16" t="e">
        <f t="shared" si="105"/>
        <v>#REF!</v>
      </c>
      <c r="F707" s="80" t="e">
        <f t="shared" si="103"/>
        <v>#REF!</v>
      </c>
      <c r="G707" s="80"/>
      <c r="H707" s="49" t="e">
        <f>IF('AMS-Daten'!#REF!="","",'AMS-Daten'!#REF!)</f>
        <v>#REF!</v>
      </c>
      <c r="I707" s="80" t="e">
        <f t="shared" si="104"/>
        <v>#REF!</v>
      </c>
      <c r="J707" s="49"/>
      <c r="K707" s="49"/>
      <c r="L707" s="49"/>
      <c r="M707" s="49"/>
      <c r="N707" s="10"/>
      <c r="O707" s="49"/>
      <c r="P707" s="82"/>
      <c r="Q707" s="82"/>
      <c r="R707" s="82"/>
      <c r="S707" s="82"/>
      <c r="T707" s="82"/>
      <c r="U707" s="49"/>
      <c r="V707" s="49"/>
      <c r="W707" s="82"/>
      <c r="X707" s="49"/>
      <c r="Y707" s="49"/>
      <c r="Z707" s="12"/>
      <c r="AA707" s="16" t="str">
        <f t="shared" si="106"/>
        <v/>
      </c>
      <c r="AB707" s="16" t="str">
        <f t="shared" si="107"/>
        <v/>
      </c>
      <c r="AC707" s="16" t="str">
        <f t="shared" si="108"/>
        <v/>
      </c>
      <c r="AD707" s="49"/>
      <c r="AE707" s="17"/>
      <c r="AF707" s="17"/>
      <c r="AG707" s="17"/>
      <c r="AH707" s="17"/>
      <c r="AI707" s="17"/>
      <c r="AJ707" s="17"/>
      <c r="AK707" s="17"/>
      <c r="AL707" s="17"/>
      <c r="AM707" s="17"/>
      <c r="AN707" s="17"/>
      <c r="AO707" s="17"/>
      <c r="AP707" s="17"/>
      <c r="AQ707" s="17"/>
    </row>
    <row r="708" spans="1:43" x14ac:dyDescent="0.2">
      <c r="A708" s="19" t="e">
        <f t="shared" si="110"/>
        <v>#REF!</v>
      </c>
      <c r="B708" s="49" t="e">
        <f>IF('AMS-Daten'!#REF!="","",'AMS-Daten'!#REF!)</f>
        <v>#REF!</v>
      </c>
      <c r="C708" s="49" t="e">
        <f>IF('AMS-Daten'!#REF!="","",'AMS-Daten'!#REF!)</f>
        <v>#REF!</v>
      </c>
      <c r="D708" s="80" t="e">
        <f t="shared" si="109"/>
        <v>#REF!</v>
      </c>
      <c r="E708" s="16" t="e">
        <f t="shared" si="105"/>
        <v>#REF!</v>
      </c>
      <c r="F708" s="80" t="e">
        <f t="shared" si="103"/>
        <v>#REF!</v>
      </c>
      <c r="G708" s="80"/>
      <c r="H708" s="49" t="e">
        <f>IF('AMS-Daten'!#REF!="","",'AMS-Daten'!#REF!)</f>
        <v>#REF!</v>
      </c>
      <c r="I708" s="80" t="e">
        <f t="shared" si="104"/>
        <v>#REF!</v>
      </c>
      <c r="J708" s="49"/>
      <c r="K708" s="49"/>
      <c r="L708" s="49"/>
      <c r="M708" s="49"/>
      <c r="N708" s="10"/>
      <c r="O708" s="49"/>
      <c r="P708" s="82"/>
      <c r="Q708" s="82"/>
      <c r="R708" s="82"/>
      <c r="S708" s="82"/>
      <c r="T708" s="82"/>
      <c r="U708" s="49"/>
      <c r="V708" s="49"/>
      <c r="W708" s="82"/>
      <c r="X708" s="49"/>
      <c r="Y708" s="49"/>
      <c r="Z708" s="12"/>
      <c r="AA708" s="16" t="str">
        <f t="shared" si="106"/>
        <v/>
      </c>
      <c r="AB708" s="16" t="str">
        <f t="shared" si="107"/>
        <v/>
      </c>
      <c r="AC708" s="16" t="str">
        <f t="shared" si="108"/>
        <v/>
      </c>
      <c r="AD708" s="49"/>
      <c r="AE708" s="17"/>
      <c r="AF708" s="17"/>
      <c r="AG708" s="17"/>
      <c r="AH708" s="17"/>
      <c r="AI708" s="17"/>
      <c r="AJ708" s="17"/>
      <c r="AK708" s="17"/>
      <c r="AL708" s="17"/>
      <c r="AM708" s="17"/>
      <c r="AN708" s="17"/>
      <c r="AO708" s="17"/>
      <c r="AP708" s="17"/>
      <c r="AQ708" s="17"/>
    </row>
    <row r="709" spans="1:43" x14ac:dyDescent="0.2">
      <c r="A709" s="19" t="e">
        <f t="shared" si="110"/>
        <v>#REF!</v>
      </c>
      <c r="B709" s="49" t="e">
        <f>IF('AMS-Daten'!#REF!="","",'AMS-Daten'!#REF!)</f>
        <v>#REF!</v>
      </c>
      <c r="C709" s="49" t="e">
        <f>IF('AMS-Daten'!#REF!="","",'AMS-Daten'!#REF!)</f>
        <v>#REF!</v>
      </c>
      <c r="D709" s="80" t="e">
        <f t="shared" si="109"/>
        <v>#REF!</v>
      </c>
      <c r="E709" s="16" t="e">
        <f t="shared" si="105"/>
        <v>#REF!</v>
      </c>
      <c r="F709" s="80" t="e">
        <f t="shared" si="103"/>
        <v>#REF!</v>
      </c>
      <c r="G709" s="80"/>
      <c r="H709" s="49" t="e">
        <f>IF('AMS-Daten'!#REF!="","",'AMS-Daten'!#REF!)</f>
        <v>#REF!</v>
      </c>
      <c r="I709" s="80" t="e">
        <f t="shared" si="104"/>
        <v>#REF!</v>
      </c>
      <c r="J709" s="49"/>
      <c r="K709" s="49"/>
      <c r="L709" s="49"/>
      <c r="M709" s="49"/>
      <c r="N709" s="10"/>
      <c r="O709" s="49"/>
      <c r="P709" s="82"/>
      <c r="Q709" s="82"/>
      <c r="R709" s="82"/>
      <c r="S709" s="82"/>
      <c r="T709" s="82"/>
      <c r="U709" s="49"/>
      <c r="V709" s="49"/>
      <c r="W709" s="82"/>
      <c r="X709" s="49"/>
      <c r="Y709" s="49"/>
      <c r="Z709" s="12"/>
      <c r="AA709" s="16" t="str">
        <f t="shared" si="106"/>
        <v/>
      </c>
      <c r="AB709" s="16" t="str">
        <f t="shared" si="107"/>
        <v/>
      </c>
      <c r="AC709" s="16" t="str">
        <f t="shared" si="108"/>
        <v/>
      </c>
      <c r="AD709" s="49"/>
      <c r="AE709" s="17"/>
      <c r="AF709" s="17"/>
      <c r="AG709" s="17"/>
      <c r="AH709" s="17"/>
      <c r="AI709" s="17"/>
      <c r="AJ709" s="17"/>
      <c r="AK709" s="17"/>
      <c r="AL709" s="17"/>
      <c r="AM709" s="17"/>
      <c r="AN709" s="17"/>
      <c r="AO709" s="17"/>
      <c r="AP709" s="17"/>
      <c r="AQ709" s="17"/>
    </row>
    <row r="710" spans="1:43" x14ac:dyDescent="0.2">
      <c r="A710" s="19" t="e">
        <f t="shared" si="110"/>
        <v>#REF!</v>
      </c>
      <c r="B710" s="49" t="e">
        <f>IF('AMS-Daten'!#REF!="","",'AMS-Daten'!#REF!)</f>
        <v>#REF!</v>
      </c>
      <c r="C710" s="49" t="e">
        <f>IF('AMS-Daten'!#REF!="","",'AMS-Daten'!#REF!)</f>
        <v>#REF!</v>
      </c>
      <c r="D710" s="80" t="e">
        <f t="shared" si="109"/>
        <v>#REF!</v>
      </c>
      <c r="E710" s="16" t="e">
        <f t="shared" si="105"/>
        <v>#REF!</v>
      </c>
      <c r="F710" s="80" t="e">
        <f t="shared" si="103"/>
        <v>#REF!</v>
      </c>
      <c r="G710" s="80"/>
      <c r="H710" s="49" t="e">
        <f>IF('AMS-Daten'!#REF!="","",'AMS-Daten'!#REF!)</f>
        <v>#REF!</v>
      </c>
      <c r="I710" s="80" t="e">
        <f t="shared" si="104"/>
        <v>#REF!</v>
      </c>
      <c r="J710" s="49"/>
      <c r="K710" s="49"/>
      <c r="L710" s="49"/>
      <c r="M710" s="49"/>
      <c r="N710" s="10"/>
      <c r="O710" s="49"/>
      <c r="P710" s="82"/>
      <c r="Q710" s="82"/>
      <c r="R710" s="82"/>
      <c r="S710" s="82"/>
      <c r="T710" s="82"/>
      <c r="U710" s="49"/>
      <c r="V710" s="49"/>
      <c r="W710" s="82"/>
      <c r="X710" s="49"/>
      <c r="Y710" s="49"/>
      <c r="Z710" s="12"/>
      <c r="AA710" s="16" t="str">
        <f t="shared" si="106"/>
        <v/>
      </c>
      <c r="AB710" s="16" t="str">
        <f t="shared" si="107"/>
        <v/>
      </c>
      <c r="AC710" s="16" t="str">
        <f t="shared" si="108"/>
        <v/>
      </c>
      <c r="AD710" s="49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</row>
    <row r="711" spans="1:43" x14ac:dyDescent="0.2">
      <c r="A711" s="19" t="e">
        <f t="shared" si="110"/>
        <v>#REF!</v>
      </c>
      <c r="B711" s="49" t="e">
        <f>IF('AMS-Daten'!#REF!="","",'AMS-Daten'!#REF!)</f>
        <v>#REF!</v>
      </c>
      <c r="C711" s="49" t="e">
        <f>IF('AMS-Daten'!#REF!="","",'AMS-Daten'!#REF!)</f>
        <v>#REF!</v>
      </c>
      <c r="D711" s="80" t="e">
        <f t="shared" si="109"/>
        <v>#REF!</v>
      </c>
      <c r="E711" s="16" t="e">
        <f t="shared" si="105"/>
        <v>#REF!</v>
      </c>
      <c r="F711" s="80" t="e">
        <f t="shared" si="103"/>
        <v>#REF!</v>
      </c>
      <c r="G711" s="80"/>
      <c r="H711" s="49" t="e">
        <f>IF('AMS-Daten'!#REF!="","",'AMS-Daten'!#REF!)</f>
        <v>#REF!</v>
      </c>
      <c r="I711" s="80" t="e">
        <f t="shared" si="104"/>
        <v>#REF!</v>
      </c>
      <c r="J711" s="49"/>
      <c r="K711" s="49"/>
      <c r="L711" s="49"/>
      <c r="M711" s="49"/>
      <c r="N711" s="10"/>
      <c r="O711" s="49"/>
      <c r="P711" s="82"/>
      <c r="Q711" s="82"/>
      <c r="R711" s="82"/>
      <c r="S711" s="82"/>
      <c r="T711" s="82"/>
      <c r="U711" s="49"/>
      <c r="V711" s="49"/>
      <c r="W711" s="82"/>
      <c r="X711" s="49"/>
      <c r="Y711" s="49"/>
      <c r="Z711" s="12"/>
      <c r="AA711" s="16" t="str">
        <f t="shared" si="106"/>
        <v/>
      </c>
      <c r="AB711" s="16" t="str">
        <f t="shared" si="107"/>
        <v/>
      </c>
      <c r="AC711" s="16" t="str">
        <f t="shared" si="108"/>
        <v/>
      </c>
      <c r="AD711" s="49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</row>
    <row r="712" spans="1:43" x14ac:dyDescent="0.2">
      <c r="A712" s="19" t="e">
        <f t="shared" si="110"/>
        <v>#REF!</v>
      </c>
      <c r="B712" s="49" t="e">
        <f>IF('AMS-Daten'!#REF!="","",'AMS-Daten'!#REF!)</f>
        <v>#REF!</v>
      </c>
      <c r="C712" s="49" t="e">
        <f>IF('AMS-Daten'!#REF!="","",'AMS-Daten'!#REF!)</f>
        <v>#REF!</v>
      </c>
      <c r="D712" s="80" t="e">
        <f t="shared" si="109"/>
        <v>#REF!</v>
      </c>
      <c r="E712" s="16" t="e">
        <f t="shared" si="105"/>
        <v>#REF!</v>
      </c>
      <c r="F712" s="80" t="e">
        <f t="shared" si="103"/>
        <v>#REF!</v>
      </c>
      <c r="G712" s="80"/>
      <c r="H712" s="49" t="e">
        <f>IF('AMS-Daten'!#REF!="","",'AMS-Daten'!#REF!)</f>
        <v>#REF!</v>
      </c>
      <c r="I712" s="80" t="e">
        <f t="shared" si="104"/>
        <v>#REF!</v>
      </c>
      <c r="J712" s="49"/>
      <c r="K712" s="49"/>
      <c r="L712" s="49"/>
      <c r="M712" s="49"/>
      <c r="N712" s="10"/>
      <c r="O712" s="49"/>
      <c r="P712" s="82"/>
      <c r="Q712" s="82"/>
      <c r="R712" s="82"/>
      <c r="S712" s="82"/>
      <c r="T712" s="82"/>
      <c r="U712" s="49"/>
      <c r="V712" s="49"/>
      <c r="W712" s="82"/>
      <c r="X712" s="49"/>
      <c r="Y712" s="49"/>
      <c r="Z712" s="12"/>
      <c r="AA712" s="16" t="str">
        <f t="shared" si="106"/>
        <v/>
      </c>
      <c r="AB712" s="16" t="str">
        <f t="shared" si="107"/>
        <v/>
      </c>
      <c r="AC712" s="16" t="str">
        <f t="shared" si="108"/>
        <v/>
      </c>
      <c r="AD712" s="49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</row>
    <row r="713" spans="1:43" x14ac:dyDescent="0.2">
      <c r="A713" s="19" t="e">
        <f t="shared" si="110"/>
        <v>#REF!</v>
      </c>
      <c r="B713" s="49" t="e">
        <f>IF('AMS-Daten'!#REF!="","",'AMS-Daten'!#REF!)</f>
        <v>#REF!</v>
      </c>
      <c r="C713" s="49" t="e">
        <f>IF('AMS-Daten'!#REF!="","",'AMS-Daten'!#REF!)</f>
        <v>#REF!</v>
      </c>
      <c r="D713" s="80" t="e">
        <f t="shared" si="109"/>
        <v>#REF!</v>
      </c>
      <c r="E713" s="16" t="e">
        <f t="shared" si="105"/>
        <v>#REF!</v>
      </c>
      <c r="F713" s="80" t="e">
        <f t="shared" si="103"/>
        <v>#REF!</v>
      </c>
      <c r="G713" s="80"/>
      <c r="H713" s="49" t="e">
        <f>IF('AMS-Daten'!#REF!="","",'AMS-Daten'!#REF!)</f>
        <v>#REF!</v>
      </c>
      <c r="I713" s="80" t="e">
        <f t="shared" si="104"/>
        <v>#REF!</v>
      </c>
      <c r="J713" s="49"/>
      <c r="K713" s="49"/>
      <c r="L713" s="49"/>
      <c r="M713" s="49"/>
      <c r="N713" s="10"/>
      <c r="O713" s="49"/>
      <c r="P713" s="82"/>
      <c r="Q713" s="82"/>
      <c r="R713" s="82"/>
      <c r="S713" s="82"/>
      <c r="T713" s="82"/>
      <c r="U713" s="49"/>
      <c r="V713" s="49"/>
      <c r="W713" s="82"/>
      <c r="X713" s="49"/>
      <c r="Y713" s="49"/>
      <c r="Z713" s="12"/>
      <c r="AA713" s="16" t="str">
        <f t="shared" si="106"/>
        <v/>
      </c>
      <c r="AB713" s="16" t="str">
        <f t="shared" si="107"/>
        <v/>
      </c>
      <c r="AC713" s="16" t="str">
        <f t="shared" si="108"/>
        <v/>
      </c>
      <c r="AD713" s="49"/>
      <c r="AE713" s="17"/>
      <c r="AF713" s="17"/>
      <c r="AG713" s="17"/>
      <c r="AH713" s="17"/>
      <c r="AI713" s="17"/>
      <c r="AJ713" s="17"/>
      <c r="AK713" s="17"/>
      <c r="AL713" s="17"/>
      <c r="AM713" s="17"/>
      <c r="AN713" s="17"/>
      <c r="AO713" s="17"/>
      <c r="AP713" s="17"/>
      <c r="AQ713" s="17"/>
    </row>
    <row r="714" spans="1:43" x14ac:dyDescent="0.2">
      <c r="A714" s="19" t="e">
        <f t="shared" si="110"/>
        <v>#REF!</v>
      </c>
      <c r="B714" s="49" t="e">
        <f>IF('AMS-Daten'!#REF!="","",'AMS-Daten'!#REF!)</f>
        <v>#REF!</v>
      </c>
      <c r="C714" s="49" t="e">
        <f>IF('AMS-Daten'!#REF!="","",'AMS-Daten'!#REF!)</f>
        <v>#REF!</v>
      </c>
      <c r="D714" s="80" t="e">
        <f t="shared" si="109"/>
        <v>#REF!</v>
      </c>
      <c r="E714" s="16" t="e">
        <f t="shared" si="105"/>
        <v>#REF!</v>
      </c>
      <c r="F714" s="80" t="e">
        <f t="shared" ref="F714:F777" si="111">IF(A714="","",IF(AND(AO714&lt;&gt;"",AP714=""),"Ja","Nein"))</f>
        <v>#REF!</v>
      </c>
      <c r="G714" s="80"/>
      <c r="H714" s="49" t="e">
        <f>IF('AMS-Daten'!#REF!="","",'AMS-Daten'!#REF!)</f>
        <v>#REF!</v>
      </c>
      <c r="I714" s="80" t="e">
        <f t="shared" ref="I714:I777" si="112">IF(A714="","",IF(AQ714="","Nein","Ja"))</f>
        <v>#REF!</v>
      </c>
      <c r="J714" s="49"/>
      <c r="K714" s="49"/>
      <c r="L714" s="49"/>
      <c r="M714" s="49"/>
      <c r="N714" s="10"/>
      <c r="O714" s="49"/>
      <c r="P714" s="82"/>
      <c r="Q714" s="82"/>
      <c r="R714" s="82"/>
      <c r="S714" s="82"/>
      <c r="T714" s="82"/>
      <c r="U714" s="49"/>
      <c r="V714" s="49"/>
      <c r="W714" s="82"/>
      <c r="X714" s="49"/>
      <c r="Y714" s="49"/>
      <c r="Z714" s="12"/>
      <c r="AA714" s="16" t="str">
        <f t="shared" si="106"/>
        <v/>
      </c>
      <c r="AB714" s="16" t="str">
        <f t="shared" si="107"/>
        <v/>
      </c>
      <c r="AC714" s="16" t="str">
        <f t="shared" si="108"/>
        <v/>
      </c>
      <c r="AD714" s="49"/>
      <c r="AE714" s="17"/>
      <c r="AF714" s="17"/>
      <c r="AG714" s="17"/>
      <c r="AH714" s="17"/>
      <c r="AI714" s="17"/>
      <c r="AJ714" s="17"/>
      <c r="AK714" s="17"/>
      <c r="AL714" s="17"/>
      <c r="AM714" s="17"/>
      <c r="AN714" s="17"/>
      <c r="AO714" s="17"/>
      <c r="AP714" s="17"/>
      <c r="AQ714" s="17"/>
    </row>
    <row r="715" spans="1:43" x14ac:dyDescent="0.2">
      <c r="A715" s="19" t="e">
        <f t="shared" si="110"/>
        <v>#REF!</v>
      </c>
      <c r="B715" s="49" t="e">
        <f>IF('AMS-Daten'!#REF!="","",'AMS-Daten'!#REF!)</f>
        <v>#REF!</v>
      </c>
      <c r="C715" s="49" t="e">
        <f>IF('AMS-Daten'!#REF!="","",'AMS-Daten'!#REF!)</f>
        <v>#REF!</v>
      </c>
      <c r="D715" s="80" t="e">
        <f t="shared" si="109"/>
        <v>#REF!</v>
      </c>
      <c r="E715" s="16" t="e">
        <f t="shared" si="105"/>
        <v>#REF!</v>
      </c>
      <c r="F715" s="80" t="e">
        <f t="shared" si="111"/>
        <v>#REF!</v>
      </c>
      <c r="G715" s="80"/>
      <c r="H715" s="49" t="e">
        <f>IF('AMS-Daten'!#REF!="","",'AMS-Daten'!#REF!)</f>
        <v>#REF!</v>
      </c>
      <c r="I715" s="80" t="e">
        <f t="shared" si="112"/>
        <v>#REF!</v>
      </c>
      <c r="J715" s="49"/>
      <c r="K715" s="49"/>
      <c r="L715" s="49"/>
      <c r="M715" s="49"/>
      <c r="N715" s="10"/>
      <c r="O715" s="49"/>
      <c r="P715" s="82"/>
      <c r="Q715" s="82"/>
      <c r="R715" s="82"/>
      <c r="S715" s="82"/>
      <c r="T715" s="82"/>
      <c r="U715" s="49"/>
      <c r="V715" s="49"/>
      <c r="W715" s="82"/>
      <c r="X715" s="49"/>
      <c r="Y715" s="49"/>
      <c r="Z715" s="12"/>
      <c r="AA715" s="16" t="str">
        <f t="shared" si="106"/>
        <v/>
      </c>
      <c r="AB715" s="16" t="str">
        <f t="shared" si="107"/>
        <v/>
      </c>
      <c r="AC715" s="16" t="str">
        <f t="shared" si="108"/>
        <v/>
      </c>
      <c r="AD715" s="49"/>
      <c r="AE715" s="17"/>
      <c r="AF715" s="17"/>
      <c r="AG715" s="17"/>
      <c r="AH715" s="17"/>
      <c r="AI715" s="17"/>
      <c r="AJ715" s="17"/>
      <c r="AK715" s="17"/>
      <c r="AL715" s="17"/>
      <c r="AM715" s="17"/>
      <c r="AN715" s="17"/>
      <c r="AO715" s="17"/>
      <c r="AP715" s="17"/>
      <c r="AQ715" s="17"/>
    </row>
    <row r="716" spans="1:43" x14ac:dyDescent="0.2">
      <c r="A716" s="19" t="e">
        <f t="shared" si="110"/>
        <v>#REF!</v>
      </c>
      <c r="B716" s="49" t="e">
        <f>IF('AMS-Daten'!#REF!="","",'AMS-Daten'!#REF!)</f>
        <v>#REF!</v>
      </c>
      <c r="C716" s="49" t="e">
        <f>IF('AMS-Daten'!#REF!="","",'AMS-Daten'!#REF!)</f>
        <v>#REF!</v>
      </c>
      <c r="D716" s="80" t="e">
        <f t="shared" si="109"/>
        <v>#REF!</v>
      </c>
      <c r="E716" s="16" t="e">
        <f t="shared" si="105"/>
        <v>#REF!</v>
      </c>
      <c r="F716" s="80" t="e">
        <f t="shared" si="111"/>
        <v>#REF!</v>
      </c>
      <c r="G716" s="80"/>
      <c r="H716" s="49" t="e">
        <f>IF('AMS-Daten'!#REF!="","",'AMS-Daten'!#REF!)</f>
        <v>#REF!</v>
      </c>
      <c r="I716" s="80" t="e">
        <f t="shared" si="112"/>
        <v>#REF!</v>
      </c>
      <c r="J716" s="49"/>
      <c r="K716" s="49"/>
      <c r="L716" s="49"/>
      <c r="M716" s="49"/>
      <c r="N716" s="10"/>
      <c r="O716" s="49"/>
      <c r="P716" s="82"/>
      <c r="Q716" s="82"/>
      <c r="R716" s="82"/>
      <c r="S716" s="82"/>
      <c r="T716" s="82"/>
      <c r="U716" s="49"/>
      <c r="V716" s="49"/>
      <c r="W716" s="82"/>
      <c r="X716" s="49"/>
      <c r="Y716" s="49"/>
      <c r="Z716" s="12"/>
      <c r="AA716" s="16" t="str">
        <f t="shared" si="106"/>
        <v/>
      </c>
      <c r="AB716" s="16" t="str">
        <f t="shared" si="107"/>
        <v/>
      </c>
      <c r="AC716" s="16" t="str">
        <f t="shared" si="108"/>
        <v/>
      </c>
      <c r="AD716" s="49"/>
      <c r="AE716" s="17"/>
      <c r="AF716" s="17"/>
      <c r="AG716" s="17"/>
      <c r="AH716" s="17"/>
      <c r="AI716" s="17"/>
      <c r="AJ716" s="17"/>
      <c r="AK716" s="17"/>
      <c r="AL716" s="17"/>
      <c r="AM716" s="17"/>
      <c r="AN716" s="17"/>
      <c r="AO716" s="17"/>
      <c r="AP716" s="17"/>
      <c r="AQ716" s="17"/>
    </row>
    <row r="717" spans="1:43" x14ac:dyDescent="0.2">
      <c r="A717" s="19" t="e">
        <f t="shared" si="110"/>
        <v>#REF!</v>
      </c>
      <c r="B717" s="49" t="e">
        <f>IF('AMS-Daten'!#REF!="","",'AMS-Daten'!#REF!)</f>
        <v>#REF!</v>
      </c>
      <c r="C717" s="49" t="e">
        <f>IF('AMS-Daten'!#REF!="","",'AMS-Daten'!#REF!)</f>
        <v>#REF!</v>
      </c>
      <c r="D717" s="80" t="e">
        <f t="shared" si="109"/>
        <v>#REF!</v>
      </c>
      <c r="E717" s="16" t="e">
        <f t="shared" si="105"/>
        <v>#REF!</v>
      </c>
      <c r="F717" s="80" t="e">
        <f t="shared" si="111"/>
        <v>#REF!</v>
      </c>
      <c r="G717" s="80"/>
      <c r="H717" s="49" t="e">
        <f>IF('AMS-Daten'!#REF!="","",'AMS-Daten'!#REF!)</f>
        <v>#REF!</v>
      </c>
      <c r="I717" s="80" t="e">
        <f t="shared" si="112"/>
        <v>#REF!</v>
      </c>
      <c r="J717" s="49"/>
      <c r="K717" s="49"/>
      <c r="L717" s="49"/>
      <c r="M717" s="49"/>
      <c r="N717" s="10"/>
      <c r="O717" s="49"/>
      <c r="P717" s="82"/>
      <c r="Q717" s="82"/>
      <c r="R717" s="82"/>
      <c r="S717" s="82"/>
      <c r="T717" s="82"/>
      <c r="U717" s="49"/>
      <c r="V717" s="49"/>
      <c r="W717" s="82"/>
      <c r="X717" s="49"/>
      <c r="Y717" s="49"/>
      <c r="Z717" s="12"/>
      <c r="AA717" s="16" t="str">
        <f t="shared" si="106"/>
        <v/>
      </c>
      <c r="AB717" s="16" t="str">
        <f t="shared" si="107"/>
        <v/>
      </c>
      <c r="AC717" s="16" t="str">
        <f t="shared" si="108"/>
        <v/>
      </c>
      <c r="AD717" s="49"/>
      <c r="AE717" s="17"/>
      <c r="AF717" s="17"/>
      <c r="AG717" s="17"/>
      <c r="AH717" s="17"/>
      <c r="AI717" s="17"/>
      <c r="AJ717" s="17"/>
      <c r="AK717" s="17"/>
      <c r="AL717" s="17"/>
      <c r="AM717" s="17"/>
      <c r="AN717" s="17"/>
      <c r="AO717" s="17"/>
      <c r="AP717" s="17"/>
      <c r="AQ717" s="17"/>
    </row>
    <row r="718" spans="1:43" x14ac:dyDescent="0.2">
      <c r="A718" s="19" t="e">
        <f t="shared" si="110"/>
        <v>#REF!</v>
      </c>
      <c r="B718" s="49" t="e">
        <f>IF('AMS-Daten'!#REF!="","",'AMS-Daten'!#REF!)</f>
        <v>#REF!</v>
      </c>
      <c r="C718" s="49" t="e">
        <f>IF('AMS-Daten'!#REF!="","",'AMS-Daten'!#REF!)</f>
        <v>#REF!</v>
      </c>
      <c r="D718" s="80" t="e">
        <f t="shared" si="109"/>
        <v>#REF!</v>
      </c>
      <c r="E718" s="16" t="e">
        <f t="shared" si="105"/>
        <v>#REF!</v>
      </c>
      <c r="F718" s="80" t="e">
        <f t="shared" si="111"/>
        <v>#REF!</v>
      </c>
      <c r="G718" s="80"/>
      <c r="H718" s="49" t="e">
        <f>IF('AMS-Daten'!#REF!="","",'AMS-Daten'!#REF!)</f>
        <v>#REF!</v>
      </c>
      <c r="I718" s="80" t="e">
        <f t="shared" si="112"/>
        <v>#REF!</v>
      </c>
      <c r="J718" s="49"/>
      <c r="K718" s="49"/>
      <c r="L718" s="49"/>
      <c r="M718" s="49"/>
      <c r="N718" s="10"/>
      <c r="O718" s="49"/>
      <c r="P718" s="82"/>
      <c r="Q718" s="82"/>
      <c r="R718" s="82"/>
      <c r="S718" s="82"/>
      <c r="T718" s="82"/>
      <c r="U718" s="49"/>
      <c r="V718" s="49"/>
      <c r="W718" s="82"/>
      <c r="X718" s="49"/>
      <c r="Y718" s="49"/>
      <c r="Z718" s="12"/>
      <c r="AA718" s="16" t="str">
        <f t="shared" si="106"/>
        <v/>
      </c>
      <c r="AB718" s="16" t="str">
        <f t="shared" si="107"/>
        <v/>
      </c>
      <c r="AC718" s="16" t="str">
        <f t="shared" si="108"/>
        <v/>
      </c>
      <c r="AD718" s="49"/>
      <c r="AE718" s="17"/>
      <c r="AF718" s="17"/>
      <c r="AG718" s="17"/>
      <c r="AH718" s="17"/>
      <c r="AI718" s="17"/>
      <c r="AJ718" s="17"/>
      <c r="AK718" s="17"/>
      <c r="AL718" s="17"/>
      <c r="AM718" s="17"/>
      <c r="AN718" s="17"/>
      <c r="AO718" s="17"/>
      <c r="AP718" s="17"/>
      <c r="AQ718" s="17"/>
    </row>
    <row r="719" spans="1:43" x14ac:dyDescent="0.2">
      <c r="A719" s="19" t="e">
        <f t="shared" si="110"/>
        <v>#REF!</v>
      </c>
      <c r="B719" s="49" t="e">
        <f>IF('AMS-Daten'!#REF!="","",'AMS-Daten'!#REF!)</f>
        <v>#REF!</v>
      </c>
      <c r="C719" s="49" t="e">
        <f>IF('AMS-Daten'!#REF!="","",'AMS-Daten'!#REF!)</f>
        <v>#REF!</v>
      </c>
      <c r="D719" s="80" t="e">
        <f t="shared" si="109"/>
        <v>#REF!</v>
      </c>
      <c r="E719" s="16" t="e">
        <f t="shared" si="105"/>
        <v>#REF!</v>
      </c>
      <c r="F719" s="80" t="e">
        <f t="shared" si="111"/>
        <v>#REF!</v>
      </c>
      <c r="G719" s="80"/>
      <c r="H719" s="49" t="e">
        <f>IF('AMS-Daten'!#REF!="","",'AMS-Daten'!#REF!)</f>
        <v>#REF!</v>
      </c>
      <c r="I719" s="80" t="e">
        <f t="shared" si="112"/>
        <v>#REF!</v>
      </c>
      <c r="J719" s="49"/>
      <c r="K719" s="49"/>
      <c r="L719" s="49"/>
      <c r="M719" s="49"/>
      <c r="N719" s="10"/>
      <c r="O719" s="49"/>
      <c r="P719" s="82"/>
      <c r="Q719" s="82"/>
      <c r="R719" s="82"/>
      <c r="S719" s="82"/>
      <c r="T719" s="82"/>
      <c r="U719" s="49"/>
      <c r="V719" s="49"/>
      <c r="W719" s="82"/>
      <c r="X719" s="49"/>
      <c r="Y719" s="49"/>
      <c r="Z719" s="12"/>
      <c r="AA719" s="16" t="str">
        <f t="shared" si="106"/>
        <v/>
      </c>
      <c r="AB719" s="16" t="str">
        <f t="shared" si="107"/>
        <v/>
      </c>
      <c r="AC719" s="16" t="str">
        <f t="shared" si="108"/>
        <v/>
      </c>
      <c r="AD719" s="49"/>
      <c r="AE719" s="17"/>
      <c r="AF719" s="17"/>
      <c r="AG719" s="17"/>
      <c r="AH719" s="17"/>
      <c r="AI719" s="17"/>
      <c r="AJ719" s="17"/>
      <c r="AK719" s="17"/>
      <c r="AL719" s="17"/>
      <c r="AM719" s="17"/>
      <c r="AN719" s="17"/>
      <c r="AO719" s="17"/>
      <c r="AP719" s="17"/>
      <c r="AQ719" s="17"/>
    </row>
    <row r="720" spans="1:43" x14ac:dyDescent="0.2">
      <c r="A720" s="19" t="e">
        <f t="shared" si="110"/>
        <v>#REF!</v>
      </c>
      <c r="B720" s="49" t="e">
        <f>IF('AMS-Daten'!#REF!="","",'AMS-Daten'!#REF!)</f>
        <v>#REF!</v>
      </c>
      <c r="C720" s="49" t="e">
        <f>IF('AMS-Daten'!#REF!="","",'AMS-Daten'!#REF!)</f>
        <v>#REF!</v>
      </c>
      <c r="D720" s="80" t="e">
        <f t="shared" si="109"/>
        <v>#REF!</v>
      </c>
      <c r="E720" s="16" t="e">
        <f t="shared" si="105"/>
        <v>#REF!</v>
      </c>
      <c r="F720" s="80" t="e">
        <f t="shared" si="111"/>
        <v>#REF!</v>
      </c>
      <c r="G720" s="80"/>
      <c r="H720" s="49" t="e">
        <f>IF('AMS-Daten'!#REF!="","",'AMS-Daten'!#REF!)</f>
        <v>#REF!</v>
      </c>
      <c r="I720" s="80" t="e">
        <f t="shared" si="112"/>
        <v>#REF!</v>
      </c>
      <c r="J720" s="49"/>
      <c r="K720" s="49"/>
      <c r="L720" s="49"/>
      <c r="M720" s="49"/>
      <c r="N720" s="10"/>
      <c r="O720" s="49"/>
      <c r="P720" s="82"/>
      <c r="Q720" s="82"/>
      <c r="R720" s="82"/>
      <c r="S720" s="82"/>
      <c r="T720" s="82"/>
      <c r="U720" s="49"/>
      <c r="V720" s="49"/>
      <c r="W720" s="82"/>
      <c r="X720" s="49"/>
      <c r="Y720" s="49"/>
      <c r="Z720" s="12"/>
      <c r="AA720" s="16" t="str">
        <f t="shared" si="106"/>
        <v/>
      </c>
      <c r="AB720" s="16" t="str">
        <f t="shared" si="107"/>
        <v/>
      </c>
      <c r="AC720" s="16" t="str">
        <f t="shared" si="108"/>
        <v/>
      </c>
      <c r="AD720" s="49"/>
      <c r="AE720" s="17"/>
      <c r="AF720" s="17"/>
      <c r="AG720" s="17"/>
      <c r="AH720" s="17"/>
      <c r="AI720" s="17"/>
      <c r="AJ720" s="17"/>
      <c r="AK720" s="17"/>
      <c r="AL720" s="17"/>
      <c r="AM720" s="17"/>
      <c r="AN720" s="17"/>
      <c r="AO720" s="17"/>
      <c r="AP720" s="17"/>
      <c r="AQ720" s="17"/>
    </row>
    <row r="721" spans="1:43" x14ac:dyDescent="0.2">
      <c r="A721" s="19" t="e">
        <f t="shared" si="110"/>
        <v>#REF!</v>
      </c>
      <c r="B721" s="49" t="e">
        <f>IF('AMS-Daten'!#REF!="","",'AMS-Daten'!#REF!)</f>
        <v>#REF!</v>
      </c>
      <c r="C721" s="49" t="e">
        <f>IF('AMS-Daten'!#REF!="","",'AMS-Daten'!#REF!)</f>
        <v>#REF!</v>
      </c>
      <c r="D721" s="80" t="e">
        <f t="shared" si="109"/>
        <v>#REF!</v>
      </c>
      <c r="E721" s="16" t="e">
        <f t="shared" si="105"/>
        <v>#REF!</v>
      </c>
      <c r="F721" s="80" t="e">
        <f t="shared" si="111"/>
        <v>#REF!</v>
      </c>
      <c r="G721" s="80"/>
      <c r="H721" s="49" t="e">
        <f>IF('AMS-Daten'!#REF!="","",'AMS-Daten'!#REF!)</f>
        <v>#REF!</v>
      </c>
      <c r="I721" s="80" t="e">
        <f t="shared" si="112"/>
        <v>#REF!</v>
      </c>
      <c r="J721" s="49"/>
      <c r="K721" s="49"/>
      <c r="L721" s="49"/>
      <c r="M721" s="49"/>
      <c r="N721" s="10"/>
      <c r="O721" s="49"/>
      <c r="P721" s="82"/>
      <c r="Q721" s="82"/>
      <c r="R721" s="82"/>
      <c r="S721" s="82"/>
      <c r="T721" s="82"/>
      <c r="U721" s="49"/>
      <c r="V721" s="49"/>
      <c r="W721" s="82"/>
      <c r="X721" s="49"/>
      <c r="Y721" s="49"/>
      <c r="Z721" s="12"/>
      <c r="AA721" s="16" t="str">
        <f t="shared" si="106"/>
        <v/>
      </c>
      <c r="AB721" s="16" t="str">
        <f t="shared" si="107"/>
        <v/>
      </c>
      <c r="AC721" s="16" t="str">
        <f t="shared" si="108"/>
        <v/>
      </c>
      <c r="AD721" s="49"/>
      <c r="AE721" s="17"/>
      <c r="AF721" s="17"/>
      <c r="AG721" s="17"/>
      <c r="AH721" s="17"/>
      <c r="AI721" s="17"/>
      <c r="AJ721" s="17"/>
      <c r="AK721" s="17"/>
      <c r="AL721" s="17"/>
      <c r="AM721" s="17"/>
      <c r="AN721" s="17"/>
      <c r="AO721" s="17"/>
      <c r="AP721" s="17"/>
      <c r="AQ721" s="17"/>
    </row>
    <row r="722" spans="1:43" x14ac:dyDescent="0.2">
      <c r="A722" s="19" t="e">
        <f t="shared" si="110"/>
        <v>#REF!</v>
      </c>
      <c r="B722" s="49" t="e">
        <f>IF('AMS-Daten'!#REF!="","",'AMS-Daten'!#REF!)</f>
        <v>#REF!</v>
      </c>
      <c r="C722" s="49" t="e">
        <f>IF('AMS-Daten'!#REF!="","",'AMS-Daten'!#REF!)</f>
        <v>#REF!</v>
      </c>
      <c r="D722" s="80" t="e">
        <f t="shared" si="109"/>
        <v>#REF!</v>
      </c>
      <c r="E722" s="16" t="e">
        <f t="shared" si="105"/>
        <v>#REF!</v>
      </c>
      <c r="F722" s="80" t="e">
        <f t="shared" si="111"/>
        <v>#REF!</v>
      </c>
      <c r="G722" s="80"/>
      <c r="H722" s="49" t="e">
        <f>IF('AMS-Daten'!#REF!="","",'AMS-Daten'!#REF!)</f>
        <v>#REF!</v>
      </c>
      <c r="I722" s="80" t="e">
        <f t="shared" si="112"/>
        <v>#REF!</v>
      </c>
      <c r="J722" s="49"/>
      <c r="K722" s="49"/>
      <c r="L722" s="49"/>
      <c r="M722" s="49"/>
      <c r="N722" s="10"/>
      <c r="O722" s="49"/>
      <c r="P722" s="82"/>
      <c r="Q722" s="82"/>
      <c r="R722" s="82"/>
      <c r="S722" s="82"/>
      <c r="T722" s="82"/>
      <c r="U722" s="49"/>
      <c r="V722" s="49"/>
      <c r="W722" s="82"/>
      <c r="X722" s="49"/>
      <c r="Y722" s="49"/>
      <c r="Z722" s="12"/>
      <c r="AA722" s="16" t="str">
        <f t="shared" si="106"/>
        <v/>
      </c>
      <c r="AB722" s="16" t="str">
        <f t="shared" si="107"/>
        <v/>
      </c>
      <c r="AC722" s="16" t="str">
        <f t="shared" si="108"/>
        <v/>
      </c>
      <c r="AD722" s="49"/>
      <c r="AE722" s="17"/>
      <c r="AF722" s="17"/>
      <c r="AG722" s="17"/>
      <c r="AH722" s="17"/>
      <c r="AI722" s="17"/>
      <c r="AJ722" s="17"/>
      <c r="AK722" s="17"/>
      <c r="AL722" s="17"/>
      <c r="AM722" s="17"/>
      <c r="AN722" s="17"/>
      <c r="AO722" s="17"/>
      <c r="AP722" s="17"/>
      <c r="AQ722" s="17"/>
    </row>
    <row r="723" spans="1:43" x14ac:dyDescent="0.2">
      <c r="A723" s="19" t="e">
        <f t="shared" si="110"/>
        <v>#REF!</v>
      </c>
      <c r="B723" s="49" t="e">
        <f>IF('AMS-Daten'!#REF!="","",'AMS-Daten'!#REF!)</f>
        <v>#REF!</v>
      </c>
      <c r="C723" s="49" t="e">
        <f>IF('AMS-Daten'!#REF!="","",'AMS-Daten'!#REF!)</f>
        <v>#REF!</v>
      </c>
      <c r="D723" s="80" t="e">
        <f t="shared" si="109"/>
        <v>#REF!</v>
      </c>
      <c r="E723" s="16" t="e">
        <f t="shared" si="105"/>
        <v>#REF!</v>
      </c>
      <c r="F723" s="80" t="e">
        <f t="shared" si="111"/>
        <v>#REF!</v>
      </c>
      <c r="G723" s="80"/>
      <c r="H723" s="49" t="e">
        <f>IF('AMS-Daten'!#REF!="","",'AMS-Daten'!#REF!)</f>
        <v>#REF!</v>
      </c>
      <c r="I723" s="80" t="e">
        <f t="shared" si="112"/>
        <v>#REF!</v>
      </c>
      <c r="J723" s="49"/>
      <c r="K723" s="49"/>
      <c r="L723" s="49"/>
      <c r="M723" s="49"/>
      <c r="N723" s="10"/>
      <c r="O723" s="49"/>
      <c r="P723" s="82"/>
      <c r="Q723" s="82"/>
      <c r="R723" s="82"/>
      <c r="S723" s="82"/>
      <c r="T723" s="82"/>
      <c r="U723" s="49"/>
      <c r="V723" s="49"/>
      <c r="W723" s="82"/>
      <c r="X723" s="49"/>
      <c r="Y723" s="49"/>
      <c r="Z723" s="12"/>
      <c r="AA723" s="16" t="str">
        <f t="shared" si="106"/>
        <v/>
      </c>
      <c r="AB723" s="16" t="str">
        <f t="shared" si="107"/>
        <v/>
      </c>
      <c r="AC723" s="16" t="str">
        <f t="shared" si="108"/>
        <v/>
      </c>
      <c r="AD723" s="49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</row>
    <row r="724" spans="1:43" x14ac:dyDescent="0.2">
      <c r="A724" s="19" t="e">
        <f t="shared" si="110"/>
        <v>#REF!</v>
      </c>
      <c r="B724" s="49" t="e">
        <f>IF('AMS-Daten'!#REF!="","",'AMS-Daten'!#REF!)</f>
        <v>#REF!</v>
      </c>
      <c r="C724" s="49" t="e">
        <f>IF('AMS-Daten'!#REF!="","",'AMS-Daten'!#REF!)</f>
        <v>#REF!</v>
      </c>
      <c r="D724" s="80" t="e">
        <f t="shared" si="109"/>
        <v>#REF!</v>
      </c>
      <c r="E724" s="16" t="e">
        <f t="shared" si="105"/>
        <v>#REF!</v>
      </c>
      <c r="F724" s="80" t="e">
        <f t="shared" si="111"/>
        <v>#REF!</v>
      </c>
      <c r="G724" s="80"/>
      <c r="H724" s="49" t="e">
        <f>IF('AMS-Daten'!#REF!="","",'AMS-Daten'!#REF!)</f>
        <v>#REF!</v>
      </c>
      <c r="I724" s="80" t="e">
        <f t="shared" si="112"/>
        <v>#REF!</v>
      </c>
      <c r="J724" s="49"/>
      <c r="K724" s="49"/>
      <c r="L724" s="49"/>
      <c r="M724" s="49"/>
      <c r="N724" s="10"/>
      <c r="O724" s="49"/>
      <c r="P724" s="82"/>
      <c r="Q724" s="82"/>
      <c r="R724" s="82"/>
      <c r="S724" s="82"/>
      <c r="T724" s="82"/>
      <c r="U724" s="49"/>
      <c r="V724" s="49"/>
      <c r="W724" s="82"/>
      <c r="X724" s="49"/>
      <c r="Y724" s="49"/>
      <c r="Z724" s="12"/>
      <c r="AA724" s="16" t="str">
        <f t="shared" si="106"/>
        <v/>
      </c>
      <c r="AB724" s="16" t="str">
        <f t="shared" si="107"/>
        <v/>
      </c>
      <c r="AC724" s="16" t="str">
        <f t="shared" si="108"/>
        <v/>
      </c>
      <c r="AD724" s="49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</row>
    <row r="725" spans="1:43" x14ac:dyDescent="0.2">
      <c r="A725" s="19" t="e">
        <f t="shared" si="110"/>
        <v>#REF!</v>
      </c>
      <c r="B725" s="49" t="e">
        <f>IF('AMS-Daten'!#REF!="","",'AMS-Daten'!#REF!)</f>
        <v>#REF!</v>
      </c>
      <c r="C725" s="49" t="e">
        <f>IF('AMS-Daten'!#REF!="","",'AMS-Daten'!#REF!)</f>
        <v>#REF!</v>
      </c>
      <c r="D725" s="80" t="e">
        <f t="shared" si="109"/>
        <v>#REF!</v>
      </c>
      <c r="E725" s="16" t="e">
        <f t="shared" si="105"/>
        <v>#REF!</v>
      </c>
      <c r="F725" s="80" t="e">
        <f t="shared" si="111"/>
        <v>#REF!</v>
      </c>
      <c r="G725" s="80"/>
      <c r="H725" s="49" t="e">
        <f>IF('AMS-Daten'!#REF!="","",'AMS-Daten'!#REF!)</f>
        <v>#REF!</v>
      </c>
      <c r="I725" s="80" t="e">
        <f t="shared" si="112"/>
        <v>#REF!</v>
      </c>
      <c r="J725" s="49"/>
      <c r="K725" s="49"/>
      <c r="L725" s="49"/>
      <c r="M725" s="49"/>
      <c r="N725" s="10"/>
      <c r="O725" s="49"/>
      <c r="P725" s="82"/>
      <c r="Q725" s="82"/>
      <c r="R725" s="82"/>
      <c r="S725" s="82"/>
      <c r="T725" s="82"/>
      <c r="U725" s="49"/>
      <c r="V725" s="49"/>
      <c r="W725" s="82"/>
      <c r="X725" s="49"/>
      <c r="Y725" s="49"/>
      <c r="Z725" s="12"/>
      <c r="AA725" s="16" t="str">
        <f t="shared" si="106"/>
        <v/>
      </c>
      <c r="AB725" s="16" t="str">
        <f t="shared" si="107"/>
        <v/>
      </c>
      <c r="AC725" s="16" t="str">
        <f t="shared" si="108"/>
        <v/>
      </c>
      <c r="AD725" s="49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</row>
    <row r="726" spans="1:43" x14ac:dyDescent="0.2">
      <c r="A726" s="19" t="e">
        <f t="shared" si="110"/>
        <v>#REF!</v>
      </c>
      <c r="B726" s="49" t="e">
        <f>IF('AMS-Daten'!#REF!="","",'AMS-Daten'!#REF!)</f>
        <v>#REF!</v>
      </c>
      <c r="C726" s="49" t="e">
        <f>IF('AMS-Daten'!#REF!="","",'AMS-Daten'!#REF!)</f>
        <v>#REF!</v>
      </c>
      <c r="D726" s="80" t="e">
        <f t="shared" si="109"/>
        <v>#REF!</v>
      </c>
      <c r="E726" s="16" t="e">
        <f t="shared" si="105"/>
        <v>#REF!</v>
      </c>
      <c r="F726" s="80" t="e">
        <f t="shared" si="111"/>
        <v>#REF!</v>
      </c>
      <c r="G726" s="80"/>
      <c r="H726" s="49" t="e">
        <f>IF('AMS-Daten'!#REF!="","",'AMS-Daten'!#REF!)</f>
        <v>#REF!</v>
      </c>
      <c r="I726" s="80" t="e">
        <f t="shared" si="112"/>
        <v>#REF!</v>
      </c>
      <c r="J726" s="49"/>
      <c r="K726" s="49"/>
      <c r="L726" s="49"/>
      <c r="M726" s="49"/>
      <c r="N726" s="10"/>
      <c r="O726" s="49"/>
      <c r="P726" s="82"/>
      <c r="Q726" s="82"/>
      <c r="R726" s="82"/>
      <c r="S726" s="82"/>
      <c r="T726" s="82"/>
      <c r="U726" s="49"/>
      <c r="V726" s="49"/>
      <c r="W726" s="82"/>
      <c r="X726" s="49"/>
      <c r="Y726" s="49"/>
      <c r="Z726" s="12"/>
      <c r="AA726" s="16" t="str">
        <f t="shared" si="106"/>
        <v/>
      </c>
      <c r="AB726" s="16" t="str">
        <f t="shared" si="107"/>
        <v/>
      </c>
      <c r="AC726" s="16" t="str">
        <f t="shared" si="108"/>
        <v/>
      </c>
      <c r="AD726" s="49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</row>
    <row r="727" spans="1:43" x14ac:dyDescent="0.2">
      <c r="A727" s="19" t="e">
        <f t="shared" si="110"/>
        <v>#REF!</v>
      </c>
      <c r="B727" s="49" t="e">
        <f>IF('AMS-Daten'!#REF!="","",'AMS-Daten'!#REF!)</f>
        <v>#REF!</v>
      </c>
      <c r="C727" s="49" t="e">
        <f>IF('AMS-Daten'!#REF!="","",'AMS-Daten'!#REF!)</f>
        <v>#REF!</v>
      </c>
      <c r="D727" s="80" t="e">
        <f t="shared" si="109"/>
        <v>#REF!</v>
      </c>
      <c r="E727" s="16" t="e">
        <f t="shared" si="105"/>
        <v>#REF!</v>
      </c>
      <c r="F727" s="80" t="e">
        <f t="shared" si="111"/>
        <v>#REF!</v>
      </c>
      <c r="G727" s="80"/>
      <c r="H727" s="49" t="e">
        <f>IF('AMS-Daten'!#REF!="","",'AMS-Daten'!#REF!)</f>
        <v>#REF!</v>
      </c>
      <c r="I727" s="80" t="e">
        <f t="shared" si="112"/>
        <v>#REF!</v>
      </c>
      <c r="J727" s="49"/>
      <c r="K727" s="49"/>
      <c r="L727" s="49"/>
      <c r="M727" s="49"/>
      <c r="N727" s="10"/>
      <c r="O727" s="49"/>
      <c r="P727" s="82"/>
      <c r="Q727" s="82"/>
      <c r="R727" s="82"/>
      <c r="S727" s="82"/>
      <c r="T727" s="82"/>
      <c r="U727" s="49"/>
      <c r="V727" s="49"/>
      <c r="W727" s="82"/>
      <c r="X727" s="49"/>
      <c r="Y727" s="49"/>
      <c r="Z727" s="12"/>
      <c r="AA727" s="16" t="str">
        <f t="shared" si="106"/>
        <v/>
      </c>
      <c r="AB727" s="16" t="str">
        <f t="shared" si="107"/>
        <v/>
      </c>
      <c r="AC727" s="16" t="str">
        <f t="shared" si="108"/>
        <v/>
      </c>
      <c r="AD727" s="49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</row>
    <row r="728" spans="1:43" x14ac:dyDescent="0.2">
      <c r="A728" s="19" t="e">
        <f t="shared" si="110"/>
        <v>#REF!</v>
      </c>
      <c r="B728" s="49" t="e">
        <f>IF('AMS-Daten'!#REF!="","",'AMS-Daten'!#REF!)</f>
        <v>#REF!</v>
      </c>
      <c r="C728" s="49" t="e">
        <f>IF('AMS-Daten'!#REF!="","",'AMS-Daten'!#REF!)</f>
        <v>#REF!</v>
      </c>
      <c r="D728" s="80" t="e">
        <f t="shared" si="109"/>
        <v>#REF!</v>
      </c>
      <c r="E728" s="16" t="e">
        <f t="shared" si="105"/>
        <v>#REF!</v>
      </c>
      <c r="F728" s="80" t="e">
        <f t="shared" si="111"/>
        <v>#REF!</v>
      </c>
      <c r="G728" s="80"/>
      <c r="H728" s="49" t="e">
        <f>IF('AMS-Daten'!#REF!="","",'AMS-Daten'!#REF!)</f>
        <v>#REF!</v>
      </c>
      <c r="I728" s="80" t="e">
        <f t="shared" si="112"/>
        <v>#REF!</v>
      </c>
      <c r="J728" s="49"/>
      <c r="K728" s="49"/>
      <c r="L728" s="49"/>
      <c r="M728" s="49"/>
      <c r="N728" s="10"/>
      <c r="O728" s="49"/>
      <c r="P728" s="82"/>
      <c r="Q728" s="82"/>
      <c r="R728" s="82"/>
      <c r="S728" s="82"/>
      <c r="T728" s="82"/>
      <c r="U728" s="49"/>
      <c r="V728" s="49"/>
      <c r="W728" s="82"/>
      <c r="X728" s="49"/>
      <c r="Y728" s="49"/>
      <c r="Z728" s="12"/>
      <c r="AA728" s="16" t="str">
        <f t="shared" si="106"/>
        <v/>
      </c>
      <c r="AB728" s="16" t="str">
        <f t="shared" si="107"/>
        <v/>
      </c>
      <c r="AC728" s="16" t="str">
        <f t="shared" si="108"/>
        <v/>
      </c>
      <c r="AD728" s="49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</row>
    <row r="729" spans="1:43" x14ac:dyDescent="0.2">
      <c r="A729" s="19" t="e">
        <f t="shared" si="110"/>
        <v>#REF!</v>
      </c>
      <c r="B729" s="49" t="e">
        <f>IF('AMS-Daten'!#REF!="","",'AMS-Daten'!#REF!)</f>
        <v>#REF!</v>
      </c>
      <c r="C729" s="49" t="e">
        <f>IF('AMS-Daten'!#REF!="","",'AMS-Daten'!#REF!)</f>
        <v>#REF!</v>
      </c>
      <c r="D729" s="80" t="e">
        <f t="shared" si="109"/>
        <v>#REF!</v>
      </c>
      <c r="E729" s="16" t="e">
        <f t="shared" si="105"/>
        <v>#REF!</v>
      </c>
      <c r="F729" s="80" t="e">
        <f t="shared" si="111"/>
        <v>#REF!</v>
      </c>
      <c r="G729" s="80"/>
      <c r="H729" s="49" t="e">
        <f>IF('AMS-Daten'!#REF!="","",'AMS-Daten'!#REF!)</f>
        <v>#REF!</v>
      </c>
      <c r="I729" s="80" t="e">
        <f t="shared" si="112"/>
        <v>#REF!</v>
      </c>
      <c r="J729" s="49"/>
      <c r="K729" s="49"/>
      <c r="L729" s="49"/>
      <c r="M729" s="49"/>
      <c r="N729" s="10"/>
      <c r="O729" s="49"/>
      <c r="P729" s="82"/>
      <c r="Q729" s="82"/>
      <c r="R729" s="82"/>
      <c r="S729" s="82"/>
      <c r="T729" s="82"/>
      <c r="U729" s="49"/>
      <c r="V729" s="49"/>
      <c r="W729" s="82"/>
      <c r="X729" s="49"/>
      <c r="Y729" s="49"/>
      <c r="Z729" s="12"/>
      <c r="AA729" s="16" t="str">
        <f t="shared" si="106"/>
        <v/>
      </c>
      <c r="AB729" s="16" t="str">
        <f t="shared" si="107"/>
        <v/>
      </c>
      <c r="AC729" s="16" t="str">
        <f t="shared" si="108"/>
        <v/>
      </c>
      <c r="AD729" s="49"/>
      <c r="AE729" s="17"/>
      <c r="AF729" s="17"/>
      <c r="AG729" s="17"/>
      <c r="AH729" s="17"/>
      <c r="AI729" s="17"/>
      <c r="AJ729" s="17"/>
      <c r="AK729" s="17"/>
      <c r="AL729" s="17"/>
      <c r="AM729" s="17"/>
      <c r="AN729" s="17"/>
      <c r="AO729" s="17"/>
      <c r="AP729" s="17"/>
      <c r="AQ729" s="17"/>
    </row>
    <row r="730" spans="1:43" x14ac:dyDescent="0.2">
      <c r="A730" s="19" t="e">
        <f t="shared" si="110"/>
        <v>#REF!</v>
      </c>
      <c r="B730" s="49" t="e">
        <f>IF('AMS-Daten'!#REF!="","",'AMS-Daten'!#REF!)</f>
        <v>#REF!</v>
      </c>
      <c r="C730" s="49" t="e">
        <f>IF('AMS-Daten'!#REF!="","",'AMS-Daten'!#REF!)</f>
        <v>#REF!</v>
      </c>
      <c r="D730" s="80" t="e">
        <f t="shared" si="109"/>
        <v>#REF!</v>
      </c>
      <c r="E730" s="16" t="e">
        <f t="shared" si="105"/>
        <v>#REF!</v>
      </c>
      <c r="F730" s="80" t="e">
        <f t="shared" si="111"/>
        <v>#REF!</v>
      </c>
      <c r="G730" s="80"/>
      <c r="H730" s="49" t="e">
        <f>IF('AMS-Daten'!#REF!="","",'AMS-Daten'!#REF!)</f>
        <v>#REF!</v>
      </c>
      <c r="I730" s="80" t="e">
        <f t="shared" si="112"/>
        <v>#REF!</v>
      </c>
      <c r="J730" s="49"/>
      <c r="K730" s="49"/>
      <c r="L730" s="49"/>
      <c r="M730" s="49"/>
      <c r="N730" s="10"/>
      <c r="O730" s="49"/>
      <c r="P730" s="82"/>
      <c r="Q730" s="82"/>
      <c r="R730" s="82"/>
      <c r="S730" s="82"/>
      <c r="T730" s="82"/>
      <c r="U730" s="49"/>
      <c r="V730" s="49"/>
      <c r="W730" s="82"/>
      <c r="X730" s="49"/>
      <c r="Y730" s="49"/>
      <c r="Z730" s="12"/>
      <c r="AA730" s="16" t="str">
        <f t="shared" si="106"/>
        <v/>
      </c>
      <c r="AB730" s="16" t="str">
        <f t="shared" si="107"/>
        <v/>
      </c>
      <c r="AC730" s="16" t="str">
        <f t="shared" si="108"/>
        <v/>
      </c>
      <c r="AD730" s="49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</row>
    <row r="731" spans="1:43" x14ac:dyDescent="0.2">
      <c r="A731" s="19" t="e">
        <f t="shared" si="110"/>
        <v>#REF!</v>
      </c>
      <c r="B731" s="49" t="e">
        <f>IF('AMS-Daten'!#REF!="","",'AMS-Daten'!#REF!)</f>
        <v>#REF!</v>
      </c>
      <c r="C731" s="49" t="e">
        <f>IF('AMS-Daten'!#REF!="","",'AMS-Daten'!#REF!)</f>
        <v>#REF!</v>
      </c>
      <c r="D731" s="80" t="e">
        <f t="shared" si="109"/>
        <v>#REF!</v>
      </c>
      <c r="E731" s="16" t="e">
        <f t="shared" si="105"/>
        <v>#REF!</v>
      </c>
      <c r="F731" s="80" t="e">
        <f t="shared" si="111"/>
        <v>#REF!</v>
      </c>
      <c r="G731" s="80"/>
      <c r="H731" s="49" t="e">
        <f>IF('AMS-Daten'!#REF!="","",'AMS-Daten'!#REF!)</f>
        <v>#REF!</v>
      </c>
      <c r="I731" s="80" t="e">
        <f t="shared" si="112"/>
        <v>#REF!</v>
      </c>
      <c r="J731" s="49"/>
      <c r="K731" s="49"/>
      <c r="L731" s="49"/>
      <c r="M731" s="49"/>
      <c r="N731" s="10"/>
      <c r="O731" s="49"/>
      <c r="P731" s="82"/>
      <c r="Q731" s="82"/>
      <c r="R731" s="82"/>
      <c r="S731" s="82"/>
      <c r="T731" s="82"/>
      <c r="U731" s="49"/>
      <c r="V731" s="49"/>
      <c r="W731" s="82"/>
      <c r="X731" s="49"/>
      <c r="Y731" s="49"/>
      <c r="Z731" s="12"/>
      <c r="AA731" s="16" t="str">
        <f t="shared" si="106"/>
        <v/>
      </c>
      <c r="AB731" s="16" t="str">
        <f t="shared" si="107"/>
        <v/>
      </c>
      <c r="AC731" s="16" t="str">
        <f t="shared" si="108"/>
        <v/>
      </c>
      <c r="AD731" s="49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</row>
    <row r="732" spans="1:43" x14ac:dyDescent="0.2">
      <c r="A732" s="19" t="e">
        <f t="shared" si="110"/>
        <v>#REF!</v>
      </c>
      <c r="B732" s="49" t="e">
        <f>IF('AMS-Daten'!#REF!="","",'AMS-Daten'!#REF!)</f>
        <v>#REF!</v>
      </c>
      <c r="C732" s="49" t="e">
        <f>IF('AMS-Daten'!#REF!="","",'AMS-Daten'!#REF!)</f>
        <v>#REF!</v>
      </c>
      <c r="D732" s="80" t="e">
        <f t="shared" si="109"/>
        <v>#REF!</v>
      </c>
      <c r="E732" s="16" t="e">
        <f t="shared" si="105"/>
        <v>#REF!</v>
      </c>
      <c r="F732" s="80" t="e">
        <f t="shared" si="111"/>
        <v>#REF!</v>
      </c>
      <c r="G732" s="80"/>
      <c r="H732" s="49" t="e">
        <f>IF('AMS-Daten'!#REF!="","",'AMS-Daten'!#REF!)</f>
        <v>#REF!</v>
      </c>
      <c r="I732" s="80" t="e">
        <f t="shared" si="112"/>
        <v>#REF!</v>
      </c>
      <c r="J732" s="49"/>
      <c r="K732" s="49"/>
      <c r="L732" s="49"/>
      <c r="M732" s="49"/>
      <c r="N732" s="10"/>
      <c r="O732" s="49"/>
      <c r="P732" s="82"/>
      <c r="Q732" s="82"/>
      <c r="R732" s="82"/>
      <c r="S732" s="82"/>
      <c r="T732" s="82"/>
      <c r="U732" s="49"/>
      <c r="V732" s="49"/>
      <c r="W732" s="82"/>
      <c r="X732" s="49"/>
      <c r="Y732" s="49"/>
      <c r="Z732" s="12"/>
      <c r="AA732" s="16" t="str">
        <f t="shared" si="106"/>
        <v/>
      </c>
      <c r="AB732" s="16" t="str">
        <f t="shared" si="107"/>
        <v/>
      </c>
      <c r="AC732" s="16" t="str">
        <f t="shared" si="108"/>
        <v/>
      </c>
      <c r="AD732" s="49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</row>
    <row r="733" spans="1:43" x14ac:dyDescent="0.2">
      <c r="A733" s="19" t="e">
        <f t="shared" si="110"/>
        <v>#REF!</v>
      </c>
      <c r="B733" s="49" t="e">
        <f>IF('AMS-Daten'!#REF!="","",'AMS-Daten'!#REF!)</f>
        <v>#REF!</v>
      </c>
      <c r="C733" s="49" t="e">
        <f>IF('AMS-Daten'!#REF!="","",'AMS-Daten'!#REF!)</f>
        <v>#REF!</v>
      </c>
      <c r="D733" s="80" t="e">
        <f t="shared" si="109"/>
        <v>#REF!</v>
      </c>
      <c r="E733" s="16" t="e">
        <f t="shared" si="105"/>
        <v>#REF!</v>
      </c>
      <c r="F733" s="80" t="e">
        <f t="shared" si="111"/>
        <v>#REF!</v>
      </c>
      <c r="G733" s="80"/>
      <c r="H733" s="49" t="e">
        <f>IF('AMS-Daten'!#REF!="","",'AMS-Daten'!#REF!)</f>
        <v>#REF!</v>
      </c>
      <c r="I733" s="80" t="e">
        <f t="shared" si="112"/>
        <v>#REF!</v>
      </c>
      <c r="J733" s="49"/>
      <c r="K733" s="49"/>
      <c r="L733" s="49"/>
      <c r="M733" s="49"/>
      <c r="N733" s="10"/>
      <c r="O733" s="49"/>
      <c r="P733" s="82"/>
      <c r="Q733" s="82"/>
      <c r="R733" s="82"/>
      <c r="S733" s="82"/>
      <c r="T733" s="82"/>
      <c r="U733" s="49"/>
      <c r="V733" s="49"/>
      <c r="W733" s="82"/>
      <c r="X733" s="49"/>
      <c r="Y733" s="49"/>
      <c r="Z733" s="12"/>
      <c r="AA733" s="16" t="str">
        <f t="shared" si="106"/>
        <v/>
      </c>
      <c r="AB733" s="16" t="str">
        <f t="shared" si="107"/>
        <v/>
      </c>
      <c r="AC733" s="16" t="str">
        <f t="shared" si="108"/>
        <v/>
      </c>
      <c r="AD733" s="49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</row>
    <row r="734" spans="1:43" x14ac:dyDescent="0.2">
      <c r="A734" s="19" t="e">
        <f t="shared" si="110"/>
        <v>#REF!</v>
      </c>
      <c r="B734" s="49" t="e">
        <f>IF('AMS-Daten'!#REF!="","",'AMS-Daten'!#REF!)</f>
        <v>#REF!</v>
      </c>
      <c r="C734" s="49" t="e">
        <f>IF('AMS-Daten'!#REF!="","",'AMS-Daten'!#REF!)</f>
        <v>#REF!</v>
      </c>
      <c r="D734" s="80" t="e">
        <f t="shared" si="109"/>
        <v>#REF!</v>
      </c>
      <c r="E734" s="16" t="e">
        <f t="shared" si="105"/>
        <v>#REF!</v>
      </c>
      <c r="F734" s="80" t="e">
        <f t="shared" si="111"/>
        <v>#REF!</v>
      </c>
      <c r="G734" s="80"/>
      <c r="H734" s="49" t="e">
        <f>IF('AMS-Daten'!#REF!="","",'AMS-Daten'!#REF!)</f>
        <v>#REF!</v>
      </c>
      <c r="I734" s="80" t="e">
        <f t="shared" si="112"/>
        <v>#REF!</v>
      </c>
      <c r="J734" s="49"/>
      <c r="K734" s="49"/>
      <c r="L734" s="49"/>
      <c r="M734" s="49"/>
      <c r="N734" s="10"/>
      <c r="O734" s="49"/>
      <c r="P734" s="82"/>
      <c r="Q734" s="82"/>
      <c r="R734" s="82"/>
      <c r="S734" s="82"/>
      <c r="T734" s="82"/>
      <c r="U734" s="49"/>
      <c r="V734" s="49"/>
      <c r="W734" s="82"/>
      <c r="X734" s="49"/>
      <c r="Y734" s="49"/>
      <c r="Z734" s="12"/>
      <c r="AA734" s="16" t="str">
        <f t="shared" si="106"/>
        <v/>
      </c>
      <c r="AB734" s="16" t="str">
        <f t="shared" si="107"/>
        <v/>
      </c>
      <c r="AC734" s="16" t="str">
        <f t="shared" si="108"/>
        <v/>
      </c>
      <c r="AD734" s="49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</row>
    <row r="735" spans="1:43" x14ac:dyDescent="0.2">
      <c r="A735" s="19" t="e">
        <f t="shared" si="110"/>
        <v>#REF!</v>
      </c>
      <c r="B735" s="49" t="e">
        <f>IF('AMS-Daten'!#REF!="","",'AMS-Daten'!#REF!)</f>
        <v>#REF!</v>
      </c>
      <c r="C735" s="49" t="e">
        <f>IF('AMS-Daten'!#REF!="","",'AMS-Daten'!#REF!)</f>
        <v>#REF!</v>
      </c>
      <c r="D735" s="80" t="e">
        <f t="shared" si="109"/>
        <v>#REF!</v>
      </c>
      <c r="E735" s="16" t="e">
        <f t="shared" si="105"/>
        <v>#REF!</v>
      </c>
      <c r="F735" s="80" t="e">
        <f t="shared" si="111"/>
        <v>#REF!</v>
      </c>
      <c r="G735" s="80"/>
      <c r="H735" s="49" t="e">
        <f>IF('AMS-Daten'!#REF!="","",'AMS-Daten'!#REF!)</f>
        <v>#REF!</v>
      </c>
      <c r="I735" s="80" t="e">
        <f t="shared" si="112"/>
        <v>#REF!</v>
      </c>
      <c r="J735" s="49"/>
      <c r="K735" s="49"/>
      <c r="L735" s="49"/>
      <c r="M735" s="49"/>
      <c r="N735" s="10"/>
      <c r="O735" s="49"/>
      <c r="P735" s="82"/>
      <c r="Q735" s="82"/>
      <c r="R735" s="82"/>
      <c r="S735" s="82"/>
      <c r="T735" s="82"/>
      <c r="U735" s="49"/>
      <c r="V735" s="49"/>
      <c r="W735" s="82"/>
      <c r="X735" s="49"/>
      <c r="Y735" s="49"/>
      <c r="Z735" s="12"/>
      <c r="AA735" s="16" t="str">
        <f t="shared" si="106"/>
        <v/>
      </c>
      <c r="AB735" s="16" t="str">
        <f t="shared" si="107"/>
        <v/>
      </c>
      <c r="AC735" s="16" t="str">
        <f t="shared" si="108"/>
        <v/>
      </c>
      <c r="AD735" s="49"/>
      <c r="AE735" s="17"/>
      <c r="AF735" s="17"/>
      <c r="AG735" s="17"/>
      <c r="AH735" s="17"/>
      <c r="AI735" s="17"/>
      <c r="AJ735" s="17"/>
      <c r="AK735" s="17"/>
      <c r="AL735" s="17"/>
      <c r="AM735" s="17"/>
      <c r="AN735" s="17"/>
      <c r="AO735" s="17"/>
      <c r="AP735" s="17"/>
      <c r="AQ735" s="17"/>
    </row>
    <row r="736" spans="1:43" x14ac:dyDescent="0.2">
      <c r="A736" s="19" t="e">
        <f t="shared" si="110"/>
        <v>#REF!</v>
      </c>
      <c r="B736" s="49" t="e">
        <f>IF('AMS-Daten'!#REF!="","",'AMS-Daten'!#REF!)</f>
        <v>#REF!</v>
      </c>
      <c r="C736" s="49" t="e">
        <f>IF('AMS-Daten'!#REF!="","",'AMS-Daten'!#REF!)</f>
        <v>#REF!</v>
      </c>
      <c r="D736" s="80" t="e">
        <f t="shared" si="109"/>
        <v>#REF!</v>
      </c>
      <c r="E736" s="16" t="e">
        <f t="shared" si="105"/>
        <v>#REF!</v>
      </c>
      <c r="F736" s="80" t="e">
        <f t="shared" si="111"/>
        <v>#REF!</v>
      </c>
      <c r="G736" s="80"/>
      <c r="H736" s="49" t="e">
        <f>IF('AMS-Daten'!#REF!="","",'AMS-Daten'!#REF!)</f>
        <v>#REF!</v>
      </c>
      <c r="I736" s="80" t="e">
        <f t="shared" si="112"/>
        <v>#REF!</v>
      </c>
      <c r="J736" s="49"/>
      <c r="K736" s="49"/>
      <c r="L736" s="49"/>
      <c r="M736" s="49"/>
      <c r="N736" s="10"/>
      <c r="O736" s="49"/>
      <c r="P736" s="82"/>
      <c r="Q736" s="82"/>
      <c r="R736" s="82"/>
      <c r="S736" s="82"/>
      <c r="T736" s="82"/>
      <c r="U736" s="49"/>
      <c r="V736" s="49"/>
      <c r="W736" s="82"/>
      <c r="X736" s="49"/>
      <c r="Y736" s="49"/>
      <c r="Z736" s="12"/>
      <c r="AA736" s="16" t="str">
        <f t="shared" si="106"/>
        <v/>
      </c>
      <c r="AB736" s="16" t="str">
        <f t="shared" si="107"/>
        <v/>
      </c>
      <c r="AC736" s="16" t="str">
        <f t="shared" si="108"/>
        <v/>
      </c>
      <c r="AD736" s="49"/>
      <c r="AE736" s="17"/>
      <c r="AF736" s="17"/>
      <c r="AG736" s="17"/>
      <c r="AH736" s="17"/>
      <c r="AI736" s="17"/>
      <c r="AJ736" s="17"/>
      <c r="AK736" s="17"/>
      <c r="AL736" s="17"/>
      <c r="AM736" s="17"/>
      <c r="AN736" s="17"/>
      <c r="AO736" s="17"/>
      <c r="AP736" s="17"/>
      <c r="AQ736" s="17"/>
    </row>
    <row r="737" spans="1:43" x14ac:dyDescent="0.2">
      <c r="A737" s="19" t="e">
        <f t="shared" si="110"/>
        <v>#REF!</v>
      </c>
      <c r="B737" s="49" t="e">
        <f>IF('AMS-Daten'!#REF!="","",'AMS-Daten'!#REF!)</f>
        <v>#REF!</v>
      </c>
      <c r="C737" s="49" t="e">
        <f>IF('AMS-Daten'!#REF!="","",'AMS-Daten'!#REF!)</f>
        <v>#REF!</v>
      </c>
      <c r="D737" s="80" t="e">
        <f t="shared" si="109"/>
        <v>#REF!</v>
      </c>
      <c r="E737" s="16" t="e">
        <f t="shared" si="105"/>
        <v>#REF!</v>
      </c>
      <c r="F737" s="80" t="e">
        <f t="shared" si="111"/>
        <v>#REF!</v>
      </c>
      <c r="G737" s="80"/>
      <c r="H737" s="49" t="e">
        <f>IF('AMS-Daten'!#REF!="","",'AMS-Daten'!#REF!)</f>
        <v>#REF!</v>
      </c>
      <c r="I737" s="80" t="e">
        <f t="shared" si="112"/>
        <v>#REF!</v>
      </c>
      <c r="J737" s="49"/>
      <c r="K737" s="49"/>
      <c r="L737" s="49"/>
      <c r="M737" s="49"/>
      <c r="N737" s="10"/>
      <c r="O737" s="49"/>
      <c r="P737" s="82"/>
      <c r="Q737" s="82"/>
      <c r="R737" s="82"/>
      <c r="S737" s="82"/>
      <c r="T737" s="82"/>
      <c r="U737" s="49"/>
      <c r="V737" s="49"/>
      <c r="W737" s="82"/>
      <c r="X737" s="49"/>
      <c r="Y737" s="49"/>
      <c r="Z737" s="12"/>
      <c r="AA737" s="16" t="str">
        <f t="shared" si="106"/>
        <v/>
      </c>
      <c r="AB737" s="16" t="str">
        <f t="shared" si="107"/>
        <v/>
      </c>
      <c r="AC737" s="16" t="str">
        <f t="shared" si="108"/>
        <v/>
      </c>
      <c r="AD737" s="49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</row>
    <row r="738" spans="1:43" x14ac:dyDescent="0.2">
      <c r="A738" s="19" t="e">
        <f t="shared" si="110"/>
        <v>#REF!</v>
      </c>
      <c r="B738" s="49" t="e">
        <f>IF('AMS-Daten'!#REF!="","",'AMS-Daten'!#REF!)</f>
        <v>#REF!</v>
      </c>
      <c r="C738" s="49" t="e">
        <f>IF('AMS-Daten'!#REF!="","",'AMS-Daten'!#REF!)</f>
        <v>#REF!</v>
      </c>
      <c r="D738" s="80" t="e">
        <f t="shared" si="109"/>
        <v>#REF!</v>
      </c>
      <c r="E738" s="16" t="e">
        <f t="shared" si="105"/>
        <v>#REF!</v>
      </c>
      <c r="F738" s="80" t="e">
        <f t="shared" si="111"/>
        <v>#REF!</v>
      </c>
      <c r="G738" s="80"/>
      <c r="H738" s="49" t="e">
        <f>IF('AMS-Daten'!#REF!="","",'AMS-Daten'!#REF!)</f>
        <v>#REF!</v>
      </c>
      <c r="I738" s="80" t="e">
        <f t="shared" si="112"/>
        <v>#REF!</v>
      </c>
      <c r="J738" s="49"/>
      <c r="K738" s="49"/>
      <c r="L738" s="49"/>
      <c r="M738" s="49"/>
      <c r="N738" s="10"/>
      <c r="O738" s="49"/>
      <c r="P738" s="82"/>
      <c r="Q738" s="82"/>
      <c r="R738" s="82"/>
      <c r="S738" s="82"/>
      <c r="T738" s="82"/>
      <c r="U738" s="49"/>
      <c r="V738" s="49"/>
      <c r="W738" s="82"/>
      <c r="X738" s="49"/>
      <c r="Y738" s="49"/>
      <c r="Z738" s="12"/>
      <c r="AA738" s="16" t="str">
        <f t="shared" si="106"/>
        <v/>
      </c>
      <c r="AB738" s="16" t="str">
        <f t="shared" si="107"/>
        <v/>
      </c>
      <c r="AC738" s="16" t="str">
        <f t="shared" si="108"/>
        <v/>
      </c>
      <c r="AD738" s="49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</row>
    <row r="739" spans="1:43" x14ac:dyDescent="0.2">
      <c r="A739" s="19" t="e">
        <f t="shared" si="110"/>
        <v>#REF!</v>
      </c>
      <c r="B739" s="49" t="e">
        <f>IF('AMS-Daten'!#REF!="","",'AMS-Daten'!#REF!)</f>
        <v>#REF!</v>
      </c>
      <c r="C739" s="49" t="e">
        <f>IF('AMS-Daten'!#REF!="","",'AMS-Daten'!#REF!)</f>
        <v>#REF!</v>
      </c>
      <c r="D739" s="80" t="e">
        <f t="shared" si="109"/>
        <v>#REF!</v>
      </c>
      <c r="E739" s="16" t="e">
        <f t="shared" si="105"/>
        <v>#REF!</v>
      </c>
      <c r="F739" s="80" t="e">
        <f t="shared" si="111"/>
        <v>#REF!</v>
      </c>
      <c r="G739" s="80"/>
      <c r="H739" s="49" t="e">
        <f>IF('AMS-Daten'!#REF!="","",'AMS-Daten'!#REF!)</f>
        <v>#REF!</v>
      </c>
      <c r="I739" s="80" t="e">
        <f t="shared" si="112"/>
        <v>#REF!</v>
      </c>
      <c r="J739" s="49"/>
      <c r="K739" s="49"/>
      <c r="L739" s="49"/>
      <c r="M739" s="49"/>
      <c r="N739" s="10"/>
      <c r="O739" s="49"/>
      <c r="P739" s="82"/>
      <c r="Q739" s="82"/>
      <c r="R739" s="82"/>
      <c r="S739" s="82"/>
      <c r="T739" s="82"/>
      <c r="U739" s="49"/>
      <c r="V739" s="49"/>
      <c r="W739" s="82"/>
      <c r="X739" s="49"/>
      <c r="Y739" s="49"/>
      <c r="Z739" s="12"/>
      <c r="AA739" s="16" t="str">
        <f t="shared" si="106"/>
        <v/>
      </c>
      <c r="AB739" s="16" t="str">
        <f t="shared" si="107"/>
        <v/>
      </c>
      <c r="AC739" s="16" t="str">
        <f t="shared" si="108"/>
        <v/>
      </c>
      <c r="AD739" s="49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</row>
    <row r="740" spans="1:43" x14ac:dyDescent="0.2">
      <c r="A740" s="19" t="e">
        <f t="shared" si="110"/>
        <v>#REF!</v>
      </c>
      <c r="B740" s="49" t="e">
        <f>IF('AMS-Daten'!#REF!="","",'AMS-Daten'!#REF!)</f>
        <v>#REF!</v>
      </c>
      <c r="C740" s="49" t="e">
        <f>IF('AMS-Daten'!#REF!="","",'AMS-Daten'!#REF!)</f>
        <v>#REF!</v>
      </c>
      <c r="D740" s="80" t="e">
        <f t="shared" si="109"/>
        <v>#REF!</v>
      </c>
      <c r="E740" s="16" t="e">
        <f t="shared" si="105"/>
        <v>#REF!</v>
      </c>
      <c r="F740" s="80" t="e">
        <f t="shared" si="111"/>
        <v>#REF!</v>
      </c>
      <c r="G740" s="80"/>
      <c r="H740" s="49" t="e">
        <f>IF('AMS-Daten'!#REF!="","",'AMS-Daten'!#REF!)</f>
        <v>#REF!</v>
      </c>
      <c r="I740" s="80" t="e">
        <f t="shared" si="112"/>
        <v>#REF!</v>
      </c>
      <c r="J740" s="49"/>
      <c r="K740" s="49"/>
      <c r="L740" s="49"/>
      <c r="M740" s="49"/>
      <c r="N740" s="10"/>
      <c r="O740" s="49"/>
      <c r="P740" s="82"/>
      <c r="Q740" s="82"/>
      <c r="R740" s="82"/>
      <c r="S740" s="82"/>
      <c r="T740" s="82"/>
      <c r="U740" s="49"/>
      <c r="V740" s="49"/>
      <c r="W740" s="82"/>
      <c r="X740" s="49"/>
      <c r="Y740" s="49"/>
      <c r="Z740" s="12"/>
      <c r="AA740" s="16" t="str">
        <f t="shared" si="106"/>
        <v/>
      </c>
      <c r="AB740" s="16" t="str">
        <f t="shared" si="107"/>
        <v/>
      </c>
      <c r="AC740" s="16" t="str">
        <f t="shared" si="108"/>
        <v/>
      </c>
      <c r="AD740" s="49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  <c r="AO740" s="17"/>
      <c r="AP740" s="17"/>
      <c r="AQ740" s="17"/>
    </row>
    <row r="741" spans="1:43" x14ac:dyDescent="0.2">
      <c r="A741" s="19" t="e">
        <f t="shared" si="110"/>
        <v>#REF!</v>
      </c>
      <c r="B741" s="49" t="e">
        <f>IF('AMS-Daten'!#REF!="","",'AMS-Daten'!#REF!)</f>
        <v>#REF!</v>
      </c>
      <c r="C741" s="49" t="e">
        <f>IF('AMS-Daten'!#REF!="","",'AMS-Daten'!#REF!)</f>
        <v>#REF!</v>
      </c>
      <c r="D741" s="80" t="e">
        <f t="shared" si="109"/>
        <v>#REF!</v>
      </c>
      <c r="E741" s="16" t="e">
        <f t="shared" si="105"/>
        <v>#REF!</v>
      </c>
      <c r="F741" s="80" t="e">
        <f t="shared" si="111"/>
        <v>#REF!</v>
      </c>
      <c r="G741" s="80"/>
      <c r="H741" s="49" t="e">
        <f>IF('AMS-Daten'!#REF!="","",'AMS-Daten'!#REF!)</f>
        <v>#REF!</v>
      </c>
      <c r="I741" s="80" t="e">
        <f t="shared" si="112"/>
        <v>#REF!</v>
      </c>
      <c r="J741" s="49"/>
      <c r="K741" s="49"/>
      <c r="L741" s="49"/>
      <c r="M741" s="49"/>
      <c r="N741" s="10"/>
      <c r="O741" s="49"/>
      <c r="P741" s="82"/>
      <c r="Q741" s="82"/>
      <c r="R741" s="82"/>
      <c r="S741" s="82"/>
      <c r="T741" s="82"/>
      <c r="U741" s="49"/>
      <c r="V741" s="49"/>
      <c r="W741" s="82"/>
      <c r="X741" s="49"/>
      <c r="Y741" s="49"/>
      <c r="Z741" s="12"/>
      <c r="AA741" s="16" t="str">
        <f t="shared" si="106"/>
        <v/>
      </c>
      <c r="AB741" s="16" t="str">
        <f t="shared" si="107"/>
        <v/>
      </c>
      <c r="AC741" s="16" t="str">
        <f t="shared" si="108"/>
        <v/>
      </c>
      <c r="AD741" s="49"/>
      <c r="AE741" s="17"/>
      <c r="AF741" s="17"/>
      <c r="AG741" s="17"/>
      <c r="AH741" s="17"/>
      <c r="AI741" s="17"/>
      <c r="AJ741" s="17"/>
      <c r="AK741" s="17"/>
      <c r="AL741" s="17"/>
      <c r="AM741" s="17"/>
      <c r="AN741" s="17"/>
      <c r="AO741" s="17"/>
      <c r="AP741" s="17"/>
      <c r="AQ741" s="17"/>
    </row>
    <row r="742" spans="1:43" x14ac:dyDescent="0.2">
      <c r="A742" s="19" t="e">
        <f t="shared" si="110"/>
        <v>#REF!</v>
      </c>
      <c r="B742" s="49" t="e">
        <f>IF('AMS-Daten'!#REF!="","",'AMS-Daten'!#REF!)</f>
        <v>#REF!</v>
      </c>
      <c r="C742" s="49" t="e">
        <f>IF('AMS-Daten'!#REF!="","",'AMS-Daten'!#REF!)</f>
        <v>#REF!</v>
      </c>
      <c r="D742" s="80" t="e">
        <f t="shared" si="109"/>
        <v>#REF!</v>
      </c>
      <c r="E742" s="16" t="e">
        <f t="shared" si="105"/>
        <v>#REF!</v>
      </c>
      <c r="F742" s="80" t="e">
        <f t="shared" si="111"/>
        <v>#REF!</v>
      </c>
      <c r="G742" s="80"/>
      <c r="H742" s="49" t="e">
        <f>IF('AMS-Daten'!#REF!="","",'AMS-Daten'!#REF!)</f>
        <v>#REF!</v>
      </c>
      <c r="I742" s="80" t="e">
        <f t="shared" si="112"/>
        <v>#REF!</v>
      </c>
      <c r="J742" s="49"/>
      <c r="K742" s="49"/>
      <c r="L742" s="49"/>
      <c r="M742" s="49"/>
      <c r="N742" s="10"/>
      <c r="O742" s="49"/>
      <c r="P742" s="82"/>
      <c r="Q742" s="82"/>
      <c r="R742" s="82"/>
      <c r="S742" s="82"/>
      <c r="T742" s="82"/>
      <c r="U742" s="49"/>
      <c r="V742" s="49"/>
      <c r="W742" s="82"/>
      <c r="X742" s="49"/>
      <c r="Y742" s="49"/>
      <c r="Z742" s="12"/>
      <c r="AA742" s="16" t="str">
        <f t="shared" si="106"/>
        <v/>
      </c>
      <c r="AB742" s="16" t="str">
        <f t="shared" si="107"/>
        <v/>
      </c>
      <c r="AC742" s="16" t="str">
        <f t="shared" si="108"/>
        <v/>
      </c>
      <c r="AD742" s="49"/>
      <c r="AE742" s="17"/>
      <c r="AF742" s="17"/>
      <c r="AG742" s="17"/>
      <c r="AH742" s="17"/>
      <c r="AI742" s="17"/>
      <c r="AJ742" s="17"/>
      <c r="AK742" s="17"/>
      <c r="AL742" s="17"/>
      <c r="AM742" s="17"/>
      <c r="AN742" s="17"/>
      <c r="AO742" s="17"/>
      <c r="AP742" s="17"/>
      <c r="AQ742" s="17"/>
    </row>
    <row r="743" spans="1:43" x14ac:dyDescent="0.2">
      <c r="A743" s="19" t="e">
        <f t="shared" si="110"/>
        <v>#REF!</v>
      </c>
      <c r="B743" s="49" t="e">
        <f>IF('AMS-Daten'!#REF!="","",'AMS-Daten'!#REF!)</f>
        <v>#REF!</v>
      </c>
      <c r="C743" s="49" t="e">
        <f>IF('AMS-Daten'!#REF!="","",'AMS-Daten'!#REF!)</f>
        <v>#REF!</v>
      </c>
      <c r="D743" s="80" t="e">
        <f t="shared" si="109"/>
        <v>#REF!</v>
      </c>
      <c r="E743" s="16" t="e">
        <f t="shared" si="105"/>
        <v>#REF!</v>
      </c>
      <c r="F743" s="80" t="e">
        <f t="shared" si="111"/>
        <v>#REF!</v>
      </c>
      <c r="G743" s="80"/>
      <c r="H743" s="49" t="e">
        <f>IF('AMS-Daten'!#REF!="","",'AMS-Daten'!#REF!)</f>
        <v>#REF!</v>
      </c>
      <c r="I743" s="80" t="e">
        <f t="shared" si="112"/>
        <v>#REF!</v>
      </c>
      <c r="J743" s="49"/>
      <c r="K743" s="49"/>
      <c r="L743" s="49"/>
      <c r="M743" s="49"/>
      <c r="N743" s="10"/>
      <c r="O743" s="49"/>
      <c r="P743" s="82"/>
      <c r="Q743" s="82"/>
      <c r="R743" s="82"/>
      <c r="S743" s="82"/>
      <c r="T743" s="82"/>
      <c r="U743" s="49"/>
      <c r="V743" s="49"/>
      <c r="W743" s="82"/>
      <c r="X743" s="49"/>
      <c r="Y743" s="49"/>
      <c r="Z743" s="12"/>
      <c r="AA743" s="16" t="str">
        <f t="shared" si="106"/>
        <v/>
      </c>
      <c r="AB743" s="16" t="str">
        <f t="shared" si="107"/>
        <v/>
      </c>
      <c r="AC743" s="16" t="str">
        <f t="shared" si="108"/>
        <v/>
      </c>
      <c r="AD743" s="49"/>
      <c r="AE743" s="17"/>
      <c r="AF743" s="17"/>
      <c r="AG743" s="17"/>
      <c r="AH743" s="17"/>
      <c r="AI743" s="17"/>
      <c r="AJ743" s="17"/>
      <c r="AK743" s="17"/>
      <c r="AL743" s="17"/>
      <c r="AM743" s="17"/>
      <c r="AN743" s="17"/>
      <c r="AO743" s="17"/>
      <c r="AP743" s="17"/>
      <c r="AQ743" s="17"/>
    </row>
    <row r="744" spans="1:43" x14ac:dyDescent="0.2">
      <c r="A744" s="19" t="e">
        <f t="shared" si="110"/>
        <v>#REF!</v>
      </c>
      <c r="B744" s="49" t="e">
        <f>IF('AMS-Daten'!#REF!="","",'AMS-Daten'!#REF!)</f>
        <v>#REF!</v>
      </c>
      <c r="C744" s="49" t="e">
        <f>IF('AMS-Daten'!#REF!="","",'AMS-Daten'!#REF!)</f>
        <v>#REF!</v>
      </c>
      <c r="D744" s="80" t="e">
        <f t="shared" si="109"/>
        <v>#REF!</v>
      </c>
      <c r="E744" s="16" t="e">
        <f t="shared" ref="E744:E807" si="113">IF(A744="","",IF(AND(AK744&lt;&gt;"",AL744=""),"vorläufig",IF(AND(AI744&lt;&gt;"",AJ744=""),"aktiv",IF(AND(AG744&lt;&gt;"",AH744=""),"alter Herr",IF(AND(AM744&lt;&gt;"",AN744=""),"Ehrenmitglied","-")))))</f>
        <v>#REF!</v>
      </c>
      <c r="F744" s="80" t="e">
        <f t="shared" si="111"/>
        <v>#REF!</v>
      </c>
      <c r="G744" s="80"/>
      <c r="H744" s="49" t="e">
        <f>IF('AMS-Daten'!#REF!="","",'AMS-Daten'!#REF!)</f>
        <v>#REF!</v>
      </c>
      <c r="I744" s="80" t="e">
        <f t="shared" si="112"/>
        <v>#REF!</v>
      </c>
      <c r="J744" s="49"/>
      <c r="K744" s="49"/>
      <c r="L744" s="49"/>
      <c r="M744" s="49"/>
      <c r="N744" s="10"/>
      <c r="O744" s="49"/>
      <c r="P744" s="82"/>
      <c r="Q744" s="82"/>
      <c r="R744" s="82"/>
      <c r="S744" s="82"/>
      <c r="T744" s="82"/>
      <c r="U744" s="49"/>
      <c r="V744" s="49"/>
      <c r="W744" s="82"/>
      <c r="X744" s="49"/>
      <c r="Y744" s="49"/>
      <c r="Z744" s="12"/>
      <c r="AA744" s="16" t="str">
        <f t="shared" si="106"/>
        <v/>
      </c>
      <c r="AB744" s="16" t="str">
        <f t="shared" si="107"/>
        <v/>
      </c>
      <c r="AC744" s="16" t="str">
        <f t="shared" si="108"/>
        <v/>
      </c>
      <c r="AD744" s="49"/>
      <c r="AE744" s="17"/>
      <c r="AF744" s="17"/>
      <c r="AG744" s="17"/>
      <c r="AH744" s="17"/>
      <c r="AI744" s="17"/>
      <c r="AJ744" s="17"/>
      <c r="AK744" s="17"/>
      <c r="AL744" s="17"/>
      <c r="AM744" s="17"/>
      <c r="AN744" s="17"/>
      <c r="AO744" s="17"/>
      <c r="AP744" s="17"/>
      <c r="AQ744" s="17"/>
    </row>
    <row r="745" spans="1:43" x14ac:dyDescent="0.2">
      <c r="A745" s="19" t="e">
        <f t="shared" si="110"/>
        <v>#REF!</v>
      </c>
      <c r="B745" s="49" t="e">
        <f>IF('AMS-Daten'!#REF!="","",'AMS-Daten'!#REF!)</f>
        <v>#REF!</v>
      </c>
      <c r="C745" s="49" t="e">
        <f>IF('AMS-Daten'!#REF!="","",'AMS-Daten'!#REF!)</f>
        <v>#REF!</v>
      </c>
      <c r="D745" s="80" t="e">
        <f t="shared" si="109"/>
        <v>#REF!</v>
      </c>
      <c r="E745" s="16" t="e">
        <f t="shared" si="113"/>
        <v>#REF!</v>
      </c>
      <c r="F745" s="80" t="e">
        <f t="shared" si="111"/>
        <v>#REF!</v>
      </c>
      <c r="G745" s="80"/>
      <c r="H745" s="49" t="e">
        <f>IF('AMS-Daten'!#REF!="","",'AMS-Daten'!#REF!)</f>
        <v>#REF!</v>
      </c>
      <c r="I745" s="80" t="e">
        <f t="shared" si="112"/>
        <v>#REF!</v>
      </c>
      <c r="J745" s="49"/>
      <c r="K745" s="49"/>
      <c r="L745" s="49"/>
      <c r="M745" s="49"/>
      <c r="N745" s="10"/>
      <c r="O745" s="49"/>
      <c r="P745" s="82"/>
      <c r="Q745" s="82"/>
      <c r="R745" s="82"/>
      <c r="S745" s="82"/>
      <c r="T745" s="82"/>
      <c r="U745" s="49"/>
      <c r="V745" s="49"/>
      <c r="W745" s="82"/>
      <c r="X745" s="49"/>
      <c r="Y745" s="49"/>
      <c r="Z745" s="12"/>
      <c r="AA745" s="16" t="str">
        <f t="shared" si="106"/>
        <v/>
      </c>
      <c r="AB745" s="16" t="str">
        <f t="shared" si="107"/>
        <v/>
      </c>
      <c r="AC745" s="16" t="str">
        <f t="shared" si="108"/>
        <v/>
      </c>
      <c r="AD745" s="49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  <c r="AO745" s="17"/>
      <c r="AP745" s="17"/>
      <c r="AQ745" s="17"/>
    </row>
    <row r="746" spans="1:43" x14ac:dyDescent="0.2">
      <c r="A746" s="19" t="e">
        <f t="shared" si="110"/>
        <v>#REF!</v>
      </c>
      <c r="B746" s="49" t="e">
        <f>IF('AMS-Daten'!#REF!="","",'AMS-Daten'!#REF!)</f>
        <v>#REF!</v>
      </c>
      <c r="C746" s="49" t="e">
        <f>IF('AMS-Daten'!#REF!="","",'AMS-Daten'!#REF!)</f>
        <v>#REF!</v>
      </c>
      <c r="D746" s="80" t="e">
        <f t="shared" si="109"/>
        <v>#REF!</v>
      </c>
      <c r="E746" s="16" t="e">
        <f t="shared" si="113"/>
        <v>#REF!</v>
      </c>
      <c r="F746" s="80" t="e">
        <f t="shared" si="111"/>
        <v>#REF!</v>
      </c>
      <c r="G746" s="80"/>
      <c r="H746" s="49" t="e">
        <f>IF('AMS-Daten'!#REF!="","",'AMS-Daten'!#REF!)</f>
        <v>#REF!</v>
      </c>
      <c r="I746" s="80" t="e">
        <f t="shared" si="112"/>
        <v>#REF!</v>
      </c>
      <c r="J746" s="49"/>
      <c r="K746" s="49"/>
      <c r="L746" s="49"/>
      <c r="M746" s="49"/>
      <c r="N746" s="10"/>
      <c r="O746" s="49"/>
      <c r="P746" s="82"/>
      <c r="Q746" s="82"/>
      <c r="R746" s="82"/>
      <c r="S746" s="82"/>
      <c r="T746" s="82"/>
      <c r="U746" s="49"/>
      <c r="V746" s="49"/>
      <c r="W746" s="82"/>
      <c r="X746" s="49"/>
      <c r="Y746" s="49"/>
      <c r="Z746" s="12"/>
      <c r="AA746" s="16" t="str">
        <f t="shared" si="106"/>
        <v/>
      </c>
      <c r="AB746" s="16" t="str">
        <f t="shared" si="107"/>
        <v/>
      </c>
      <c r="AC746" s="16" t="str">
        <f t="shared" si="108"/>
        <v/>
      </c>
      <c r="AD746" s="49"/>
      <c r="AE746" s="17"/>
      <c r="AF746" s="17"/>
      <c r="AG746" s="17"/>
      <c r="AH746" s="17"/>
      <c r="AI746" s="17"/>
      <c r="AJ746" s="17"/>
      <c r="AK746" s="17"/>
      <c r="AL746" s="17"/>
      <c r="AM746" s="17"/>
      <c r="AN746" s="17"/>
      <c r="AO746" s="17"/>
      <c r="AP746" s="17"/>
      <c r="AQ746" s="17"/>
    </row>
    <row r="747" spans="1:43" x14ac:dyDescent="0.2">
      <c r="A747" s="19" t="e">
        <f t="shared" si="110"/>
        <v>#REF!</v>
      </c>
      <c r="B747" s="49" t="e">
        <f>IF('AMS-Daten'!#REF!="","",'AMS-Daten'!#REF!)</f>
        <v>#REF!</v>
      </c>
      <c r="C747" s="49" t="e">
        <f>IF('AMS-Daten'!#REF!="","",'AMS-Daten'!#REF!)</f>
        <v>#REF!</v>
      </c>
      <c r="D747" s="80" t="e">
        <f t="shared" si="109"/>
        <v>#REF!</v>
      </c>
      <c r="E747" s="16" t="e">
        <f t="shared" si="113"/>
        <v>#REF!</v>
      </c>
      <c r="F747" s="80" t="e">
        <f t="shared" si="111"/>
        <v>#REF!</v>
      </c>
      <c r="G747" s="80"/>
      <c r="H747" s="49" t="e">
        <f>IF('AMS-Daten'!#REF!="","",'AMS-Daten'!#REF!)</f>
        <v>#REF!</v>
      </c>
      <c r="I747" s="80" t="e">
        <f t="shared" si="112"/>
        <v>#REF!</v>
      </c>
      <c r="J747" s="49"/>
      <c r="K747" s="49"/>
      <c r="L747" s="49"/>
      <c r="M747" s="49"/>
      <c r="N747" s="10"/>
      <c r="O747" s="49"/>
      <c r="P747" s="82"/>
      <c r="Q747" s="82"/>
      <c r="R747" s="82"/>
      <c r="S747" s="82"/>
      <c r="T747" s="82"/>
      <c r="U747" s="49"/>
      <c r="V747" s="49"/>
      <c r="W747" s="82"/>
      <c r="X747" s="49"/>
      <c r="Y747" s="49"/>
      <c r="Z747" s="12"/>
      <c r="AA747" s="16" t="str">
        <f t="shared" si="106"/>
        <v/>
      </c>
      <c r="AB747" s="16" t="str">
        <f t="shared" si="107"/>
        <v/>
      </c>
      <c r="AC747" s="16" t="str">
        <f t="shared" si="108"/>
        <v/>
      </c>
      <c r="AD747" s="49"/>
      <c r="AE747" s="17"/>
      <c r="AF747" s="17"/>
      <c r="AG747" s="17"/>
      <c r="AH747" s="17"/>
      <c r="AI747" s="17"/>
      <c r="AJ747" s="17"/>
      <c r="AK747" s="17"/>
      <c r="AL747" s="17"/>
      <c r="AM747" s="17"/>
      <c r="AN747" s="17"/>
      <c r="AO747" s="17"/>
      <c r="AP747" s="17"/>
      <c r="AQ747" s="17"/>
    </row>
    <row r="748" spans="1:43" x14ac:dyDescent="0.2">
      <c r="A748" s="19" t="e">
        <f t="shared" si="110"/>
        <v>#REF!</v>
      </c>
      <c r="B748" s="49" t="e">
        <f>IF('AMS-Daten'!#REF!="","",'AMS-Daten'!#REF!)</f>
        <v>#REF!</v>
      </c>
      <c r="C748" s="49" t="e">
        <f>IF('AMS-Daten'!#REF!="","",'AMS-Daten'!#REF!)</f>
        <v>#REF!</v>
      </c>
      <c r="D748" s="80" t="e">
        <f t="shared" si="109"/>
        <v>#REF!</v>
      </c>
      <c r="E748" s="16" t="e">
        <f t="shared" si="113"/>
        <v>#REF!</v>
      </c>
      <c r="F748" s="80" t="e">
        <f t="shared" si="111"/>
        <v>#REF!</v>
      </c>
      <c r="G748" s="80"/>
      <c r="H748" s="49" t="e">
        <f>IF('AMS-Daten'!#REF!="","",'AMS-Daten'!#REF!)</f>
        <v>#REF!</v>
      </c>
      <c r="I748" s="80" t="e">
        <f t="shared" si="112"/>
        <v>#REF!</v>
      </c>
      <c r="J748" s="49"/>
      <c r="K748" s="49"/>
      <c r="L748" s="49"/>
      <c r="M748" s="49"/>
      <c r="N748" s="10"/>
      <c r="O748" s="49"/>
      <c r="P748" s="82"/>
      <c r="Q748" s="82"/>
      <c r="R748" s="82"/>
      <c r="S748" s="82"/>
      <c r="T748" s="82"/>
      <c r="U748" s="49"/>
      <c r="V748" s="49"/>
      <c r="W748" s="82"/>
      <c r="X748" s="49"/>
      <c r="Y748" s="49"/>
      <c r="Z748" s="12"/>
      <c r="AA748" s="16" t="str">
        <f t="shared" si="106"/>
        <v/>
      </c>
      <c r="AB748" s="16" t="str">
        <f t="shared" si="107"/>
        <v/>
      </c>
      <c r="AC748" s="16" t="str">
        <f t="shared" si="108"/>
        <v/>
      </c>
      <c r="AD748" s="49"/>
      <c r="AE748" s="17"/>
      <c r="AF748" s="17"/>
      <c r="AG748" s="17"/>
      <c r="AH748" s="17"/>
      <c r="AI748" s="17"/>
      <c r="AJ748" s="17"/>
      <c r="AK748" s="17"/>
      <c r="AL748" s="17"/>
      <c r="AM748" s="17"/>
      <c r="AN748" s="17"/>
      <c r="AO748" s="17"/>
      <c r="AP748" s="17"/>
      <c r="AQ748" s="17"/>
    </row>
    <row r="749" spans="1:43" x14ac:dyDescent="0.2">
      <c r="A749" s="19" t="e">
        <f t="shared" si="110"/>
        <v>#REF!</v>
      </c>
      <c r="B749" s="49" t="e">
        <f>IF('AMS-Daten'!#REF!="","",'AMS-Daten'!#REF!)</f>
        <v>#REF!</v>
      </c>
      <c r="C749" s="49" t="e">
        <f>IF('AMS-Daten'!#REF!="","",'AMS-Daten'!#REF!)</f>
        <v>#REF!</v>
      </c>
      <c r="D749" s="80" t="e">
        <f t="shared" si="109"/>
        <v>#REF!</v>
      </c>
      <c r="E749" s="16" t="e">
        <f t="shared" si="113"/>
        <v>#REF!</v>
      </c>
      <c r="F749" s="80" t="e">
        <f t="shared" si="111"/>
        <v>#REF!</v>
      </c>
      <c r="G749" s="80"/>
      <c r="H749" s="49" t="e">
        <f>IF('AMS-Daten'!#REF!="","",'AMS-Daten'!#REF!)</f>
        <v>#REF!</v>
      </c>
      <c r="I749" s="80" t="e">
        <f t="shared" si="112"/>
        <v>#REF!</v>
      </c>
      <c r="J749" s="49"/>
      <c r="K749" s="49"/>
      <c r="L749" s="49"/>
      <c r="M749" s="49"/>
      <c r="N749" s="10"/>
      <c r="O749" s="49"/>
      <c r="P749" s="82"/>
      <c r="Q749" s="82"/>
      <c r="R749" s="82"/>
      <c r="S749" s="82"/>
      <c r="T749" s="82"/>
      <c r="U749" s="49"/>
      <c r="V749" s="49"/>
      <c r="W749" s="82"/>
      <c r="X749" s="49"/>
      <c r="Y749" s="49"/>
      <c r="Z749" s="12"/>
      <c r="AA749" s="16" t="str">
        <f t="shared" si="106"/>
        <v/>
      </c>
      <c r="AB749" s="16" t="str">
        <f t="shared" si="107"/>
        <v/>
      </c>
      <c r="AC749" s="16" t="str">
        <f t="shared" si="108"/>
        <v/>
      </c>
      <c r="AD749" s="49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</row>
    <row r="750" spans="1:43" x14ac:dyDescent="0.2">
      <c r="A750" s="19" t="e">
        <f t="shared" si="110"/>
        <v>#REF!</v>
      </c>
      <c r="B750" s="49" t="e">
        <f>IF('AMS-Daten'!#REF!="","",'AMS-Daten'!#REF!)</f>
        <v>#REF!</v>
      </c>
      <c r="C750" s="49" t="e">
        <f>IF('AMS-Daten'!#REF!="","",'AMS-Daten'!#REF!)</f>
        <v>#REF!</v>
      </c>
      <c r="D750" s="80" t="e">
        <f t="shared" si="109"/>
        <v>#REF!</v>
      </c>
      <c r="E750" s="16" t="e">
        <f t="shared" si="113"/>
        <v>#REF!</v>
      </c>
      <c r="F750" s="80" t="e">
        <f t="shared" si="111"/>
        <v>#REF!</v>
      </c>
      <c r="G750" s="80"/>
      <c r="H750" s="49" t="e">
        <f>IF('AMS-Daten'!#REF!="","",'AMS-Daten'!#REF!)</f>
        <v>#REF!</v>
      </c>
      <c r="I750" s="80" t="e">
        <f t="shared" si="112"/>
        <v>#REF!</v>
      </c>
      <c r="J750" s="49"/>
      <c r="K750" s="49"/>
      <c r="L750" s="49"/>
      <c r="M750" s="49"/>
      <c r="N750" s="10"/>
      <c r="O750" s="49"/>
      <c r="P750" s="82"/>
      <c r="Q750" s="82"/>
      <c r="R750" s="82"/>
      <c r="S750" s="82"/>
      <c r="T750" s="82"/>
      <c r="U750" s="49"/>
      <c r="V750" s="49"/>
      <c r="W750" s="82"/>
      <c r="X750" s="49"/>
      <c r="Y750" s="49"/>
      <c r="Z750" s="12"/>
      <c r="AA750" s="16" t="str">
        <f t="shared" si="106"/>
        <v/>
      </c>
      <c r="AB750" s="16" t="str">
        <f t="shared" si="107"/>
        <v/>
      </c>
      <c r="AC750" s="16" t="str">
        <f t="shared" si="108"/>
        <v/>
      </c>
      <c r="AD750" s="49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</row>
    <row r="751" spans="1:43" x14ac:dyDescent="0.2">
      <c r="A751" s="19" t="e">
        <f t="shared" si="110"/>
        <v>#REF!</v>
      </c>
      <c r="B751" s="49" t="e">
        <f>IF('AMS-Daten'!#REF!="","",'AMS-Daten'!#REF!)</f>
        <v>#REF!</v>
      </c>
      <c r="C751" s="49" t="e">
        <f>IF('AMS-Daten'!#REF!="","",'AMS-Daten'!#REF!)</f>
        <v>#REF!</v>
      </c>
      <c r="D751" s="80" t="e">
        <f t="shared" si="109"/>
        <v>#REF!</v>
      </c>
      <c r="E751" s="16" t="e">
        <f t="shared" si="113"/>
        <v>#REF!</v>
      </c>
      <c r="F751" s="80" t="e">
        <f t="shared" si="111"/>
        <v>#REF!</v>
      </c>
      <c r="G751" s="80"/>
      <c r="H751" s="49" t="e">
        <f>IF('AMS-Daten'!#REF!="","",'AMS-Daten'!#REF!)</f>
        <v>#REF!</v>
      </c>
      <c r="I751" s="80" t="e">
        <f t="shared" si="112"/>
        <v>#REF!</v>
      </c>
      <c r="J751" s="49"/>
      <c r="K751" s="49"/>
      <c r="L751" s="49"/>
      <c r="M751" s="49"/>
      <c r="N751" s="10"/>
      <c r="O751" s="49"/>
      <c r="P751" s="82"/>
      <c r="Q751" s="82"/>
      <c r="R751" s="82"/>
      <c r="S751" s="82"/>
      <c r="T751" s="82"/>
      <c r="U751" s="49"/>
      <c r="V751" s="49"/>
      <c r="W751" s="82"/>
      <c r="X751" s="49"/>
      <c r="Y751" s="49"/>
      <c r="Z751" s="12"/>
      <c r="AA751" s="16" t="str">
        <f t="shared" si="106"/>
        <v/>
      </c>
      <c r="AB751" s="16" t="str">
        <f t="shared" si="107"/>
        <v/>
      </c>
      <c r="AC751" s="16" t="str">
        <f t="shared" si="108"/>
        <v/>
      </c>
      <c r="AD751" s="49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</row>
    <row r="752" spans="1:43" x14ac:dyDescent="0.2">
      <c r="A752" s="19" t="e">
        <f t="shared" si="110"/>
        <v>#REF!</v>
      </c>
      <c r="B752" s="49" t="e">
        <f>IF('AMS-Daten'!#REF!="","",'AMS-Daten'!#REF!)</f>
        <v>#REF!</v>
      </c>
      <c r="C752" s="49" t="e">
        <f>IF('AMS-Daten'!#REF!="","",'AMS-Daten'!#REF!)</f>
        <v>#REF!</v>
      </c>
      <c r="D752" s="80" t="e">
        <f t="shared" si="109"/>
        <v>#REF!</v>
      </c>
      <c r="E752" s="16" t="e">
        <f t="shared" si="113"/>
        <v>#REF!</v>
      </c>
      <c r="F752" s="80" t="e">
        <f t="shared" si="111"/>
        <v>#REF!</v>
      </c>
      <c r="G752" s="80"/>
      <c r="H752" s="49" t="e">
        <f>IF('AMS-Daten'!#REF!="","",'AMS-Daten'!#REF!)</f>
        <v>#REF!</v>
      </c>
      <c r="I752" s="80" t="e">
        <f t="shared" si="112"/>
        <v>#REF!</v>
      </c>
      <c r="J752" s="49"/>
      <c r="K752" s="49"/>
      <c r="L752" s="49"/>
      <c r="M752" s="49"/>
      <c r="N752" s="10"/>
      <c r="O752" s="49"/>
      <c r="P752" s="82"/>
      <c r="Q752" s="82"/>
      <c r="R752" s="82"/>
      <c r="S752" s="82"/>
      <c r="T752" s="82"/>
      <c r="U752" s="49"/>
      <c r="V752" s="49"/>
      <c r="W752" s="82"/>
      <c r="X752" s="49"/>
      <c r="Y752" s="49"/>
      <c r="Z752" s="12"/>
      <c r="AA752" s="16" t="str">
        <f t="shared" si="106"/>
        <v/>
      </c>
      <c r="AB752" s="16" t="str">
        <f t="shared" si="107"/>
        <v/>
      </c>
      <c r="AC752" s="16" t="str">
        <f t="shared" si="108"/>
        <v/>
      </c>
      <c r="AD752" s="49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  <c r="AO752" s="17"/>
      <c r="AP752" s="17"/>
      <c r="AQ752" s="17"/>
    </row>
    <row r="753" spans="1:43" x14ac:dyDescent="0.2">
      <c r="A753" s="19" t="e">
        <f t="shared" si="110"/>
        <v>#REF!</v>
      </c>
      <c r="B753" s="49" t="e">
        <f>IF('AMS-Daten'!#REF!="","",'AMS-Daten'!#REF!)</f>
        <v>#REF!</v>
      </c>
      <c r="C753" s="49" t="e">
        <f>IF('AMS-Daten'!#REF!="","",'AMS-Daten'!#REF!)</f>
        <v>#REF!</v>
      </c>
      <c r="D753" s="80" t="e">
        <f t="shared" si="109"/>
        <v>#REF!</v>
      </c>
      <c r="E753" s="16" t="e">
        <f t="shared" si="113"/>
        <v>#REF!</v>
      </c>
      <c r="F753" s="80" t="e">
        <f t="shared" si="111"/>
        <v>#REF!</v>
      </c>
      <c r="G753" s="80"/>
      <c r="H753" s="49" t="e">
        <f>IF('AMS-Daten'!#REF!="","",'AMS-Daten'!#REF!)</f>
        <v>#REF!</v>
      </c>
      <c r="I753" s="80" t="e">
        <f t="shared" si="112"/>
        <v>#REF!</v>
      </c>
      <c r="J753" s="49"/>
      <c r="K753" s="49"/>
      <c r="L753" s="49"/>
      <c r="M753" s="49"/>
      <c r="N753" s="10"/>
      <c r="O753" s="49"/>
      <c r="P753" s="82"/>
      <c r="Q753" s="82"/>
      <c r="R753" s="82"/>
      <c r="S753" s="82"/>
      <c r="T753" s="82"/>
      <c r="U753" s="49"/>
      <c r="V753" s="49"/>
      <c r="W753" s="82"/>
      <c r="X753" s="49"/>
      <c r="Y753" s="49"/>
      <c r="Z753" s="12"/>
      <c r="AA753" s="16" t="str">
        <f t="shared" si="106"/>
        <v/>
      </c>
      <c r="AB753" s="16" t="str">
        <f t="shared" si="107"/>
        <v/>
      </c>
      <c r="AC753" s="16" t="str">
        <f t="shared" si="108"/>
        <v/>
      </c>
      <c r="AD753" s="49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  <c r="AO753" s="17"/>
      <c r="AP753" s="17"/>
      <c r="AQ753" s="17"/>
    </row>
    <row r="754" spans="1:43" x14ac:dyDescent="0.2">
      <c r="A754" s="19" t="e">
        <f t="shared" si="110"/>
        <v>#REF!</v>
      </c>
      <c r="B754" s="49" t="e">
        <f>IF('AMS-Daten'!#REF!="","",'AMS-Daten'!#REF!)</f>
        <v>#REF!</v>
      </c>
      <c r="C754" s="49" t="e">
        <f>IF('AMS-Daten'!#REF!="","",'AMS-Daten'!#REF!)</f>
        <v>#REF!</v>
      </c>
      <c r="D754" s="80" t="e">
        <f t="shared" si="109"/>
        <v>#REF!</v>
      </c>
      <c r="E754" s="16" t="e">
        <f t="shared" si="113"/>
        <v>#REF!</v>
      </c>
      <c r="F754" s="80" t="e">
        <f t="shared" si="111"/>
        <v>#REF!</v>
      </c>
      <c r="G754" s="80"/>
      <c r="H754" s="49" t="e">
        <f>IF('AMS-Daten'!#REF!="","",'AMS-Daten'!#REF!)</f>
        <v>#REF!</v>
      </c>
      <c r="I754" s="80" t="e">
        <f t="shared" si="112"/>
        <v>#REF!</v>
      </c>
      <c r="J754" s="49"/>
      <c r="K754" s="49"/>
      <c r="L754" s="49"/>
      <c r="M754" s="49"/>
      <c r="N754" s="10"/>
      <c r="O754" s="49"/>
      <c r="P754" s="82"/>
      <c r="Q754" s="82"/>
      <c r="R754" s="82"/>
      <c r="S754" s="82"/>
      <c r="T754" s="82"/>
      <c r="U754" s="49"/>
      <c r="V754" s="49"/>
      <c r="W754" s="82"/>
      <c r="X754" s="49"/>
      <c r="Y754" s="49"/>
      <c r="Z754" s="12"/>
      <c r="AA754" s="16" t="str">
        <f t="shared" si="106"/>
        <v/>
      </c>
      <c r="AB754" s="16" t="str">
        <f t="shared" si="107"/>
        <v/>
      </c>
      <c r="AC754" s="16" t="str">
        <f t="shared" si="108"/>
        <v/>
      </c>
      <c r="AD754" s="49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  <c r="AO754" s="17"/>
      <c r="AP754" s="17"/>
      <c r="AQ754" s="17"/>
    </row>
    <row r="755" spans="1:43" x14ac:dyDescent="0.2">
      <c r="A755" s="19" t="e">
        <f t="shared" si="110"/>
        <v>#REF!</v>
      </c>
      <c r="B755" s="49" t="e">
        <f>IF('AMS-Daten'!#REF!="","",'AMS-Daten'!#REF!)</f>
        <v>#REF!</v>
      </c>
      <c r="C755" s="49" t="e">
        <f>IF('AMS-Daten'!#REF!="","",'AMS-Daten'!#REF!)</f>
        <v>#REF!</v>
      </c>
      <c r="D755" s="80" t="e">
        <f t="shared" si="109"/>
        <v>#REF!</v>
      </c>
      <c r="E755" s="16" t="e">
        <f t="shared" si="113"/>
        <v>#REF!</v>
      </c>
      <c r="F755" s="80" t="e">
        <f t="shared" si="111"/>
        <v>#REF!</v>
      </c>
      <c r="G755" s="80"/>
      <c r="H755" s="49" t="e">
        <f>IF('AMS-Daten'!#REF!="","",'AMS-Daten'!#REF!)</f>
        <v>#REF!</v>
      </c>
      <c r="I755" s="80" t="e">
        <f t="shared" si="112"/>
        <v>#REF!</v>
      </c>
      <c r="J755" s="49"/>
      <c r="K755" s="49"/>
      <c r="L755" s="49"/>
      <c r="M755" s="49"/>
      <c r="N755" s="10"/>
      <c r="O755" s="49"/>
      <c r="P755" s="82"/>
      <c r="Q755" s="82"/>
      <c r="R755" s="82"/>
      <c r="S755" s="82"/>
      <c r="T755" s="82"/>
      <c r="U755" s="49"/>
      <c r="V755" s="49"/>
      <c r="W755" s="82"/>
      <c r="X755" s="49"/>
      <c r="Y755" s="49"/>
      <c r="Z755" s="12"/>
      <c r="AA755" s="16" t="str">
        <f t="shared" si="106"/>
        <v/>
      </c>
      <c r="AB755" s="16" t="str">
        <f t="shared" si="107"/>
        <v/>
      </c>
      <c r="AC755" s="16" t="str">
        <f t="shared" si="108"/>
        <v/>
      </c>
      <c r="AD755" s="49"/>
      <c r="AE755" s="17"/>
      <c r="AF755" s="17"/>
      <c r="AG755" s="17"/>
      <c r="AH755" s="17"/>
      <c r="AI755" s="17"/>
      <c r="AJ755" s="17"/>
      <c r="AK755" s="17"/>
      <c r="AL755" s="17"/>
      <c r="AM755" s="17"/>
      <c r="AN755" s="17"/>
      <c r="AO755" s="17"/>
      <c r="AP755" s="17"/>
      <c r="AQ755" s="17"/>
    </row>
    <row r="756" spans="1:43" x14ac:dyDescent="0.2">
      <c r="A756" s="19" t="e">
        <f t="shared" si="110"/>
        <v>#REF!</v>
      </c>
      <c r="B756" s="49" t="e">
        <f>IF('AMS-Daten'!#REF!="","",'AMS-Daten'!#REF!)</f>
        <v>#REF!</v>
      </c>
      <c r="C756" s="49" t="e">
        <f>IF('AMS-Daten'!#REF!="","",'AMS-Daten'!#REF!)</f>
        <v>#REF!</v>
      </c>
      <c r="D756" s="80" t="e">
        <f t="shared" si="109"/>
        <v>#REF!</v>
      </c>
      <c r="E756" s="16" t="e">
        <f t="shared" si="113"/>
        <v>#REF!</v>
      </c>
      <c r="F756" s="80" t="e">
        <f t="shared" si="111"/>
        <v>#REF!</v>
      </c>
      <c r="G756" s="80"/>
      <c r="H756" s="49" t="e">
        <f>IF('AMS-Daten'!#REF!="","",'AMS-Daten'!#REF!)</f>
        <v>#REF!</v>
      </c>
      <c r="I756" s="80" t="e">
        <f t="shared" si="112"/>
        <v>#REF!</v>
      </c>
      <c r="J756" s="49"/>
      <c r="K756" s="49"/>
      <c r="L756" s="49"/>
      <c r="M756" s="49"/>
      <c r="N756" s="10"/>
      <c r="O756" s="49"/>
      <c r="P756" s="82"/>
      <c r="Q756" s="82"/>
      <c r="R756" s="82"/>
      <c r="S756" s="82"/>
      <c r="T756" s="82"/>
      <c r="U756" s="49"/>
      <c r="V756" s="49"/>
      <c r="W756" s="82"/>
      <c r="X756" s="49"/>
      <c r="Y756" s="49"/>
      <c r="Z756" s="12"/>
      <c r="AA756" s="16" t="str">
        <f t="shared" si="106"/>
        <v/>
      </c>
      <c r="AB756" s="16" t="str">
        <f t="shared" si="107"/>
        <v/>
      </c>
      <c r="AC756" s="16" t="str">
        <f t="shared" si="108"/>
        <v/>
      </c>
      <c r="AD756" s="49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 x14ac:dyDescent="0.2">
      <c r="A757" s="19" t="e">
        <f t="shared" si="110"/>
        <v>#REF!</v>
      </c>
      <c r="B757" s="49" t="e">
        <f>IF('AMS-Daten'!#REF!="","",'AMS-Daten'!#REF!)</f>
        <v>#REF!</v>
      </c>
      <c r="C757" s="49" t="e">
        <f>IF('AMS-Daten'!#REF!="","",'AMS-Daten'!#REF!)</f>
        <v>#REF!</v>
      </c>
      <c r="D757" s="80" t="e">
        <f t="shared" si="109"/>
        <v>#REF!</v>
      </c>
      <c r="E757" s="16" t="e">
        <f t="shared" si="113"/>
        <v>#REF!</v>
      </c>
      <c r="F757" s="80" t="e">
        <f t="shared" si="111"/>
        <v>#REF!</v>
      </c>
      <c r="G757" s="80"/>
      <c r="H757" s="49" t="e">
        <f>IF('AMS-Daten'!#REF!="","",'AMS-Daten'!#REF!)</f>
        <v>#REF!</v>
      </c>
      <c r="I757" s="80" t="e">
        <f t="shared" si="112"/>
        <v>#REF!</v>
      </c>
      <c r="J757" s="49"/>
      <c r="K757" s="49"/>
      <c r="L757" s="49"/>
      <c r="M757" s="49"/>
      <c r="N757" s="10"/>
      <c r="O757" s="49"/>
      <c r="P757" s="82"/>
      <c r="Q757" s="82"/>
      <c r="R757" s="82"/>
      <c r="S757" s="82"/>
      <c r="T757" s="82"/>
      <c r="U757" s="49"/>
      <c r="V757" s="49"/>
      <c r="W757" s="82"/>
      <c r="X757" s="49"/>
      <c r="Y757" s="49"/>
      <c r="Z757" s="12"/>
      <c r="AA757" s="16" t="str">
        <f t="shared" si="106"/>
        <v/>
      </c>
      <c r="AB757" s="16" t="str">
        <f t="shared" si="107"/>
        <v/>
      </c>
      <c r="AC757" s="16" t="str">
        <f t="shared" si="108"/>
        <v/>
      </c>
      <c r="AD757" s="49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 x14ac:dyDescent="0.2">
      <c r="A758" s="19" t="e">
        <f t="shared" si="110"/>
        <v>#REF!</v>
      </c>
      <c r="B758" s="49" t="e">
        <f>IF('AMS-Daten'!#REF!="","",'AMS-Daten'!#REF!)</f>
        <v>#REF!</v>
      </c>
      <c r="C758" s="49" t="e">
        <f>IF('AMS-Daten'!#REF!="","",'AMS-Daten'!#REF!)</f>
        <v>#REF!</v>
      </c>
      <c r="D758" s="80" t="e">
        <f t="shared" si="109"/>
        <v>#REF!</v>
      </c>
      <c r="E758" s="16" t="e">
        <f t="shared" si="113"/>
        <v>#REF!</v>
      </c>
      <c r="F758" s="80" t="e">
        <f t="shared" si="111"/>
        <v>#REF!</v>
      </c>
      <c r="G758" s="80"/>
      <c r="H758" s="49" t="e">
        <f>IF('AMS-Daten'!#REF!="","",'AMS-Daten'!#REF!)</f>
        <v>#REF!</v>
      </c>
      <c r="I758" s="80" t="e">
        <f t="shared" si="112"/>
        <v>#REF!</v>
      </c>
      <c r="J758" s="49"/>
      <c r="K758" s="49"/>
      <c r="L758" s="49"/>
      <c r="M758" s="49"/>
      <c r="N758" s="10"/>
      <c r="O758" s="49"/>
      <c r="P758" s="82"/>
      <c r="Q758" s="82"/>
      <c r="R758" s="82"/>
      <c r="S758" s="82"/>
      <c r="T758" s="82"/>
      <c r="U758" s="49"/>
      <c r="V758" s="49"/>
      <c r="W758" s="82"/>
      <c r="X758" s="49"/>
      <c r="Y758" s="49"/>
      <c r="Z758" s="12"/>
      <c r="AA758" s="16" t="str">
        <f t="shared" si="106"/>
        <v/>
      </c>
      <c r="AB758" s="16" t="str">
        <f t="shared" si="107"/>
        <v/>
      </c>
      <c r="AC758" s="16" t="str">
        <f t="shared" si="108"/>
        <v/>
      </c>
      <c r="AD758" s="49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 x14ac:dyDescent="0.2">
      <c r="A759" s="19" t="e">
        <f t="shared" si="110"/>
        <v>#REF!</v>
      </c>
      <c r="B759" s="49" t="e">
        <f>IF('AMS-Daten'!#REF!="","",'AMS-Daten'!#REF!)</f>
        <v>#REF!</v>
      </c>
      <c r="C759" s="49" t="e">
        <f>IF('AMS-Daten'!#REF!="","",'AMS-Daten'!#REF!)</f>
        <v>#REF!</v>
      </c>
      <c r="D759" s="80" t="e">
        <f t="shared" si="109"/>
        <v>#REF!</v>
      </c>
      <c r="E759" s="16" t="e">
        <f t="shared" si="113"/>
        <v>#REF!</v>
      </c>
      <c r="F759" s="80" t="e">
        <f t="shared" si="111"/>
        <v>#REF!</v>
      </c>
      <c r="G759" s="80"/>
      <c r="H759" s="49" t="e">
        <f>IF('AMS-Daten'!#REF!="","",'AMS-Daten'!#REF!)</f>
        <v>#REF!</v>
      </c>
      <c r="I759" s="80" t="e">
        <f t="shared" si="112"/>
        <v>#REF!</v>
      </c>
      <c r="J759" s="49"/>
      <c r="K759" s="49"/>
      <c r="L759" s="49"/>
      <c r="M759" s="49"/>
      <c r="N759" s="10"/>
      <c r="O759" s="49"/>
      <c r="P759" s="82"/>
      <c r="Q759" s="82"/>
      <c r="R759" s="82"/>
      <c r="S759" s="82"/>
      <c r="T759" s="82"/>
      <c r="U759" s="49"/>
      <c r="V759" s="49"/>
      <c r="W759" s="82"/>
      <c r="X759" s="49"/>
      <c r="Y759" s="49"/>
      <c r="Z759" s="12"/>
      <c r="AA759" s="16" t="str">
        <f t="shared" si="106"/>
        <v/>
      </c>
      <c r="AB759" s="16" t="str">
        <f t="shared" si="107"/>
        <v/>
      </c>
      <c r="AC759" s="16" t="str">
        <f t="shared" si="108"/>
        <v/>
      </c>
      <c r="AD759" s="49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</row>
    <row r="760" spans="1:43" x14ac:dyDescent="0.2">
      <c r="A760" s="19" t="e">
        <f t="shared" si="110"/>
        <v>#REF!</v>
      </c>
      <c r="B760" s="49" t="e">
        <f>IF('AMS-Daten'!#REF!="","",'AMS-Daten'!#REF!)</f>
        <v>#REF!</v>
      </c>
      <c r="C760" s="49" t="e">
        <f>IF('AMS-Daten'!#REF!="","",'AMS-Daten'!#REF!)</f>
        <v>#REF!</v>
      </c>
      <c r="D760" s="80" t="e">
        <f t="shared" si="109"/>
        <v>#REF!</v>
      </c>
      <c r="E760" s="16" t="e">
        <f t="shared" si="113"/>
        <v>#REF!</v>
      </c>
      <c r="F760" s="80" t="e">
        <f t="shared" si="111"/>
        <v>#REF!</v>
      </c>
      <c r="G760" s="80"/>
      <c r="H760" s="49" t="e">
        <f>IF('AMS-Daten'!#REF!="","",'AMS-Daten'!#REF!)</f>
        <v>#REF!</v>
      </c>
      <c r="I760" s="80" t="e">
        <f t="shared" si="112"/>
        <v>#REF!</v>
      </c>
      <c r="J760" s="49"/>
      <c r="K760" s="49"/>
      <c r="L760" s="49"/>
      <c r="M760" s="49"/>
      <c r="N760" s="10"/>
      <c r="O760" s="49"/>
      <c r="P760" s="82"/>
      <c r="Q760" s="82"/>
      <c r="R760" s="82"/>
      <c r="S760" s="82"/>
      <c r="T760" s="82"/>
      <c r="U760" s="49"/>
      <c r="V760" s="49"/>
      <c r="W760" s="82"/>
      <c r="X760" s="49"/>
      <c r="Y760" s="49"/>
      <c r="Z760" s="12"/>
      <c r="AA760" s="16" t="str">
        <f t="shared" si="106"/>
        <v/>
      </c>
      <c r="AB760" s="16" t="str">
        <f t="shared" si="107"/>
        <v/>
      </c>
      <c r="AC760" s="16" t="str">
        <f t="shared" si="108"/>
        <v/>
      </c>
      <c r="AD760" s="49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</row>
    <row r="761" spans="1:43" x14ac:dyDescent="0.2">
      <c r="A761" s="19" t="e">
        <f t="shared" si="110"/>
        <v>#REF!</v>
      </c>
      <c r="B761" s="49" t="e">
        <f>IF('AMS-Daten'!#REF!="","",'AMS-Daten'!#REF!)</f>
        <v>#REF!</v>
      </c>
      <c r="C761" s="49" t="e">
        <f>IF('AMS-Daten'!#REF!="","",'AMS-Daten'!#REF!)</f>
        <v>#REF!</v>
      </c>
      <c r="D761" s="80" t="e">
        <f t="shared" si="109"/>
        <v>#REF!</v>
      </c>
      <c r="E761" s="16" t="e">
        <f t="shared" si="113"/>
        <v>#REF!</v>
      </c>
      <c r="F761" s="80" t="e">
        <f t="shared" si="111"/>
        <v>#REF!</v>
      </c>
      <c r="G761" s="80"/>
      <c r="H761" s="49" t="e">
        <f>IF('AMS-Daten'!#REF!="","",'AMS-Daten'!#REF!)</f>
        <v>#REF!</v>
      </c>
      <c r="I761" s="80" t="e">
        <f t="shared" si="112"/>
        <v>#REF!</v>
      </c>
      <c r="J761" s="49"/>
      <c r="K761" s="49"/>
      <c r="L761" s="49"/>
      <c r="M761" s="49"/>
      <c r="N761" s="10"/>
      <c r="O761" s="49"/>
      <c r="P761" s="82"/>
      <c r="Q761" s="82"/>
      <c r="R761" s="82"/>
      <c r="S761" s="82"/>
      <c r="T761" s="82"/>
      <c r="U761" s="49"/>
      <c r="V761" s="49"/>
      <c r="W761" s="82"/>
      <c r="X761" s="49"/>
      <c r="Y761" s="49"/>
      <c r="Z761" s="12"/>
      <c r="AA761" s="16" t="str">
        <f t="shared" si="106"/>
        <v/>
      </c>
      <c r="AB761" s="16" t="str">
        <f t="shared" si="107"/>
        <v/>
      </c>
      <c r="AC761" s="16" t="str">
        <f t="shared" si="108"/>
        <v/>
      </c>
      <c r="AD761" s="49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  <c r="AO761" s="17"/>
      <c r="AP761" s="17"/>
      <c r="AQ761" s="17"/>
    </row>
    <row r="762" spans="1:43" x14ac:dyDescent="0.2">
      <c r="A762" s="19" t="e">
        <f t="shared" si="110"/>
        <v>#REF!</v>
      </c>
      <c r="B762" s="49" t="e">
        <f>IF('AMS-Daten'!#REF!="","",'AMS-Daten'!#REF!)</f>
        <v>#REF!</v>
      </c>
      <c r="C762" s="49" t="e">
        <f>IF('AMS-Daten'!#REF!="","",'AMS-Daten'!#REF!)</f>
        <v>#REF!</v>
      </c>
      <c r="D762" s="80" t="e">
        <f t="shared" si="109"/>
        <v>#REF!</v>
      </c>
      <c r="E762" s="16" t="e">
        <f t="shared" si="113"/>
        <v>#REF!</v>
      </c>
      <c r="F762" s="80" t="e">
        <f t="shared" si="111"/>
        <v>#REF!</v>
      </c>
      <c r="G762" s="80"/>
      <c r="H762" s="49" t="e">
        <f>IF('AMS-Daten'!#REF!="","",'AMS-Daten'!#REF!)</f>
        <v>#REF!</v>
      </c>
      <c r="I762" s="80" t="e">
        <f t="shared" si="112"/>
        <v>#REF!</v>
      </c>
      <c r="J762" s="49"/>
      <c r="K762" s="49"/>
      <c r="L762" s="49"/>
      <c r="M762" s="49"/>
      <c r="N762" s="10"/>
      <c r="O762" s="49"/>
      <c r="P762" s="82"/>
      <c r="Q762" s="82"/>
      <c r="R762" s="82"/>
      <c r="S762" s="82"/>
      <c r="T762" s="82"/>
      <c r="U762" s="49"/>
      <c r="V762" s="49"/>
      <c r="W762" s="82"/>
      <c r="X762" s="49"/>
      <c r="Y762" s="49"/>
      <c r="Z762" s="12"/>
      <c r="AA762" s="16" t="str">
        <f t="shared" si="106"/>
        <v/>
      </c>
      <c r="AB762" s="16" t="str">
        <f t="shared" si="107"/>
        <v/>
      </c>
      <c r="AC762" s="16" t="str">
        <f t="shared" si="108"/>
        <v/>
      </c>
      <c r="AD762" s="49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</row>
    <row r="763" spans="1:43" x14ac:dyDescent="0.2">
      <c r="A763" s="19" t="e">
        <f t="shared" si="110"/>
        <v>#REF!</v>
      </c>
      <c r="B763" s="49" t="e">
        <f>IF('AMS-Daten'!#REF!="","",'AMS-Daten'!#REF!)</f>
        <v>#REF!</v>
      </c>
      <c r="C763" s="49" t="e">
        <f>IF('AMS-Daten'!#REF!="","",'AMS-Daten'!#REF!)</f>
        <v>#REF!</v>
      </c>
      <c r="D763" s="80" t="e">
        <f t="shared" si="109"/>
        <v>#REF!</v>
      </c>
      <c r="E763" s="16" t="e">
        <f t="shared" si="113"/>
        <v>#REF!</v>
      </c>
      <c r="F763" s="80" t="e">
        <f t="shared" si="111"/>
        <v>#REF!</v>
      </c>
      <c r="G763" s="80"/>
      <c r="H763" s="49" t="e">
        <f>IF('AMS-Daten'!#REF!="","",'AMS-Daten'!#REF!)</f>
        <v>#REF!</v>
      </c>
      <c r="I763" s="80" t="e">
        <f t="shared" si="112"/>
        <v>#REF!</v>
      </c>
      <c r="J763" s="49"/>
      <c r="K763" s="49"/>
      <c r="L763" s="49"/>
      <c r="M763" s="49"/>
      <c r="N763" s="10"/>
      <c r="O763" s="49"/>
      <c r="P763" s="82"/>
      <c r="Q763" s="82"/>
      <c r="R763" s="82"/>
      <c r="S763" s="82"/>
      <c r="T763" s="82"/>
      <c r="U763" s="49"/>
      <c r="V763" s="49"/>
      <c r="W763" s="82"/>
      <c r="X763" s="49"/>
      <c r="Y763" s="49"/>
      <c r="Z763" s="12"/>
      <c r="AA763" s="16" t="str">
        <f t="shared" si="106"/>
        <v/>
      </c>
      <c r="AB763" s="16" t="str">
        <f t="shared" si="107"/>
        <v/>
      </c>
      <c r="AC763" s="16" t="str">
        <f t="shared" si="108"/>
        <v/>
      </c>
      <c r="AD763" s="49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</row>
    <row r="764" spans="1:43" x14ac:dyDescent="0.2">
      <c r="A764" s="19" t="e">
        <f t="shared" si="110"/>
        <v>#REF!</v>
      </c>
      <c r="B764" s="49" t="e">
        <f>IF('AMS-Daten'!#REF!="","",'AMS-Daten'!#REF!)</f>
        <v>#REF!</v>
      </c>
      <c r="C764" s="49" t="e">
        <f>IF('AMS-Daten'!#REF!="","",'AMS-Daten'!#REF!)</f>
        <v>#REF!</v>
      </c>
      <c r="D764" s="80" t="e">
        <f t="shared" si="109"/>
        <v>#REF!</v>
      </c>
      <c r="E764" s="16" t="e">
        <f t="shared" si="113"/>
        <v>#REF!</v>
      </c>
      <c r="F764" s="80" t="e">
        <f t="shared" si="111"/>
        <v>#REF!</v>
      </c>
      <c r="G764" s="80"/>
      <c r="H764" s="49" t="e">
        <f>IF('AMS-Daten'!#REF!="","",'AMS-Daten'!#REF!)</f>
        <v>#REF!</v>
      </c>
      <c r="I764" s="80" t="e">
        <f t="shared" si="112"/>
        <v>#REF!</v>
      </c>
      <c r="J764" s="49"/>
      <c r="K764" s="49"/>
      <c r="L764" s="49"/>
      <c r="M764" s="49"/>
      <c r="N764" s="10"/>
      <c r="O764" s="49"/>
      <c r="P764" s="82"/>
      <c r="Q764" s="82"/>
      <c r="R764" s="82"/>
      <c r="S764" s="82"/>
      <c r="T764" s="82"/>
      <c r="U764" s="49"/>
      <c r="V764" s="49"/>
      <c r="W764" s="82"/>
      <c r="X764" s="49"/>
      <c r="Y764" s="49"/>
      <c r="Z764" s="12"/>
      <c r="AA764" s="16" t="str">
        <f t="shared" si="106"/>
        <v/>
      </c>
      <c r="AB764" s="16" t="str">
        <f t="shared" si="107"/>
        <v/>
      </c>
      <c r="AC764" s="16" t="str">
        <f t="shared" si="108"/>
        <v/>
      </c>
      <c r="AD764" s="49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</row>
    <row r="765" spans="1:43" x14ac:dyDescent="0.2">
      <c r="A765" s="19" t="e">
        <f t="shared" si="110"/>
        <v>#REF!</v>
      </c>
      <c r="B765" s="49" t="e">
        <f>IF('AMS-Daten'!#REF!="","",'AMS-Daten'!#REF!)</f>
        <v>#REF!</v>
      </c>
      <c r="C765" s="49" t="e">
        <f>IF('AMS-Daten'!#REF!="","",'AMS-Daten'!#REF!)</f>
        <v>#REF!</v>
      </c>
      <c r="D765" s="80" t="e">
        <f t="shared" si="109"/>
        <v>#REF!</v>
      </c>
      <c r="E765" s="16" t="e">
        <f t="shared" si="113"/>
        <v>#REF!</v>
      </c>
      <c r="F765" s="80" t="e">
        <f t="shared" si="111"/>
        <v>#REF!</v>
      </c>
      <c r="G765" s="80"/>
      <c r="H765" s="49" t="e">
        <f>IF('AMS-Daten'!#REF!="","",'AMS-Daten'!#REF!)</f>
        <v>#REF!</v>
      </c>
      <c r="I765" s="80" t="e">
        <f t="shared" si="112"/>
        <v>#REF!</v>
      </c>
      <c r="J765" s="49"/>
      <c r="K765" s="49"/>
      <c r="L765" s="49"/>
      <c r="M765" s="49"/>
      <c r="N765" s="10"/>
      <c r="O765" s="49"/>
      <c r="P765" s="82"/>
      <c r="Q765" s="82"/>
      <c r="R765" s="82"/>
      <c r="S765" s="82"/>
      <c r="T765" s="82"/>
      <c r="U765" s="49"/>
      <c r="V765" s="49"/>
      <c r="W765" s="82"/>
      <c r="X765" s="49"/>
      <c r="Y765" s="49"/>
      <c r="Z765" s="12"/>
      <c r="AA765" s="16" t="str">
        <f t="shared" si="106"/>
        <v/>
      </c>
      <c r="AB765" s="16" t="str">
        <f t="shared" si="107"/>
        <v/>
      </c>
      <c r="AC765" s="16" t="str">
        <f t="shared" si="108"/>
        <v/>
      </c>
      <c r="AD765" s="49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</row>
    <row r="766" spans="1:43" x14ac:dyDescent="0.2">
      <c r="A766" s="19" t="e">
        <f t="shared" si="110"/>
        <v>#REF!</v>
      </c>
      <c r="B766" s="49" t="e">
        <f>IF('AMS-Daten'!#REF!="","",'AMS-Daten'!#REF!)</f>
        <v>#REF!</v>
      </c>
      <c r="C766" s="49" t="e">
        <f>IF('AMS-Daten'!#REF!="","",'AMS-Daten'!#REF!)</f>
        <v>#REF!</v>
      </c>
      <c r="D766" s="80" t="e">
        <f t="shared" si="109"/>
        <v>#REF!</v>
      </c>
      <c r="E766" s="16" t="e">
        <f t="shared" si="113"/>
        <v>#REF!</v>
      </c>
      <c r="F766" s="80" t="e">
        <f t="shared" si="111"/>
        <v>#REF!</v>
      </c>
      <c r="G766" s="80"/>
      <c r="H766" s="49" t="e">
        <f>IF('AMS-Daten'!#REF!="","",'AMS-Daten'!#REF!)</f>
        <v>#REF!</v>
      </c>
      <c r="I766" s="80" t="e">
        <f t="shared" si="112"/>
        <v>#REF!</v>
      </c>
      <c r="J766" s="49"/>
      <c r="K766" s="49"/>
      <c r="L766" s="49"/>
      <c r="M766" s="49"/>
      <c r="N766" s="10"/>
      <c r="O766" s="49"/>
      <c r="P766" s="82"/>
      <c r="Q766" s="82"/>
      <c r="R766" s="82"/>
      <c r="S766" s="82"/>
      <c r="T766" s="82"/>
      <c r="U766" s="49"/>
      <c r="V766" s="49"/>
      <c r="W766" s="82"/>
      <c r="X766" s="49"/>
      <c r="Y766" s="49"/>
      <c r="Z766" s="12"/>
      <c r="AA766" s="16" t="str">
        <f t="shared" si="106"/>
        <v/>
      </c>
      <c r="AB766" s="16" t="str">
        <f t="shared" si="107"/>
        <v/>
      </c>
      <c r="AC766" s="16" t="str">
        <f t="shared" si="108"/>
        <v/>
      </c>
      <c r="AD766" s="49"/>
      <c r="AE766" s="17"/>
      <c r="AF766" s="17"/>
      <c r="AG766" s="17"/>
      <c r="AH766" s="17"/>
      <c r="AI766" s="17"/>
      <c r="AJ766" s="17"/>
      <c r="AK766" s="17"/>
      <c r="AL766" s="17"/>
      <c r="AM766" s="17"/>
      <c r="AN766" s="17"/>
      <c r="AO766" s="17"/>
      <c r="AP766" s="17"/>
      <c r="AQ766" s="17"/>
    </row>
    <row r="767" spans="1:43" x14ac:dyDescent="0.2">
      <c r="A767" s="19" t="e">
        <f t="shared" si="110"/>
        <v>#REF!</v>
      </c>
      <c r="B767" s="49" t="e">
        <f>IF('AMS-Daten'!#REF!="","",'AMS-Daten'!#REF!)</f>
        <v>#REF!</v>
      </c>
      <c r="C767" s="49" t="e">
        <f>IF('AMS-Daten'!#REF!="","",'AMS-Daten'!#REF!)</f>
        <v>#REF!</v>
      </c>
      <c r="D767" s="80" t="e">
        <f t="shared" si="109"/>
        <v>#REF!</v>
      </c>
      <c r="E767" s="16" t="e">
        <f t="shared" si="113"/>
        <v>#REF!</v>
      </c>
      <c r="F767" s="80" t="e">
        <f t="shared" si="111"/>
        <v>#REF!</v>
      </c>
      <c r="G767" s="80"/>
      <c r="H767" s="49" t="e">
        <f>IF('AMS-Daten'!#REF!="","",'AMS-Daten'!#REF!)</f>
        <v>#REF!</v>
      </c>
      <c r="I767" s="80" t="e">
        <f t="shared" si="112"/>
        <v>#REF!</v>
      </c>
      <c r="J767" s="49"/>
      <c r="K767" s="49"/>
      <c r="L767" s="49"/>
      <c r="M767" s="49"/>
      <c r="N767" s="10"/>
      <c r="O767" s="49"/>
      <c r="P767" s="82"/>
      <c r="Q767" s="82"/>
      <c r="R767" s="82"/>
      <c r="S767" s="82"/>
      <c r="T767" s="82"/>
      <c r="U767" s="49"/>
      <c r="V767" s="49"/>
      <c r="W767" s="82"/>
      <c r="X767" s="49"/>
      <c r="Y767" s="49"/>
      <c r="Z767" s="12"/>
      <c r="AA767" s="16" t="str">
        <f t="shared" ref="AA767:AA830" si="114">IF(Z767="","",YEAR(Z767))</f>
        <v/>
      </c>
      <c r="AB767" s="16" t="str">
        <f t="shared" ref="AB767:AB830" si="115">IF(Z767="","",MONTH(Z767))</f>
        <v/>
      </c>
      <c r="AC767" s="16" t="str">
        <f t="shared" ref="AC767:AC830" si="116">IF(Z767="","",DAY(Z767))</f>
        <v/>
      </c>
      <c r="AD767" s="49"/>
      <c r="AE767" s="17"/>
      <c r="AF767" s="17"/>
      <c r="AG767" s="17"/>
      <c r="AH767" s="17"/>
      <c r="AI767" s="17"/>
      <c r="AJ767" s="17"/>
      <c r="AK767" s="17"/>
      <c r="AL767" s="17"/>
      <c r="AM767" s="17"/>
      <c r="AN767" s="17"/>
      <c r="AO767" s="17"/>
      <c r="AP767" s="17"/>
      <c r="AQ767" s="17"/>
    </row>
    <row r="768" spans="1:43" x14ac:dyDescent="0.2">
      <c r="A768" s="19" t="e">
        <f t="shared" si="110"/>
        <v>#REF!</v>
      </c>
      <c r="B768" s="49" t="e">
        <f>IF('AMS-Daten'!#REF!="","",'AMS-Daten'!#REF!)</f>
        <v>#REF!</v>
      </c>
      <c r="C768" s="49" t="e">
        <f>IF('AMS-Daten'!#REF!="","",'AMS-Daten'!#REF!)</f>
        <v>#REF!</v>
      </c>
      <c r="D768" s="80" t="e">
        <f t="shared" si="109"/>
        <v>#REF!</v>
      </c>
      <c r="E768" s="16" t="e">
        <f t="shared" si="113"/>
        <v>#REF!</v>
      </c>
      <c r="F768" s="80" t="e">
        <f t="shared" si="111"/>
        <v>#REF!</v>
      </c>
      <c r="G768" s="80"/>
      <c r="H768" s="49" t="e">
        <f>IF('AMS-Daten'!#REF!="","",'AMS-Daten'!#REF!)</f>
        <v>#REF!</v>
      </c>
      <c r="I768" s="80" t="e">
        <f t="shared" si="112"/>
        <v>#REF!</v>
      </c>
      <c r="J768" s="49"/>
      <c r="K768" s="49"/>
      <c r="L768" s="49"/>
      <c r="M768" s="49"/>
      <c r="N768" s="10"/>
      <c r="O768" s="49"/>
      <c r="P768" s="82"/>
      <c r="Q768" s="82"/>
      <c r="R768" s="82"/>
      <c r="S768" s="82"/>
      <c r="T768" s="82"/>
      <c r="U768" s="49"/>
      <c r="V768" s="49"/>
      <c r="W768" s="82"/>
      <c r="X768" s="49"/>
      <c r="Y768" s="49"/>
      <c r="Z768" s="12"/>
      <c r="AA768" s="16" t="str">
        <f t="shared" si="114"/>
        <v/>
      </c>
      <c r="AB768" s="16" t="str">
        <f t="shared" si="115"/>
        <v/>
      </c>
      <c r="AC768" s="16" t="str">
        <f t="shared" si="116"/>
        <v/>
      </c>
      <c r="AD768" s="49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</row>
    <row r="769" spans="1:43" x14ac:dyDescent="0.2">
      <c r="A769" s="19" t="e">
        <f t="shared" si="110"/>
        <v>#REF!</v>
      </c>
      <c r="B769" s="49" t="e">
        <f>IF('AMS-Daten'!#REF!="","",'AMS-Daten'!#REF!)</f>
        <v>#REF!</v>
      </c>
      <c r="C769" s="49" t="e">
        <f>IF('AMS-Daten'!#REF!="","",'AMS-Daten'!#REF!)</f>
        <v>#REF!</v>
      </c>
      <c r="D769" s="80" t="e">
        <f t="shared" si="109"/>
        <v>#REF!</v>
      </c>
      <c r="E769" s="16" t="e">
        <f t="shared" si="113"/>
        <v>#REF!</v>
      </c>
      <c r="F769" s="80" t="e">
        <f t="shared" si="111"/>
        <v>#REF!</v>
      </c>
      <c r="G769" s="80"/>
      <c r="H769" s="49" t="e">
        <f>IF('AMS-Daten'!#REF!="","",'AMS-Daten'!#REF!)</f>
        <v>#REF!</v>
      </c>
      <c r="I769" s="80" t="e">
        <f t="shared" si="112"/>
        <v>#REF!</v>
      </c>
      <c r="J769" s="49"/>
      <c r="K769" s="49"/>
      <c r="L769" s="49"/>
      <c r="M769" s="49"/>
      <c r="N769" s="10"/>
      <c r="O769" s="49"/>
      <c r="P769" s="82"/>
      <c r="Q769" s="82"/>
      <c r="R769" s="82"/>
      <c r="S769" s="82"/>
      <c r="T769" s="82"/>
      <c r="U769" s="49"/>
      <c r="V769" s="49"/>
      <c r="W769" s="82"/>
      <c r="X769" s="49"/>
      <c r="Y769" s="49"/>
      <c r="Z769" s="12"/>
      <c r="AA769" s="16" t="str">
        <f t="shared" si="114"/>
        <v/>
      </c>
      <c r="AB769" s="16" t="str">
        <f t="shared" si="115"/>
        <v/>
      </c>
      <c r="AC769" s="16" t="str">
        <f t="shared" si="116"/>
        <v/>
      </c>
      <c r="AD769" s="49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</row>
    <row r="770" spans="1:43" x14ac:dyDescent="0.2">
      <c r="A770" s="19" t="e">
        <f t="shared" si="110"/>
        <v>#REF!</v>
      </c>
      <c r="B770" s="49" t="e">
        <f>IF('AMS-Daten'!#REF!="","",'AMS-Daten'!#REF!)</f>
        <v>#REF!</v>
      </c>
      <c r="C770" s="49" t="e">
        <f>IF('AMS-Daten'!#REF!="","",'AMS-Daten'!#REF!)</f>
        <v>#REF!</v>
      </c>
      <c r="D770" s="80" t="e">
        <f t="shared" ref="D770:D833" si="117">IF(A770="","",IF(AF770="","Ja","Nein"))</f>
        <v>#REF!</v>
      </c>
      <c r="E770" s="16" t="e">
        <f t="shared" si="113"/>
        <v>#REF!</v>
      </c>
      <c r="F770" s="80" t="e">
        <f t="shared" si="111"/>
        <v>#REF!</v>
      </c>
      <c r="G770" s="80"/>
      <c r="H770" s="49" t="e">
        <f>IF('AMS-Daten'!#REF!="","",'AMS-Daten'!#REF!)</f>
        <v>#REF!</v>
      </c>
      <c r="I770" s="80" t="e">
        <f t="shared" si="112"/>
        <v>#REF!</v>
      </c>
      <c r="J770" s="49"/>
      <c r="K770" s="49"/>
      <c r="L770" s="49"/>
      <c r="M770" s="49"/>
      <c r="N770" s="10"/>
      <c r="O770" s="49"/>
      <c r="P770" s="82"/>
      <c r="Q770" s="82"/>
      <c r="R770" s="82"/>
      <c r="S770" s="82"/>
      <c r="T770" s="82"/>
      <c r="U770" s="49"/>
      <c r="V770" s="49"/>
      <c r="W770" s="82"/>
      <c r="X770" s="49"/>
      <c r="Y770" s="49"/>
      <c r="Z770" s="12"/>
      <c r="AA770" s="16" t="str">
        <f t="shared" si="114"/>
        <v/>
      </c>
      <c r="AB770" s="16" t="str">
        <f t="shared" si="115"/>
        <v/>
      </c>
      <c r="AC770" s="16" t="str">
        <f t="shared" si="116"/>
        <v/>
      </c>
      <c r="AD770" s="49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</row>
    <row r="771" spans="1:43" x14ac:dyDescent="0.2">
      <c r="A771" s="19" t="e">
        <f t="shared" ref="A771:A834" si="118">IF(B771="","",A770+1)</f>
        <v>#REF!</v>
      </c>
      <c r="B771" s="49" t="e">
        <f>IF('AMS-Daten'!#REF!="","",'AMS-Daten'!#REF!)</f>
        <v>#REF!</v>
      </c>
      <c r="C771" s="49" t="e">
        <f>IF('AMS-Daten'!#REF!="","",'AMS-Daten'!#REF!)</f>
        <v>#REF!</v>
      </c>
      <c r="D771" s="80" t="e">
        <f t="shared" si="117"/>
        <v>#REF!</v>
      </c>
      <c r="E771" s="16" t="e">
        <f t="shared" si="113"/>
        <v>#REF!</v>
      </c>
      <c r="F771" s="80" t="e">
        <f t="shared" si="111"/>
        <v>#REF!</v>
      </c>
      <c r="G771" s="80"/>
      <c r="H771" s="49" t="e">
        <f>IF('AMS-Daten'!#REF!="","",'AMS-Daten'!#REF!)</f>
        <v>#REF!</v>
      </c>
      <c r="I771" s="80" t="e">
        <f t="shared" si="112"/>
        <v>#REF!</v>
      </c>
      <c r="J771" s="49"/>
      <c r="K771" s="49"/>
      <c r="L771" s="49"/>
      <c r="M771" s="49"/>
      <c r="N771" s="10"/>
      <c r="O771" s="49"/>
      <c r="P771" s="82"/>
      <c r="Q771" s="82"/>
      <c r="R771" s="82"/>
      <c r="S771" s="82"/>
      <c r="T771" s="82"/>
      <c r="U771" s="49"/>
      <c r="V771" s="49"/>
      <c r="W771" s="82"/>
      <c r="X771" s="49"/>
      <c r="Y771" s="49"/>
      <c r="Z771" s="12"/>
      <c r="AA771" s="16" t="str">
        <f t="shared" si="114"/>
        <v/>
      </c>
      <c r="AB771" s="16" t="str">
        <f t="shared" si="115"/>
        <v/>
      </c>
      <c r="AC771" s="16" t="str">
        <f t="shared" si="116"/>
        <v/>
      </c>
      <c r="AD771" s="49"/>
      <c r="AE771" s="17"/>
      <c r="AF771" s="17"/>
      <c r="AG771" s="17"/>
      <c r="AH771" s="17"/>
      <c r="AI771" s="17"/>
      <c r="AJ771" s="17"/>
      <c r="AK771" s="17"/>
      <c r="AL771" s="17"/>
      <c r="AM771" s="17"/>
      <c r="AN771" s="17"/>
      <c r="AO771" s="17"/>
      <c r="AP771" s="17"/>
      <c r="AQ771" s="17"/>
    </row>
    <row r="772" spans="1:43" x14ac:dyDescent="0.2">
      <c r="A772" s="19" t="e">
        <f t="shared" si="118"/>
        <v>#REF!</v>
      </c>
      <c r="B772" s="49" t="e">
        <f>IF('AMS-Daten'!#REF!="","",'AMS-Daten'!#REF!)</f>
        <v>#REF!</v>
      </c>
      <c r="C772" s="49" t="e">
        <f>IF('AMS-Daten'!#REF!="","",'AMS-Daten'!#REF!)</f>
        <v>#REF!</v>
      </c>
      <c r="D772" s="80" t="e">
        <f t="shared" si="117"/>
        <v>#REF!</v>
      </c>
      <c r="E772" s="16" t="e">
        <f t="shared" si="113"/>
        <v>#REF!</v>
      </c>
      <c r="F772" s="80" t="e">
        <f t="shared" si="111"/>
        <v>#REF!</v>
      </c>
      <c r="G772" s="80"/>
      <c r="H772" s="49" t="e">
        <f>IF('AMS-Daten'!#REF!="","",'AMS-Daten'!#REF!)</f>
        <v>#REF!</v>
      </c>
      <c r="I772" s="80" t="e">
        <f t="shared" si="112"/>
        <v>#REF!</v>
      </c>
      <c r="J772" s="49"/>
      <c r="K772" s="49"/>
      <c r="L772" s="49"/>
      <c r="M772" s="49"/>
      <c r="N772" s="10"/>
      <c r="O772" s="49"/>
      <c r="P772" s="82"/>
      <c r="Q772" s="82"/>
      <c r="R772" s="82"/>
      <c r="S772" s="82"/>
      <c r="T772" s="82"/>
      <c r="U772" s="49"/>
      <c r="V772" s="49"/>
      <c r="W772" s="82"/>
      <c r="X772" s="49"/>
      <c r="Y772" s="49"/>
      <c r="Z772" s="12"/>
      <c r="AA772" s="16" t="str">
        <f t="shared" si="114"/>
        <v/>
      </c>
      <c r="AB772" s="16" t="str">
        <f t="shared" si="115"/>
        <v/>
      </c>
      <c r="AC772" s="16" t="str">
        <f t="shared" si="116"/>
        <v/>
      </c>
      <c r="AD772" s="49"/>
      <c r="AE772" s="17"/>
      <c r="AF772" s="17"/>
      <c r="AG772" s="17"/>
      <c r="AH772" s="17"/>
      <c r="AI772" s="17"/>
      <c r="AJ772" s="17"/>
      <c r="AK772" s="17"/>
      <c r="AL772" s="17"/>
      <c r="AM772" s="17"/>
      <c r="AN772" s="17"/>
      <c r="AO772" s="17"/>
      <c r="AP772" s="17"/>
      <c r="AQ772" s="17"/>
    </row>
    <row r="773" spans="1:43" x14ac:dyDescent="0.2">
      <c r="A773" s="19" t="e">
        <f t="shared" si="118"/>
        <v>#REF!</v>
      </c>
      <c r="B773" s="49" t="e">
        <f>IF('AMS-Daten'!#REF!="","",'AMS-Daten'!#REF!)</f>
        <v>#REF!</v>
      </c>
      <c r="C773" s="49" t="e">
        <f>IF('AMS-Daten'!#REF!="","",'AMS-Daten'!#REF!)</f>
        <v>#REF!</v>
      </c>
      <c r="D773" s="80" t="e">
        <f t="shared" si="117"/>
        <v>#REF!</v>
      </c>
      <c r="E773" s="16" t="e">
        <f t="shared" si="113"/>
        <v>#REF!</v>
      </c>
      <c r="F773" s="80" t="e">
        <f t="shared" si="111"/>
        <v>#REF!</v>
      </c>
      <c r="G773" s="80"/>
      <c r="H773" s="49" t="e">
        <f>IF('AMS-Daten'!#REF!="","",'AMS-Daten'!#REF!)</f>
        <v>#REF!</v>
      </c>
      <c r="I773" s="80" t="e">
        <f t="shared" si="112"/>
        <v>#REF!</v>
      </c>
      <c r="J773" s="49"/>
      <c r="K773" s="49"/>
      <c r="L773" s="49"/>
      <c r="M773" s="49"/>
      <c r="N773" s="10"/>
      <c r="O773" s="49"/>
      <c r="P773" s="82"/>
      <c r="Q773" s="82"/>
      <c r="R773" s="82"/>
      <c r="S773" s="82"/>
      <c r="T773" s="82"/>
      <c r="U773" s="49"/>
      <c r="V773" s="49"/>
      <c r="W773" s="82"/>
      <c r="X773" s="49"/>
      <c r="Y773" s="49"/>
      <c r="Z773" s="12"/>
      <c r="AA773" s="16" t="str">
        <f t="shared" si="114"/>
        <v/>
      </c>
      <c r="AB773" s="16" t="str">
        <f t="shared" si="115"/>
        <v/>
      </c>
      <c r="AC773" s="16" t="str">
        <f t="shared" si="116"/>
        <v/>
      </c>
      <c r="AD773" s="49"/>
      <c r="AE773" s="17"/>
      <c r="AF773" s="17"/>
      <c r="AG773" s="17"/>
      <c r="AH773" s="17"/>
      <c r="AI773" s="17"/>
      <c r="AJ773" s="17"/>
      <c r="AK773" s="17"/>
      <c r="AL773" s="17"/>
      <c r="AM773" s="17"/>
      <c r="AN773" s="17"/>
      <c r="AO773" s="17"/>
      <c r="AP773" s="17"/>
      <c r="AQ773" s="17"/>
    </row>
    <row r="774" spans="1:43" x14ac:dyDescent="0.2">
      <c r="A774" s="19" t="e">
        <f t="shared" si="118"/>
        <v>#REF!</v>
      </c>
      <c r="B774" s="49" t="e">
        <f>IF('AMS-Daten'!#REF!="","",'AMS-Daten'!#REF!)</f>
        <v>#REF!</v>
      </c>
      <c r="C774" s="49" t="e">
        <f>IF('AMS-Daten'!#REF!="","",'AMS-Daten'!#REF!)</f>
        <v>#REF!</v>
      </c>
      <c r="D774" s="80" t="e">
        <f t="shared" si="117"/>
        <v>#REF!</v>
      </c>
      <c r="E774" s="16" t="e">
        <f t="shared" si="113"/>
        <v>#REF!</v>
      </c>
      <c r="F774" s="80" t="e">
        <f t="shared" si="111"/>
        <v>#REF!</v>
      </c>
      <c r="G774" s="80"/>
      <c r="H774" s="49" t="e">
        <f>IF('AMS-Daten'!#REF!="","",'AMS-Daten'!#REF!)</f>
        <v>#REF!</v>
      </c>
      <c r="I774" s="80" t="e">
        <f t="shared" si="112"/>
        <v>#REF!</v>
      </c>
      <c r="J774" s="49"/>
      <c r="K774" s="49"/>
      <c r="L774" s="49"/>
      <c r="M774" s="49"/>
      <c r="N774" s="10"/>
      <c r="O774" s="49"/>
      <c r="P774" s="82"/>
      <c r="Q774" s="82"/>
      <c r="R774" s="82"/>
      <c r="S774" s="82"/>
      <c r="T774" s="82"/>
      <c r="U774" s="49"/>
      <c r="V774" s="49"/>
      <c r="W774" s="82"/>
      <c r="X774" s="49"/>
      <c r="Y774" s="49"/>
      <c r="Z774" s="12"/>
      <c r="AA774" s="16" t="str">
        <f t="shared" si="114"/>
        <v/>
      </c>
      <c r="AB774" s="16" t="str">
        <f t="shared" si="115"/>
        <v/>
      </c>
      <c r="AC774" s="16" t="str">
        <f t="shared" si="116"/>
        <v/>
      </c>
      <c r="AD774" s="49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</row>
    <row r="775" spans="1:43" x14ac:dyDescent="0.2">
      <c r="A775" s="19" t="e">
        <f t="shared" si="118"/>
        <v>#REF!</v>
      </c>
      <c r="B775" s="49" t="e">
        <f>IF('AMS-Daten'!#REF!="","",'AMS-Daten'!#REF!)</f>
        <v>#REF!</v>
      </c>
      <c r="C775" s="49" t="e">
        <f>IF('AMS-Daten'!#REF!="","",'AMS-Daten'!#REF!)</f>
        <v>#REF!</v>
      </c>
      <c r="D775" s="80" t="e">
        <f t="shared" si="117"/>
        <v>#REF!</v>
      </c>
      <c r="E775" s="16" t="e">
        <f t="shared" si="113"/>
        <v>#REF!</v>
      </c>
      <c r="F775" s="80" t="e">
        <f t="shared" si="111"/>
        <v>#REF!</v>
      </c>
      <c r="G775" s="80"/>
      <c r="H775" s="49" t="e">
        <f>IF('AMS-Daten'!#REF!="","",'AMS-Daten'!#REF!)</f>
        <v>#REF!</v>
      </c>
      <c r="I775" s="80" t="e">
        <f t="shared" si="112"/>
        <v>#REF!</v>
      </c>
      <c r="J775" s="49"/>
      <c r="K775" s="49"/>
      <c r="L775" s="49"/>
      <c r="M775" s="49"/>
      <c r="N775" s="10"/>
      <c r="O775" s="49"/>
      <c r="P775" s="82"/>
      <c r="Q775" s="82"/>
      <c r="R775" s="82"/>
      <c r="S775" s="82"/>
      <c r="T775" s="82"/>
      <c r="U775" s="49"/>
      <c r="V775" s="49"/>
      <c r="W775" s="82"/>
      <c r="X775" s="49"/>
      <c r="Y775" s="49"/>
      <c r="Z775" s="12"/>
      <c r="AA775" s="16" t="str">
        <f t="shared" si="114"/>
        <v/>
      </c>
      <c r="AB775" s="16" t="str">
        <f t="shared" si="115"/>
        <v/>
      </c>
      <c r="AC775" s="16" t="str">
        <f t="shared" si="116"/>
        <v/>
      </c>
      <c r="AD775" s="49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</row>
    <row r="776" spans="1:43" x14ac:dyDescent="0.2">
      <c r="A776" s="19" t="e">
        <f t="shared" si="118"/>
        <v>#REF!</v>
      </c>
      <c r="B776" s="49" t="e">
        <f>IF('AMS-Daten'!#REF!="","",'AMS-Daten'!#REF!)</f>
        <v>#REF!</v>
      </c>
      <c r="C776" s="49" t="e">
        <f>IF('AMS-Daten'!#REF!="","",'AMS-Daten'!#REF!)</f>
        <v>#REF!</v>
      </c>
      <c r="D776" s="80" t="e">
        <f t="shared" si="117"/>
        <v>#REF!</v>
      </c>
      <c r="E776" s="16" t="e">
        <f t="shared" si="113"/>
        <v>#REF!</v>
      </c>
      <c r="F776" s="80" t="e">
        <f t="shared" si="111"/>
        <v>#REF!</v>
      </c>
      <c r="G776" s="80"/>
      <c r="H776" s="49" t="e">
        <f>IF('AMS-Daten'!#REF!="","",'AMS-Daten'!#REF!)</f>
        <v>#REF!</v>
      </c>
      <c r="I776" s="80" t="e">
        <f t="shared" si="112"/>
        <v>#REF!</v>
      </c>
      <c r="J776" s="49"/>
      <c r="K776" s="49"/>
      <c r="L776" s="49"/>
      <c r="M776" s="49"/>
      <c r="N776" s="10"/>
      <c r="O776" s="49"/>
      <c r="P776" s="82"/>
      <c r="Q776" s="82"/>
      <c r="R776" s="82"/>
      <c r="S776" s="82"/>
      <c r="T776" s="82"/>
      <c r="U776" s="49"/>
      <c r="V776" s="49"/>
      <c r="W776" s="82"/>
      <c r="X776" s="49"/>
      <c r="Y776" s="49"/>
      <c r="Z776" s="12"/>
      <c r="AA776" s="16" t="str">
        <f t="shared" si="114"/>
        <v/>
      </c>
      <c r="AB776" s="16" t="str">
        <f t="shared" si="115"/>
        <v/>
      </c>
      <c r="AC776" s="16" t="str">
        <f t="shared" si="116"/>
        <v/>
      </c>
      <c r="AD776" s="49"/>
      <c r="AE776" s="17"/>
      <c r="AF776" s="17"/>
      <c r="AG776" s="17"/>
      <c r="AH776" s="17"/>
      <c r="AI776" s="17"/>
      <c r="AJ776" s="17"/>
      <c r="AK776" s="17"/>
      <c r="AL776" s="17"/>
      <c r="AM776" s="17"/>
      <c r="AN776" s="17"/>
      <c r="AO776" s="17"/>
      <c r="AP776" s="17"/>
      <c r="AQ776" s="17"/>
    </row>
    <row r="777" spans="1:43" x14ac:dyDescent="0.2">
      <c r="A777" s="19" t="e">
        <f t="shared" si="118"/>
        <v>#REF!</v>
      </c>
      <c r="B777" s="49" t="e">
        <f>IF('AMS-Daten'!#REF!="","",'AMS-Daten'!#REF!)</f>
        <v>#REF!</v>
      </c>
      <c r="C777" s="49" t="e">
        <f>IF('AMS-Daten'!#REF!="","",'AMS-Daten'!#REF!)</f>
        <v>#REF!</v>
      </c>
      <c r="D777" s="80" t="e">
        <f t="shared" si="117"/>
        <v>#REF!</v>
      </c>
      <c r="E777" s="16" t="e">
        <f t="shared" si="113"/>
        <v>#REF!</v>
      </c>
      <c r="F777" s="80" t="e">
        <f t="shared" si="111"/>
        <v>#REF!</v>
      </c>
      <c r="G777" s="80"/>
      <c r="H777" s="49" t="e">
        <f>IF('AMS-Daten'!#REF!="","",'AMS-Daten'!#REF!)</f>
        <v>#REF!</v>
      </c>
      <c r="I777" s="80" t="e">
        <f t="shared" si="112"/>
        <v>#REF!</v>
      </c>
      <c r="J777" s="49"/>
      <c r="K777" s="49"/>
      <c r="L777" s="49"/>
      <c r="M777" s="49"/>
      <c r="N777" s="10"/>
      <c r="O777" s="49"/>
      <c r="P777" s="82"/>
      <c r="Q777" s="82"/>
      <c r="R777" s="82"/>
      <c r="S777" s="82"/>
      <c r="T777" s="82"/>
      <c r="U777" s="49"/>
      <c r="V777" s="49"/>
      <c r="W777" s="82"/>
      <c r="X777" s="49"/>
      <c r="Y777" s="49"/>
      <c r="Z777" s="12"/>
      <c r="AA777" s="16" t="str">
        <f t="shared" si="114"/>
        <v/>
      </c>
      <c r="AB777" s="16" t="str">
        <f t="shared" si="115"/>
        <v/>
      </c>
      <c r="AC777" s="16" t="str">
        <f t="shared" si="116"/>
        <v/>
      </c>
      <c r="AD777" s="49"/>
      <c r="AE777" s="17"/>
      <c r="AF777" s="17"/>
      <c r="AG777" s="17"/>
      <c r="AH777" s="17"/>
      <c r="AI777" s="17"/>
      <c r="AJ777" s="17"/>
      <c r="AK777" s="17"/>
      <c r="AL777" s="17"/>
      <c r="AM777" s="17"/>
      <c r="AN777" s="17"/>
      <c r="AO777" s="17"/>
      <c r="AP777" s="17"/>
      <c r="AQ777" s="17"/>
    </row>
    <row r="778" spans="1:43" x14ac:dyDescent="0.2">
      <c r="A778" s="19" t="e">
        <f t="shared" si="118"/>
        <v>#REF!</v>
      </c>
      <c r="B778" s="49" t="e">
        <f>IF('AMS-Daten'!#REF!="","",'AMS-Daten'!#REF!)</f>
        <v>#REF!</v>
      </c>
      <c r="C778" s="49" t="e">
        <f>IF('AMS-Daten'!#REF!="","",'AMS-Daten'!#REF!)</f>
        <v>#REF!</v>
      </c>
      <c r="D778" s="80" t="e">
        <f t="shared" si="117"/>
        <v>#REF!</v>
      </c>
      <c r="E778" s="16" t="e">
        <f t="shared" si="113"/>
        <v>#REF!</v>
      </c>
      <c r="F778" s="80" t="e">
        <f t="shared" ref="F778:F841" si="119">IF(A778="","",IF(AND(AO778&lt;&gt;"",AP778=""),"Ja","Nein"))</f>
        <v>#REF!</v>
      </c>
      <c r="G778" s="80"/>
      <c r="H778" s="49" t="e">
        <f>IF('AMS-Daten'!#REF!="","",'AMS-Daten'!#REF!)</f>
        <v>#REF!</v>
      </c>
      <c r="I778" s="80" t="e">
        <f t="shared" ref="I778:I841" si="120">IF(A778="","",IF(AQ778="","Nein","Ja"))</f>
        <v>#REF!</v>
      </c>
      <c r="J778" s="49"/>
      <c r="K778" s="49"/>
      <c r="L778" s="49"/>
      <c r="M778" s="49"/>
      <c r="N778" s="10"/>
      <c r="O778" s="49"/>
      <c r="P778" s="82"/>
      <c r="Q778" s="82"/>
      <c r="R778" s="82"/>
      <c r="S778" s="82"/>
      <c r="T778" s="82"/>
      <c r="U778" s="49"/>
      <c r="V778" s="49"/>
      <c r="W778" s="82"/>
      <c r="X778" s="49"/>
      <c r="Y778" s="49"/>
      <c r="Z778" s="12"/>
      <c r="AA778" s="16" t="str">
        <f t="shared" si="114"/>
        <v/>
      </c>
      <c r="AB778" s="16" t="str">
        <f t="shared" si="115"/>
        <v/>
      </c>
      <c r="AC778" s="16" t="str">
        <f t="shared" si="116"/>
        <v/>
      </c>
      <c r="AD778" s="49"/>
      <c r="AE778" s="17"/>
      <c r="AF778" s="17"/>
      <c r="AG778" s="17"/>
      <c r="AH778" s="17"/>
      <c r="AI778" s="17"/>
      <c r="AJ778" s="17"/>
      <c r="AK778" s="17"/>
      <c r="AL778" s="17"/>
      <c r="AM778" s="17"/>
      <c r="AN778" s="17"/>
      <c r="AO778" s="17"/>
      <c r="AP778" s="17"/>
      <c r="AQ778" s="17"/>
    </row>
    <row r="779" spans="1:43" x14ac:dyDescent="0.2">
      <c r="A779" s="19" t="e">
        <f t="shared" si="118"/>
        <v>#REF!</v>
      </c>
      <c r="B779" s="49" t="e">
        <f>IF('AMS-Daten'!#REF!="","",'AMS-Daten'!#REF!)</f>
        <v>#REF!</v>
      </c>
      <c r="C779" s="49" t="e">
        <f>IF('AMS-Daten'!#REF!="","",'AMS-Daten'!#REF!)</f>
        <v>#REF!</v>
      </c>
      <c r="D779" s="80" t="e">
        <f t="shared" si="117"/>
        <v>#REF!</v>
      </c>
      <c r="E779" s="16" t="e">
        <f t="shared" si="113"/>
        <v>#REF!</v>
      </c>
      <c r="F779" s="80" t="e">
        <f t="shared" si="119"/>
        <v>#REF!</v>
      </c>
      <c r="G779" s="80"/>
      <c r="H779" s="49" t="e">
        <f>IF('AMS-Daten'!#REF!="","",'AMS-Daten'!#REF!)</f>
        <v>#REF!</v>
      </c>
      <c r="I779" s="80" t="e">
        <f t="shared" si="120"/>
        <v>#REF!</v>
      </c>
      <c r="J779" s="49"/>
      <c r="K779" s="49"/>
      <c r="L779" s="49"/>
      <c r="M779" s="49"/>
      <c r="N779" s="10"/>
      <c r="O779" s="49"/>
      <c r="P779" s="82"/>
      <c r="Q779" s="82"/>
      <c r="R779" s="82"/>
      <c r="S779" s="82"/>
      <c r="T779" s="82"/>
      <c r="U779" s="49"/>
      <c r="V779" s="49"/>
      <c r="W779" s="82"/>
      <c r="X779" s="49"/>
      <c r="Y779" s="49"/>
      <c r="Z779" s="12"/>
      <c r="AA779" s="16" t="str">
        <f t="shared" si="114"/>
        <v/>
      </c>
      <c r="AB779" s="16" t="str">
        <f t="shared" si="115"/>
        <v/>
      </c>
      <c r="AC779" s="16" t="str">
        <f t="shared" si="116"/>
        <v/>
      </c>
      <c r="AD779" s="49"/>
      <c r="AE779" s="17"/>
      <c r="AF779" s="17"/>
      <c r="AG779" s="17"/>
      <c r="AH779" s="17"/>
      <c r="AI779" s="17"/>
      <c r="AJ779" s="17"/>
      <c r="AK779" s="17"/>
      <c r="AL779" s="17"/>
      <c r="AM779" s="17"/>
      <c r="AN779" s="17"/>
      <c r="AO779" s="17"/>
      <c r="AP779" s="17"/>
      <c r="AQ779" s="17"/>
    </row>
    <row r="780" spans="1:43" x14ac:dyDescent="0.2">
      <c r="A780" s="19" t="e">
        <f t="shared" si="118"/>
        <v>#REF!</v>
      </c>
      <c r="B780" s="49" t="e">
        <f>IF('AMS-Daten'!#REF!="","",'AMS-Daten'!#REF!)</f>
        <v>#REF!</v>
      </c>
      <c r="C780" s="49" t="e">
        <f>IF('AMS-Daten'!#REF!="","",'AMS-Daten'!#REF!)</f>
        <v>#REF!</v>
      </c>
      <c r="D780" s="80" t="e">
        <f t="shared" si="117"/>
        <v>#REF!</v>
      </c>
      <c r="E780" s="16" t="e">
        <f t="shared" si="113"/>
        <v>#REF!</v>
      </c>
      <c r="F780" s="80" t="e">
        <f t="shared" si="119"/>
        <v>#REF!</v>
      </c>
      <c r="G780" s="80"/>
      <c r="H780" s="49" t="e">
        <f>IF('AMS-Daten'!#REF!="","",'AMS-Daten'!#REF!)</f>
        <v>#REF!</v>
      </c>
      <c r="I780" s="80" t="e">
        <f t="shared" si="120"/>
        <v>#REF!</v>
      </c>
      <c r="J780" s="49"/>
      <c r="K780" s="49"/>
      <c r="L780" s="49"/>
      <c r="M780" s="49"/>
      <c r="N780" s="10"/>
      <c r="O780" s="49"/>
      <c r="P780" s="82"/>
      <c r="Q780" s="82"/>
      <c r="R780" s="82"/>
      <c r="S780" s="82"/>
      <c r="T780" s="82"/>
      <c r="U780" s="49"/>
      <c r="V780" s="49"/>
      <c r="W780" s="82"/>
      <c r="X780" s="49"/>
      <c r="Y780" s="49"/>
      <c r="Z780" s="12"/>
      <c r="AA780" s="16" t="str">
        <f t="shared" si="114"/>
        <v/>
      </c>
      <c r="AB780" s="16" t="str">
        <f t="shared" si="115"/>
        <v/>
      </c>
      <c r="AC780" s="16" t="str">
        <f t="shared" si="116"/>
        <v/>
      </c>
      <c r="AD780" s="49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  <c r="AO780" s="17"/>
      <c r="AP780" s="17"/>
      <c r="AQ780" s="17"/>
    </row>
    <row r="781" spans="1:43" x14ac:dyDescent="0.2">
      <c r="A781" s="19" t="e">
        <f t="shared" si="118"/>
        <v>#REF!</v>
      </c>
      <c r="B781" s="49" t="e">
        <f>IF('AMS-Daten'!#REF!="","",'AMS-Daten'!#REF!)</f>
        <v>#REF!</v>
      </c>
      <c r="C781" s="49" t="e">
        <f>IF('AMS-Daten'!#REF!="","",'AMS-Daten'!#REF!)</f>
        <v>#REF!</v>
      </c>
      <c r="D781" s="80" t="e">
        <f t="shared" si="117"/>
        <v>#REF!</v>
      </c>
      <c r="E781" s="16" t="e">
        <f t="shared" si="113"/>
        <v>#REF!</v>
      </c>
      <c r="F781" s="80" t="e">
        <f t="shared" si="119"/>
        <v>#REF!</v>
      </c>
      <c r="G781" s="80"/>
      <c r="H781" s="49" t="e">
        <f>IF('AMS-Daten'!#REF!="","",'AMS-Daten'!#REF!)</f>
        <v>#REF!</v>
      </c>
      <c r="I781" s="80" t="e">
        <f t="shared" si="120"/>
        <v>#REF!</v>
      </c>
      <c r="J781" s="49"/>
      <c r="K781" s="49"/>
      <c r="L781" s="49"/>
      <c r="M781" s="49"/>
      <c r="N781" s="10"/>
      <c r="O781" s="49"/>
      <c r="P781" s="82"/>
      <c r="Q781" s="82"/>
      <c r="R781" s="82"/>
      <c r="S781" s="82"/>
      <c r="T781" s="82"/>
      <c r="U781" s="49"/>
      <c r="V781" s="49"/>
      <c r="W781" s="82"/>
      <c r="X781" s="49"/>
      <c r="Y781" s="49"/>
      <c r="Z781" s="12"/>
      <c r="AA781" s="16" t="str">
        <f t="shared" si="114"/>
        <v/>
      </c>
      <c r="AB781" s="16" t="str">
        <f t="shared" si="115"/>
        <v/>
      </c>
      <c r="AC781" s="16" t="str">
        <f t="shared" si="116"/>
        <v/>
      </c>
      <c r="AD781" s="49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</row>
    <row r="782" spans="1:43" x14ac:dyDescent="0.2">
      <c r="A782" s="19" t="e">
        <f t="shared" si="118"/>
        <v>#REF!</v>
      </c>
      <c r="B782" s="49" t="e">
        <f>IF('AMS-Daten'!#REF!="","",'AMS-Daten'!#REF!)</f>
        <v>#REF!</v>
      </c>
      <c r="C782" s="49" t="e">
        <f>IF('AMS-Daten'!#REF!="","",'AMS-Daten'!#REF!)</f>
        <v>#REF!</v>
      </c>
      <c r="D782" s="80" t="e">
        <f t="shared" si="117"/>
        <v>#REF!</v>
      </c>
      <c r="E782" s="16" t="e">
        <f t="shared" si="113"/>
        <v>#REF!</v>
      </c>
      <c r="F782" s="80" t="e">
        <f t="shared" si="119"/>
        <v>#REF!</v>
      </c>
      <c r="G782" s="80"/>
      <c r="H782" s="49" t="e">
        <f>IF('AMS-Daten'!#REF!="","",'AMS-Daten'!#REF!)</f>
        <v>#REF!</v>
      </c>
      <c r="I782" s="80" t="e">
        <f t="shared" si="120"/>
        <v>#REF!</v>
      </c>
      <c r="J782" s="49"/>
      <c r="K782" s="49"/>
      <c r="L782" s="49"/>
      <c r="M782" s="49"/>
      <c r="N782" s="10"/>
      <c r="O782" s="49"/>
      <c r="P782" s="82"/>
      <c r="Q782" s="82"/>
      <c r="R782" s="82"/>
      <c r="S782" s="82"/>
      <c r="T782" s="82"/>
      <c r="U782" s="49"/>
      <c r="V782" s="49"/>
      <c r="W782" s="82"/>
      <c r="X782" s="49"/>
      <c r="Y782" s="49"/>
      <c r="Z782" s="12"/>
      <c r="AA782" s="16" t="str">
        <f t="shared" si="114"/>
        <v/>
      </c>
      <c r="AB782" s="16" t="str">
        <f t="shared" si="115"/>
        <v/>
      </c>
      <c r="AC782" s="16" t="str">
        <f t="shared" si="116"/>
        <v/>
      </c>
      <c r="AD782" s="49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</row>
    <row r="783" spans="1:43" x14ac:dyDescent="0.2">
      <c r="A783" s="19" t="e">
        <f t="shared" si="118"/>
        <v>#REF!</v>
      </c>
      <c r="B783" s="49" t="e">
        <f>IF('AMS-Daten'!#REF!="","",'AMS-Daten'!#REF!)</f>
        <v>#REF!</v>
      </c>
      <c r="C783" s="49" t="e">
        <f>IF('AMS-Daten'!#REF!="","",'AMS-Daten'!#REF!)</f>
        <v>#REF!</v>
      </c>
      <c r="D783" s="80" t="e">
        <f t="shared" si="117"/>
        <v>#REF!</v>
      </c>
      <c r="E783" s="16" t="e">
        <f t="shared" si="113"/>
        <v>#REF!</v>
      </c>
      <c r="F783" s="80" t="e">
        <f t="shared" si="119"/>
        <v>#REF!</v>
      </c>
      <c r="G783" s="80"/>
      <c r="H783" s="49" t="e">
        <f>IF('AMS-Daten'!#REF!="","",'AMS-Daten'!#REF!)</f>
        <v>#REF!</v>
      </c>
      <c r="I783" s="80" t="e">
        <f t="shared" si="120"/>
        <v>#REF!</v>
      </c>
      <c r="J783" s="49"/>
      <c r="K783" s="49"/>
      <c r="L783" s="49"/>
      <c r="M783" s="49"/>
      <c r="N783" s="10"/>
      <c r="O783" s="49"/>
      <c r="P783" s="82"/>
      <c r="Q783" s="82"/>
      <c r="R783" s="82"/>
      <c r="S783" s="82"/>
      <c r="T783" s="82"/>
      <c r="U783" s="49"/>
      <c r="V783" s="49"/>
      <c r="W783" s="82"/>
      <c r="X783" s="49"/>
      <c r="Y783" s="49"/>
      <c r="Z783" s="12"/>
      <c r="AA783" s="16" t="str">
        <f t="shared" si="114"/>
        <v/>
      </c>
      <c r="AB783" s="16" t="str">
        <f t="shared" si="115"/>
        <v/>
      </c>
      <c r="AC783" s="16" t="str">
        <f t="shared" si="116"/>
        <v/>
      </c>
      <c r="AD783" s="49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</row>
    <row r="784" spans="1:43" x14ac:dyDescent="0.2">
      <c r="A784" s="19" t="e">
        <f t="shared" si="118"/>
        <v>#REF!</v>
      </c>
      <c r="B784" s="49" t="e">
        <f>IF('AMS-Daten'!#REF!="","",'AMS-Daten'!#REF!)</f>
        <v>#REF!</v>
      </c>
      <c r="C784" s="49" t="e">
        <f>IF('AMS-Daten'!#REF!="","",'AMS-Daten'!#REF!)</f>
        <v>#REF!</v>
      </c>
      <c r="D784" s="80" t="e">
        <f t="shared" si="117"/>
        <v>#REF!</v>
      </c>
      <c r="E784" s="16" t="e">
        <f t="shared" si="113"/>
        <v>#REF!</v>
      </c>
      <c r="F784" s="80" t="e">
        <f t="shared" si="119"/>
        <v>#REF!</v>
      </c>
      <c r="G784" s="80"/>
      <c r="H784" s="49" t="e">
        <f>IF('AMS-Daten'!#REF!="","",'AMS-Daten'!#REF!)</f>
        <v>#REF!</v>
      </c>
      <c r="I784" s="80" t="e">
        <f t="shared" si="120"/>
        <v>#REF!</v>
      </c>
      <c r="J784" s="49"/>
      <c r="K784" s="49"/>
      <c r="L784" s="49"/>
      <c r="M784" s="49"/>
      <c r="N784" s="10"/>
      <c r="O784" s="49"/>
      <c r="P784" s="82"/>
      <c r="Q784" s="82"/>
      <c r="R784" s="82"/>
      <c r="S784" s="82"/>
      <c r="T784" s="82"/>
      <c r="U784" s="49"/>
      <c r="V784" s="49"/>
      <c r="W784" s="82"/>
      <c r="X784" s="49"/>
      <c r="Y784" s="49"/>
      <c r="Z784" s="12"/>
      <c r="AA784" s="16" t="str">
        <f t="shared" si="114"/>
        <v/>
      </c>
      <c r="AB784" s="16" t="str">
        <f t="shared" si="115"/>
        <v/>
      </c>
      <c r="AC784" s="16" t="str">
        <f t="shared" si="116"/>
        <v/>
      </c>
      <c r="AD784" s="49"/>
      <c r="AE784" s="17"/>
      <c r="AF784" s="17"/>
      <c r="AG784" s="17"/>
      <c r="AH784" s="17"/>
      <c r="AI784" s="17"/>
      <c r="AJ784" s="17"/>
      <c r="AK784" s="17"/>
      <c r="AL784" s="17"/>
      <c r="AM784" s="17"/>
      <c r="AN784" s="17"/>
      <c r="AO784" s="17"/>
      <c r="AP784" s="17"/>
      <c r="AQ784" s="17"/>
    </row>
    <row r="785" spans="1:43" x14ac:dyDescent="0.2">
      <c r="A785" s="19" t="e">
        <f t="shared" si="118"/>
        <v>#REF!</v>
      </c>
      <c r="B785" s="49" t="e">
        <f>IF('AMS-Daten'!#REF!="","",'AMS-Daten'!#REF!)</f>
        <v>#REF!</v>
      </c>
      <c r="C785" s="49" t="e">
        <f>IF('AMS-Daten'!#REF!="","",'AMS-Daten'!#REF!)</f>
        <v>#REF!</v>
      </c>
      <c r="D785" s="80" t="e">
        <f t="shared" si="117"/>
        <v>#REF!</v>
      </c>
      <c r="E785" s="16" t="e">
        <f t="shared" si="113"/>
        <v>#REF!</v>
      </c>
      <c r="F785" s="80" t="e">
        <f t="shared" si="119"/>
        <v>#REF!</v>
      </c>
      <c r="G785" s="80"/>
      <c r="H785" s="49" t="e">
        <f>IF('AMS-Daten'!#REF!="","",'AMS-Daten'!#REF!)</f>
        <v>#REF!</v>
      </c>
      <c r="I785" s="80" t="e">
        <f t="shared" si="120"/>
        <v>#REF!</v>
      </c>
      <c r="J785" s="49"/>
      <c r="K785" s="49"/>
      <c r="L785" s="49"/>
      <c r="M785" s="49"/>
      <c r="N785" s="10"/>
      <c r="O785" s="49"/>
      <c r="P785" s="82"/>
      <c r="Q785" s="82"/>
      <c r="R785" s="82"/>
      <c r="S785" s="82"/>
      <c r="T785" s="82"/>
      <c r="U785" s="49"/>
      <c r="V785" s="49"/>
      <c r="W785" s="82"/>
      <c r="X785" s="49"/>
      <c r="Y785" s="49"/>
      <c r="Z785" s="12"/>
      <c r="AA785" s="16" t="str">
        <f t="shared" si="114"/>
        <v/>
      </c>
      <c r="AB785" s="16" t="str">
        <f t="shared" si="115"/>
        <v/>
      </c>
      <c r="AC785" s="16" t="str">
        <f t="shared" si="116"/>
        <v/>
      </c>
      <c r="AD785" s="49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  <c r="AO785" s="17"/>
      <c r="AP785" s="17"/>
      <c r="AQ785" s="17"/>
    </row>
    <row r="786" spans="1:43" x14ac:dyDescent="0.2">
      <c r="A786" s="19" t="e">
        <f t="shared" si="118"/>
        <v>#REF!</v>
      </c>
      <c r="B786" s="49" t="e">
        <f>IF('AMS-Daten'!#REF!="","",'AMS-Daten'!#REF!)</f>
        <v>#REF!</v>
      </c>
      <c r="C786" s="49" t="e">
        <f>IF('AMS-Daten'!#REF!="","",'AMS-Daten'!#REF!)</f>
        <v>#REF!</v>
      </c>
      <c r="D786" s="80" t="e">
        <f t="shared" si="117"/>
        <v>#REF!</v>
      </c>
      <c r="E786" s="16" t="e">
        <f t="shared" si="113"/>
        <v>#REF!</v>
      </c>
      <c r="F786" s="80" t="e">
        <f t="shared" si="119"/>
        <v>#REF!</v>
      </c>
      <c r="G786" s="80"/>
      <c r="H786" s="49" t="e">
        <f>IF('AMS-Daten'!#REF!="","",'AMS-Daten'!#REF!)</f>
        <v>#REF!</v>
      </c>
      <c r="I786" s="80" t="e">
        <f t="shared" si="120"/>
        <v>#REF!</v>
      </c>
      <c r="J786" s="49"/>
      <c r="K786" s="49"/>
      <c r="L786" s="49"/>
      <c r="M786" s="49"/>
      <c r="N786" s="10"/>
      <c r="O786" s="49"/>
      <c r="P786" s="82"/>
      <c r="Q786" s="82"/>
      <c r="R786" s="82"/>
      <c r="S786" s="82"/>
      <c r="T786" s="82"/>
      <c r="U786" s="49"/>
      <c r="V786" s="49"/>
      <c r="W786" s="82"/>
      <c r="X786" s="49"/>
      <c r="Y786" s="49"/>
      <c r="Z786" s="12"/>
      <c r="AA786" s="16" t="str">
        <f t="shared" si="114"/>
        <v/>
      </c>
      <c r="AB786" s="16" t="str">
        <f t="shared" si="115"/>
        <v/>
      </c>
      <c r="AC786" s="16" t="str">
        <f t="shared" si="116"/>
        <v/>
      </c>
      <c r="AD786" s="49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  <c r="AO786" s="17"/>
      <c r="AP786" s="17"/>
      <c r="AQ786" s="17"/>
    </row>
    <row r="787" spans="1:43" x14ac:dyDescent="0.2">
      <c r="A787" s="19" t="e">
        <f t="shared" si="118"/>
        <v>#REF!</v>
      </c>
      <c r="B787" s="49" t="e">
        <f>IF('AMS-Daten'!#REF!="","",'AMS-Daten'!#REF!)</f>
        <v>#REF!</v>
      </c>
      <c r="C787" s="49" t="e">
        <f>IF('AMS-Daten'!#REF!="","",'AMS-Daten'!#REF!)</f>
        <v>#REF!</v>
      </c>
      <c r="D787" s="80" t="e">
        <f t="shared" si="117"/>
        <v>#REF!</v>
      </c>
      <c r="E787" s="16" t="e">
        <f t="shared" si="113"/>
        <v>#REF!</v>
      </c>
      <c r="F787" s="80" t="e">
        <f t="shared" si="119"/>
        <v>#REF!</v>
      </c>
      <c r="G787" s="80"/>
      <c r="H787" s="49" t="e">
        <f>IF('AMS-Daten'!#REF!="","",'AMS-Daten'!#REF!)</f>
        <v>#REF!</v>
      </c>
      <c r="I787" s="80" t="e">
        <f t="shared" si="120"/>
        <v>#REF!</v>
      </c>
      <c r="J787" s="49"/>
      <c r="K787" s="49"/>
      <c r="L787" s="49"/>
      <c r="M787" s="49"/>
      <c r="N787" s="10"/>
      <c r="O787" s="49"/>
      <c r="P787" s="82"/>
      <c r="Q787" s="82"/>
      <c r="R787" s="82"/>
      <c r="S787" s="82"/>
      <c r="T787" s="82"/>
      <c r="U787" s="49"/>
      <c r="V787" s="49"/>
      <c r="W787" s="82"/>
      <c r="X787" s="49"/>
      <c r="Y787" s="49"/>
      <c r="Z787" s="12"/>
      <c r="AA787" s="16" t="str">
        <f t="shared" si="114"/>
        <v/>
      </c>
      <c r="AB787" s="16" t="str">
        <f t="shared" si="115"/>
        <v/>
      </c>
      <c r="AC787" s="16" t="str">
        <f t="shared" si="116"/>
        <v/>
      </c>
      <c r="AD787" s="49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</row>
    <row r="788" spans="1:43" x14ac:dyDescent="0.2">
      <c r="A788" s="19" t="e">
        <f t="shared" si="118"/>
        <v>#REF!</v>
      </c>
      <c r="B788" s="49" t="e">
        <f>IF('AMS-Daten'!#REF!="","",'AMS-Daten'!#REF!)</f>
        <v>#REF!</v>
      </c>
      <c r="C788" s="49" t="e">
        <f>IF('AMS-Daten'!#REF!="","",'AMS-Daten'!#REF!)</f>
        <v>#REF!</v>
      </c>
      <c r="D788" s="80" t="e">
        <f t="shared" si="117"/>
        <v>#REF!</v>
      </c>
      <c r="E788" s="16" t="e">
        <f t="shared" si="113"/>
        <v>#REF!</v>
      </c>
      <c r="F788" s="80" t="e">
        <f t="shared" si="119"/>
        <v>#REF!</v>
      </c>
      <c r="G788" s="80"/>
      <c r="H788" s="49" t="e">
        <f>IF('AMS-Daten'!#REF!="","",'AMS-Daten'!#REF!)</f>
        <v>#REF!</v>
      </c>
      <c r="I788" s="80" t="e">
        <f t="shared" si="120"/>
        <v>#REF!</v>
      </c>
      <c r="J788" s="49"/>
      <c r="K788" s="49"/>
      <c r="L788" s="49"/>
      <c r="M788" s="49"/>
      <c r="N788" s="10"/>
      <c r="O788" s="49"/>
      <c r="P788" s="82"/>
      <c r="Q788" s="82"/>
      <c r="R788" s="82"/>
      <c r="S788" s="82"/>
      <c r="T788" s="82"/>
      <c r="U788" s="49"/>
      <c r="V788" s="49"/>
      <c r="W788" s="82"/>
      <c r="X788" s="49"/>
      <c r="Y788" s="49"/>
      <c r="Z788" s="12"/>
      <c r="AA788" s="16" t="str">
        <f t="shared" si="114"/>
        <v/>
      </c>
      <c r="AB788" s="16" t="str">
        <f t="shared" si="115"/>
        <v/>
      </c>
      <c r="AC788" s="16" t="str">
        <f t="shared" si="116"/>
        <v/>
      </c>
      <c r="AD788" s="49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  <c r="AO788" s="17"/>
      <c r="AP788" s="17"/>
      <c r="AQ788" s="17"/>
    </row>
    <row r="789" spans="1:43" x14ac:dyDescent="0.2">
      <c r="A789" s="19" t="e">
        <f t="shared" si="118"/>
        <v>#REF!</v>
      </c>
      <c r="B789" s="49" t="e">
        <f>IF('AMS-Daten'!#REF!="","",'AMS-Daten'!#REF!)</f>
        <v>#REF!</v>
      </c>
      <c r="C789" s="49" t="e">
        <f>IF('AMS-Daten'!#REF!="","",'AMS-Daten'!#REF!)</f>
        <v>#REF!</v>
      </c>
      <c r="D789" s="80" t="e">
        <f t="shared" si="117"/>
        <v>#REF!</v>
      </c>
      <c r="E789" s="16" t="e">
        <f t="shared" si="113"/>
        <v>#REF!</v>
      </c>
      <c r="F789" s="80" t="e">
        <f t="shared" si="119"/>
        <v>#REF!</v>
      </c>
      <c r="G789" s="80"/>
      <c r="H789" s="49" t="e">
        <f>IF('AMS-Daten'!#REF!="","",'AMS-Daten'!#REF!)</f>
        <v>#REF!</v>
      </c>
      <c r="I789" s="80" t="e">
        <f t="shared" si="120"/>
        <v>#REF!</v>
      </c>
      <c r="J789" s="49"/>
      <c r="K789" s="49"/>
      <c r="L789" s="49"/>
      <c r="M789" s="49"/>
      <c r="N789" s="10"/>
      <c r="O789" s="49"/>
      <c r="P789" s="82"/>
      <c r="Q789" s="82"/>
      <c r="R789" s="82"/>
      <c r="S789" s="82"/>
      <c r="T789" s="82"/>
      <c r="U789" s="49"/>
      <c r="V789" s="49"/>
      <c r="W789" s="82"/>
      <c r="X789" s="49"/>
      <c r="Y789" s="49"/>
      <c r="Z789" s="12"/>
      <c r="AA789" s="16" t="str">
        <f t="shared" si="114"/>
        <v/>
      </c>
      <c r="AB789" s="16" t="str">
        <f t="shared" si="115"/>
        <v/>
      </c>
      <c r="AC789" s="16" t="str">
        <f t="shared" si="116"/>
        <v/>
      </c>
      <c r="AD789" s="49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  <c r="AO789" s="17"/>
      <c r="AP789" s="17"/>
      <c r="AQ789" s="17"/>
    </row>
    <row r="790" spans="1:43" x14ac:dyDescent="0.2">
      <c r="A790" s="19" t="e">
        <f t="shared" si="118"/>
        <v>#REF!</v>
      </c>
      <c r="B790" s="49" t="e">
        <f>IF('AMS-Daten'!#REF!="","",'AMS-Daten'!#REF!)</f>
        <v>#REF!</v>
      </c>
      <c r="C790" s="49" t="e">
        <f>IF('AMS-Daten'!#REF!="","",'AMS-Daten'!#REF!)</f>
        <v>#REF!</v>
      </c>
      <c r="D790" s="80" t="e">
        <f t="shared" si="117"/>
        <v>#REF!</v>
      </c>
      <c r="E790" s="16" t="e">
        <f t="shared" si="113"/>
        <v>#REF!</v>
      </c>
      <c r="F790" s="80" t="e">
        <f t="shared" si="119"/>
        <v>#REF!</v>
      </c>
      <c r="G790" s="80"/>
      <c r="H790" s="49" t="e">
        <f>IF('AMS-Daten'!#REF!="","",'AMS-Daten'!#REF!)</f>
        <v>#REF!</v>
      </c>
      <c r="I790" s="80" t="e">
        <f t="shared" si="120"/>
        <v>#REF!</v>
      </c>
      <c r="J790" s="49"/>
      <c r="K790" s="49"/>
      <c r="L790" s="49"/>
      <c r="M790" s="49"/>
      <c r="N790" s="10"/>
      <c r="O790" s="49"/>
      <c r="P790" s="82"/>
      <c r="Q790" s="82"/>
      <c r="R790" s="82"/>
      <c r="S790" s="82"/>
      <c r="T790" s="82"/>
      <c r="U790" s="49"/>
      <c r="V790" s="49"/>
      <c r="W790" s="82"/>
      <c r="X790" s="49"/>
      <c r="Y790" s="49"/>
      <c r="Z790" s="12"/>
      <c r="AA790" s="16" t="str">
        <f t="shared" si="114"/>
        <v/>
      </c>
      <c r="AB790" s="16" t="str">
        <f t="shared" si="115"/>
        <v/>
      </c>
      <c r="AC790" s="16" t="str">
        <f t="shared" si="116"/>
        <v/>
      </c>
      <c r="AD790" s="49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</row>
    <row r="791" spans="1:43" x14ac:dyDescent="0.2">
      <c r="A791" s="19" t="e">
        <f t="shared" si="118"/>
        <v>#REF!</v>
      </c>
      <c r="B791" s="49" t="e">
        <f>IF('AMS-Daten'!#REF!="","",'AMS-Daten'!#REF!)</f>
        <v>#REF!</v>
      </c>
      <c r="C791" s="49" t="e">
        <f>IF('AMS-Daten'!#REF!="","",'AMS-Daten'!#REF!)</f>
        <v>#REF!</v>
      </c>
      <c r="D791" s="80" t="e">
        <f t="shared" si="117"/>
        <v>#REF!</v>
      </c>
      <c r="E791" s="16" t="e">
        <f t="shared" si="113"/>
        <v>#REF!</v>
      </c>
      <c r="F791" s="80" t="e">
        <f t="shared" si="119"/>
        <v>#REF!</v>
      </c>
      <c r="G791" s="80"/>
      <c r="H791" s="49" t="e">
        <f>IF('AMS-Daten'!#REF!="","",'AMS-Daten'!#REF!)</f>
        <v>#REF!</v>
      </c>
      <c r="I791" s="80" t="e">
        <f t="shared" si="120"/>
        <v>#REF!</v>
      </c>
      <c r="J791" s="49"/>
      <c r="K791" s="49"/>
      <c r="L791" s="49"/>
      <c r="M791" s="49"/>
      <c r="N791" s="10"/>
      <c r="O791" s="49"/>
      <c r="P791" s="82"/>
      <c r="Q791" s="82"/>
      <c r="R791" s="82"/>
      <c r="S791" s="82"/>
      <c r="T791" s="82"/>
      <c r="U791" s="49"/>
      <c r="V791" s="49"/>
      <c r="W791" s="82"/>
      <c r="X791" s="49"/>
      <c r="Y791" s="49"/>
      <c r="Z791" s="12"/>
      <c r="AA791" s="16" t="str">
        <f t="shared" si="114"/>
        <v/>
      </c>
      <c r="AB791" s="16" t="str">
        <f t="shared" si="115"/>
        <v/>
      </c>
      <c r="AC791" s="16" t="str">
        <f t="shared" si="116"/>
        <v/>
      </c>
      <c r="AD791" s="49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</row>
    <row r="792" spans="1:43" x14ac:dyDescent="0.2">
      <c r="A792" s="19" t="e">
        <f t="shared" si="118"/>
        <v>#REF!</v>
      </c>
      <c r="B792" s="49" t="e">
        <f>IF('AMS-Daten'!#REF!="","",'AMS-Daten'!#REF!)</f>
        <v>#REF!</v>
      </c>
      <c r="C792" s="49" t="e">
        <f>IF('AMS-Daten'!#REF!="","",'AMS-Daten'!#REF!)</f>
        <v>#REF!</v>
      </c>
      <c r="D792" s="80" t="e">
        <f t="shared" si="117"/>
        <v>#REF!</v>
      </c>
      <c r="E792" s="16" t="e">
        <f t="shared" si="113"/>
        <v>#REF!</v>
      </c>
      <c r="F792" s="80" t="e">
        <f t="shared" si="119"/>
        <v>#REF!</v>
      </c>
      <c r="G792" s="80"/>
      <c r="H792" s="49" t="e">
        <f>IF('AMS-Daten'!#REF!="","",'AMS-Daten'!#REF!)</f>
        <v>#REF!</v>
      </c>
      <c r="I792" s="80" t="e">
        <f t="shared" si="120"/>
        <v>#REF!</v>
      </c>
      <c r="J792" s="49"/>
      <c r="K792" s="49"/>
      <c r="L792" s="49"/>
      <c r="M792" s="49"/>
      <c r="N792" s="10"/>
      <c r="O792" s="49"/>
      <c r="P792" s="82"/>
      <c r="Q792" s="82"/>
      <c r="R792" s="82"/>
      <c r="S792" s="82"/>
      <c r="T792" s="82"/>
      <c r="U792" s="49"/>
      <c r="V792" s="49"/>
      <c r="W792" s="82"/>
      <c r="X792" s="49"/>
      <c r="Y792" s="49"/>
      <c r="Z792" s="12"/>
      <c r="AA792" s="16" t="str">
        <f t="shared" si="114"/>
        <v/>
      </c>
      <c r="AB792" s="16" t="str">
        <f t="shared" si="115"/>
        <v/>
      </c>
      <c r="AC792" s="16" t="str">
        <f t="shared" si="116"/>
        <v/>
      </c>
      <c r="AD792" s="49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</row>
    <row r="793" spans="1:43" x14ac:dyDescent="0.2">
      <c r="A793" s="19" t="e">
        <f t="shared" si="118"/>
        <v>#REF!</v>
      </c>
      <c r="B793" s="49" t="e">
        <f>IF('AMS-Daten'!#REF!="","",'AMS-Daten'!#REF!)</f>
        <v>#REF!</v>
      </c>
      <c r="C793" s="49" t="e">
        <f>IF('AMS-Daten'!#REF!="","",'AMS-Daten'!#REF!)</f>
        <v>#REF!</v>
      </c>
      <c r="D793" s="80" t="e">
        <f t="shared" si="117"/>
        <v>#REF!</v>
      </c>
      <c r="E793" s="16" t="e">
        <f t="shared" si="113"/>
        <v>#REF!</v>
      </c>
      <c r="F793" s="80" t="e">
        <f t="shared" si="119"/>
        <v>#REF!</v>
      </c>
      <c r="G793" s="80"/>
      <c r="H793" s="49" t="e">
        <f>IF('AMS-Daten'!#REF!="","",'AMS-Daten'!#REF!)</f>
        <v>#REF!</v>
      </c>
      <c r="I793" s="80" t="e">
        <f t="shared" si="120"/>
        <v>#REF!</v>
      </c>
      <c r="J793" s="49"/>
      <c r="K793" s="49"/>
      <c r="L793" s="49"/>
      <c r="M793" s="49"/>
      <c r="N793" s="10"/>
      <c r="O793" s="49"/>
      <c r="P793" s="82"/>
      <c r="Q793" s="82"/>
      <c r="R793" s="82"/>
      <c r="S793" s="82"/>
      <c r="T793" s="82"/>
      <c r="U793" s="49"/>
      <c r="V793" s="49"/>
      <c r="W793" s="82"/>
      <c r="X793" s="49"/>
      <c r="Y793" s="49"/>
      <c r="Z793" s="12"/>
      <c r="AA793" s="16" t="str">
        <f t="shared" si="114"/>
        <v/>
      </c>
      <c r="AB793" s="16" t="str">
        <f t="shared" si="115"/>
        <v/>
      </c>
      <c r="AC793" s="16" t="str">
        <f t="shared" si="116"/>
        <v/>
      </c>
      <c r="AD793" s="49"/>
      <c r="AE793" s="17"/>
      <c r="AF793" s="17"/>
      <c r="AG793" s="17"/>
      <c r="AH793" s="17"/>
      <c r="AI793" s="17"/>
      <c r="AJ793" s="17"/>
      <c r="AK793" s="17"/>
      <c r="AL793" s="17"/>
      <c r="AM793" s="17"/>
      <c r="AN793" s="17"/>
      <c r="AO793" s="17"/>
      <c r="AP793" s="17"/>
      <c r="AQ793" s="17"/>
    </row>
    <row r="794" spans="1:43" x14ac:dyDescent="0.2">
      <c r="A794" s="19" t="e">
        <f t="shared" si="118"/>
        <v>#REF!</v>
      </c>
      <c r="B794" s="49" t="e">
        <f>IF('AMS-Daten'!#REF!="","",'AMS-Daten'!#REF!)</f>
        <v>#REF!</v>
      </c>
      <c r="C794" s="49" t="e">
        <f>IF('AMS-Daten'!#REF!="","",'AMS-Daten'!#REF!)</f>
        <v>#REF!</v>
      </c>
      <c r="D794" s="80" t="e">
        <f t="shared" si="117"/>
        <v>#REF!</v>
      </c>
      <c r="E794" s="16" t="e">
        <f t="shared" si="113"/>
        <v>#REF!</v>
      </c>
      <c r="F794" s="80" t="e">
        <f t="shared" si="119"/>
        <v>#REF!</v>
      </c>
      <c r="G794" s="80"/>
      <c r="H794" s="49" t="e">
        <f>IF('AMS-Daten'!#REF!="","",'AMS-Daten'!#REF!)</f>
        <v>#REF!</v>
      </c>
      <c r="I794" s="80" t="e">
        <f t="shared" si="120"/>
        <v>#REF!</v>
      </c>
      <c r="J794" s="49"/>
      <c r="K794" s="49"/>
      <c r="L794" s="49"/>
      <c r="M794" s="49"/>
      <c r="N794" s="10"/>
      <c r="O794" s="49"/>
      <c r="P794" s="82"/>
      <c r="Q794" s="82"/>
      <c r="R794" s="82"/>
      <c r="S794" s="82"/>
      <c r="T794" s="82"/>
      <c r="U794" s="49"/>
      <c r="V794" s="49"/>
      <c r="W794" s="82"/>
      <c r="X794" s="49"/>
      <c r="Y794" s="49"/>
      <c r="Z794" s="12"/>
      <c r="AA794" s="16" t="str">
        <f t="shared" si="114"/>
        <v/>
      </c>
      <c r="AB794" s="16" t="str">
        <f t="shared" si="115"/>
        <v/>
      </c>
      <c r="AC794" s="16" t="str">
        <f t="shared" si="116"/>
        <v/>
      </c>
      <c r="AD794" s="49"/>
      <c r="AE794" s="17"/>
      <c r="AF794" s="17"/>
      <c r="AG794" s="17"/>
      <c r="AH794" s="17"/>
      <c r="AI794" s="17"/>
      <c r="AJ794" s="17"/>
      <c r="AK794" s="17"/>
      <c r="AL794" s="17"/>
      <c r="AM794" s="17"/>
      <c r="AN794" s="17"/>
      <c r="AO794" s="17"/>
      <c r="AP794" s="17"/>
      <c r="AQ794" s="17"/>
    </row>
    <row r="795" spans="1:43" x14ac:dyDescent="0.2">
      <c r="A795" s="19" t="e">
        <f t="shared" si="118"/>
        <v>#REF!</v>
      </c>
      <c r="B795" s="49" t="e">
        <f>IF('AMS-Daten'!#REF!="","",'AMS-Daten'!#REF!)</f>
        <v>#REF!</v>
      </c>
      <c r="C795" s="49" t="e">
        <f>IF('AMS-Daten'!#REF!="","",'AMS-Daten'!#REF!)</f>
        <v>#REF!</v>
      </c>
      <c r="D795" s="80" t="e">
        <f t="shared" si="117"/>
        <v>#REF!</v>
      </c>
      <c r="E795" s="16" t="e">
        <f t="shared" si="113"/>
        <v>#REF!</v>
      </c>
      <c r="F795" s="80" t="e">
        <f t="shared" si="119"/>
        <v>#REF!</v>
      </c>
      <c r="G795" s="80"/>
      <c r="H795" s="49" t="e">
        <f>IF('AMS-Daten'!#REF!="","",'AMS-Daten'!#REF!)</f>
        <v>#REF!</v>
      </c>
      <c r="I795" s="80" t="e">
        <f t="shared" si="120"/>
        <v>#REF!</v>
      </c>
      <c r="J795" s="49"/>
      <c r="K795" s="49"/>
      <c r="L795" s="49"/>
      <c r="M795" s="49"/>
      <c r="N795" s="10"/>
      <c r="O795" s="49"/>
      <c r="P795" s="82"/>
      <c r="Q795" s="82"/>
      <c r="R795" s="82"/>
      <c r="S795" s="82"/>
      <c r="T795" s="82"/>
      <c r="U795" s="49"/>
      <c r="V795" s="49"/>
      <c r="W795" s="82"/>
      <c r="X795" s="49"/>
      <c r="Y795" s="49"/>
      <c r="Z795" s="12"/>
      <c r="AA795" s="16" t="str">
        <f t="shared" si="114"/>
        <v/>
      </c>
      <c r="AB795" s="16" t="str">
        <f t="shared" si="115"/>
        <v/>
      </c>
      <c r="AC795" s="16" t="str">
        <f t="shared" si="116"/>
        <v/>
      </c>
      <c r="AD795" s="49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</row>
    <row r="796" spans="1:43" x14ac:dyDescent="0.2">
      <c r="A796" s="19" t="e">
        <f t="shared" si="118"/>
        <v>#REF!</v>
      </c>
      <c r="B796" s="49" t="e">
        <f>IF('AMS-Daten'!#REF!="","",'AMS-Daten'!#REF!)</f>
        <v>#REF!</v>
      </c>
      <c r="C796" s="49" t="e">
        <f>IF('AMS-Daten'!#REF!="","",'AMS-Daten'!#REF!)</f>
        <v>#REF!</v>
      </c>
      <c r="D796" s="80" t="e">
        <f t="shared" si="117"/>
        <v>#REF!</v>
      </c>
      <c r="E796" s="16" t="e">
        <f t="shared" si="113"/>
        <v>#REF!</v>
      </c>
      <c r="F796" s="80" t="e">
        <f t="shared" si="119"/>
        <v>#REF!</v>
      </c>
      <c r="G796" s="80"/>
      <c r="H796" s="49" t="e">
        <f>IF('AMS-Daten'!#REF!="","",'AMS-Daten'!#REF!)</f>
        <v>#REF!</v>
      </c>
      <c r="I796" s="80" t="e">
        <f t="shared" si="120"/>
        <v>#REF!</v>
      </c>
      <c r="J796" s="49"/>
      <c r="K796" s="49"/>
      <c r="L796" s="49"/>
      <c r="M796" s="49"/>
      <c r="N796" s="10"/>
      <c r="O796" s="49"/>
      <c r="P796" s="82"/>
      <c r="Q796" s="82"/>
      <c r="R796" s="82"/>
      <c r="S796" s="82"/>
      <c r="T796" s="82"/>
      <c r="U796" s="49"/>
      <c r="V796" s="49"/>
      <c r="W796" s="82"/>
      <c r="X796" s="49"/>
      <c r="Y796" s="49"/>
      <c r="Z796" s="12"/>
      <c r="AA796" s="16" t="str">
        <f t="shared" si="114"/>
        <v/>
      </c>
      <c r="AB796" s="16" t="str">
        <f t="shared" si="115"/>
        <v/>
      </c>
      <c r="AC796" s="16" t="str">
        <f t="shared" si="116"/>
        <v/>
      </c>
      <c r="AD796" s="49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 x14ac:dyDescent="0.2">
      <c r="A797" s="19" t="e">
        <f t="shared" si="118"/>
        <v>#REF!</v>
      </c>
      <c r="B797" s="49" t="e">
        <f>IF('AMS-Daten'!#REF!="","",'AMS-Daten'!#REF!)</f>
        <v>#REF!</v>
      </c>
      <c r="C797" s="49" t="e">
        <f>IF('AMS-Daten'!#REF!="","",'AMS-Daten'!#REF!)</f>
        <v>#REF!</v>
      </c>
      <c r="D797" s="80" t="e">
        <f t="shared" si="117"/>
        <v>#REF!</v>
      </c>
      <c r="E797" s="16" t="e">
        <f t="shared" si="113"/>
        <v>#REF!</v>
      </c>
      <c r="F797" s="80" t="e">
        <f t="shared" si="119"/>
        <v>#REF!</v>
      </c>
      <c r="G797" s="80"/>
      <c r="H797" s="49" t="e">
        <f>IF('AMS-Daten'!#REF!="","",'AMS-Daten'!#REF!)</f>
        <v>#REF!</v>
      </c>
      <c r="I797" s="80" t="e">
        <f t="shared" si="120"/>
        <v>#REF!</v>
      </c>
      <c r="J797" s="49"/>
      <c r="K797" s="49"/>
      <c r="L797" s="49"/>
      <c r="M797" s="49"/>
      <c r="N797" s="10"/>
      <c r="O797" s="49"/>
      <c r="P797" s="82"/>
      <c r="Q797" s="82"/>
      <c r="R797" s="82"/>
      <c r="S797" s="82"/>
      <c r="T797" s="82"/>
      <c r="U797" s="49"/>
      <c r="V797" s="49"/>
      <c r="W797" s="82"/>
      <c r="X797" s="49"/>
      <c r="Y797" s="49"/>
      <c r="Z797" s="12"/>
      <c r="AA797" s="16" t="str">
        <f t="shared" si="114"/>
        <v/>
      </c>
      <c r="AB797" s="16" t="str">
        <f t="shared" si="115"/>
        <v/>
      </c>
      <c r="AC797" s="16" t="str">
        <f t="shared" si="116"/>
        <v/>
      </c>
      <c r="AD797" s="49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 x14ac:dyDescent="0.2">
      <c r="A798" s="19" t="e">
        <f t="shared" si="118"/>
        <v>#REF!</v>
      </c>
      <c r="B798" s="49" t="e">
        <f>IF('AMS-Daten'!#REF!="","",'AMS-Daten'!#REF!)</f>
        <v>#REF!</v>
      </c>
      <c r="C798" s="49" t="e">
        <f>IF('AMS-Daten'!#REF!="","",'AMS-Daten'!#REF!)</f>
        <v>#REF!</v>
      </c>
      <c r="D798" s="80" t="e">
        <f t="shared" si="117"/>
        <v>#REF!</v>
      </c>
      <c r="E798" s="16" t="e">
        <f t="shared" si="113"/>
        <v>#REF!</v>
      </c>
      <c r="F798" s="80" t="e">
        <f t="shared" si="119"/>
        <v>#REF!</v>
      </c>
      <c r="G798" s="80"/>
      <c r="H798" s="49" t="e">
        <f>IF('AMS-Daten'!#REF!="","",'AMS-Daten'!#REF!)</f>
        <v>#REF!</v>
      </c>
      <c r="I798" s="80" t="e">
        <f t="shared" si="120"/>
        <v>#REF!</v>
      </c>
      <c r="J798" s="49"/>
      <c r="K798" s="49"/>
      <c r="L798" s="49"/>
      <c r="M798" s="49"/>
      <c r="N798" s="10"/>
      <c r="O798" s="49"/>
      <c r="P798" s="82"/>
      <c r="Q798" s="82"/>
      <c r="R798" s="82"/>
      <c r="S798" s="82"/>
      <c r="T798" s="82"/>
      <c r="U798" s="49"/>
      <c r="V798" s="49"/>
      <c r="W798" s="82"/>
      <c r="X798" s="49"/>
      <c r="Y798" s="49"/>
      <c r="Z798" s="12"/>
      <c r="AA798" s="16" t="str">
        <f t="shared" si="114"/>
        <v/>
      </c>
      <c r="AB798" s="16" t="str">
        <f t="shared" si="115"/>
        <v/>
      </c>
      <c r="AC798" s="16" t="str">
        <f t="shared" si="116"/>
        <v/>
      </c>
      <c r="AD798" s="49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</row>
    <row r="799" spans="1:43" x14ac:dyDescent="0.2">
      <c r="A799" s="19" t="e">
        <f t="shared" si="118"/>
        <v>#REF!</v>
      </c>
      <c r="B799" s="49" t="e">
        <f>IF('AMS-Daten'!#REF!="","",'AMS-Daten'!#REF!)</f>
        <v>#REF!</v>
      </c>
      <c r="C799" s="49" t="e">
        <f>IF('AMS-Daten'!#REF!="","",'AMS-Daten'!#REF!)</f>
        <v>#REF!</v>
      </c>
      <c r="D799" s="80" t="e">
        <f t="shared" si="117"/>
        <v>#REF!</v>
      </c>
      <c r="E799" s="16" t="e">
        <f t="shared" si="113"/>
        <v>#REF!</v>
      </c>
      <c r="F799" s="80" t="e">
        <f t="shared" si="119"/>
        <v>#REF!</v>
      </c>
      <c r="G799" s="80"/>
      <c r="H799" s="49" t="e">
        <f>IF('AMS-Daten'!#REF!="","",'AMS-Daten'!#REF!)</f>
        <v>#REF!</v>
      </c>
      <c r="I799" s="80" t="e">
        <f t="shared" si="120"/>
        <v>#REF!</v>
      </c>
      <c r="J799" s="49"/>
      <c r="K799" s="49"/>
      <c r="L799" s="49"/>
      <c r="M799" s="49"/>
      <c r="N799" s="10"/>
      <c r="O799" s="49"/>
      <c r="P799" s="82"/>
      <c r="Q799" s="82"/>
      <c r="R799" s="82"/>
      <c r="S799" s="82"/>
      <c r="T799" s="82"/>
      <c r="U799" s="49"/>
      <c r="V799" s="49"/>
      <c r="W799" s="82"/>
      <c r="X799" s="49"/>
      <c r="Y799" s="49"/>
      <c r="Z799" s="12"/>
      <c r="AA799" s="16" t="str">
        <f t="shared" si="114"/>
        <v/>
      </c>
      <c r="AB799" s="16" t="str">
        <f t="shared" si="115"/>
        <v/>
      </c>
      <c r="AC799" s="16" t="str">
        <f t="shared" si="116"/>
        <v/>
      </c>
      <c r="AD799" s="49"/>
      <c r="AE799" s="17"/>
      <c r="AF799" s="17"/>
      <c r="AG799" s="17"/>
      <c r="AH799" s="17"/>
      <c r="AI799" s="17"/>
      <c r="AJ799" s="17"/>
      <c r="AK799" s="17"/>
      <c r="AL799" s="17"/>
      <c r="AM799" s="17"/>
      <c r="AN799" s="17"/>
      <c r="AO799" s="17"/>
      <c r="AP799" s="17"/>
      <c r="AQ799" s="17"/>
    </row>
    <row r="800" spans="1:43" x14ac:dyDescent="0.2">
      <c r="A800" s="19" t="e">
        <f t="shared" si="118"/>
        <v>#REF!</v>
      </c>
      <c r="B800" s="49" t="e">
        <f>IF('AMS-Daten'!#REF!="","",'AMS-Daten'!#REF!)</f>
        <v>#REF!</v>
      </c>
      <c r="C800" s="49" t="e">
        <f>IF('AMS-Daten'!#REF!="","",'AMS-Daten'!#REF!)</f>
        <v>#REF!</v>
      </c>
      <c r="D800" s="80" t="e">
        <f t="shared" si="117"/>
        <v>#REF!</v>
      </c>
      <c r="E800" s="16" t="e">
        <f t="shared" si="113"/>
        <v>#REF!</v>
      </c>
      <c r="F800" s="80" t="e">
        <f t="shared" si="119"/>
        <v>#REF!</v>
      </c>
      <c r="G800" s="80"/>
      <c r="H800" s="49" t="e">
        <f>IF('AMS-Daten'!#REF!="","",'AMS-Daten'!#REF!)</f>
        <v>#REF!</v>
      </c>
      <c r="I800" s="80" t="e">
        <f t="shared" si="120"/>
        <v>#REF!</v>
      </c>
      <c r="J800" s="49"/>
      <c r="K800" s="49"/>
      <c r="L800" s="49"/>
      <c r="M800" s="49"/>
      <c r="N800" s="10"/>
      <c r="O800" s="49"/>
      <c r="P800" s="82"/>
      <c r="Q800" s="82"/>
      <c r="R800" s="82"/>
      <c r="S800" s="82"/>
      <c r="T800" s="82"/>
      <c r="U800" s="49"/>
      <c r="V800" s="49"/>
      <c r="W800" s="82"/>
      <c r="X800" s="49"/>
      <c r="Y800" s="49"/>
      <c r="Z800" s="12"/>
      <c r="AA800" s="16" t="str">
        <f t="shared" si="114"/>
        <v/>
      </c>
      <c r="AB800" s="16" t="str">
        <f t="shared" si="115"/>
        <v/>
      </c>
      <c r="AC800" s="16" t="str">
        <f t="shared" si="116"/>
        <v/>
      </c>
      <c r="AD800" s="49"/>
      <c r="AE800" s="17"/>
      <c r="AF800" s="17"/>
      <c r="AG800" s="17"/>
      <c r="AH800" s="17"/>
      <c r="AI800" s="17"/>
      <c r="AJ800" s="17"/>
      <c r="AK800" s="17"/>
      <c r="AL800" s="17"/>
      <c r="AM800" s="17"/>
      <c r="AN800" s="17"/>
      <c r="AO800" s="17"/>
      <c r="AP800" s="17"/>
      <c r="AQ800" s="17"/>
    </row>
    <row r="801" spans="1:43" x14ac:dyDescent="0.2">
      <c r="A801" s="19" t="e">
        <f t="shared" si="118"/>
        <v>#REF!</v>
      </c>
      <c r="B801" s="49" t="e">
        <f>IF('AMS-Daten'!#REF!="","",'AMS-Daten'!#REF!)</f>
        <v>#REF!</v>
      </c>
      <c r="C801" s="49" t="e">
        <f>IF('AMS-Daten'!#REF!="","",'AMS-Daten'!#REF!)</f>
        <v>#REF!</v>
      </c>
      <c r="D801" s="80" t="e">
        <f t="shared" si="117"/>
        <v>#REF!</v>
      </c>
      <c r="E801" s="16" t="e">
        <f t="shared" si="113"/>
        <v>#REF!</v>
      </c>
      <c r="F801" s="80" t="e">
        <f t="shared" si="119"/>
        <v>#REF!</v>
      </c>
      <c r="G801" s="80"/>
      <c r="H801" s="49" t="e">
        <f>IF('AMS-Daten'!#REF!="","",'AMS-Daten'!#REF!)</f>
        <v>#REF!</v>
      </c>
      <c r="I801" s="80" t="e">
        <f t="shared" si="120"/>
        <v>#REF!</v>
      </c>
      <c r="J801" s="49"/>
      <c r="K801" s="49"/>
      <c r="L801" s="49"/>
      <c r="M801" s="49"/>
      <c r="N801" s="10"/>
      <c r="O801" s="49"/>
      <c r="P801" s="82"/>
      <c r="Q801" s="82"/>
      <c r="R801" s="82"/>
      <c r="S801" s="82"/>
      <c r="T801" s="82"/>
      <c r="U801" s="49"/>
      <c r="V801" s="49"/>
      <c r="W801" s="82"/>
      <c r="X801" s="49"/>
      <c r="Y801" s="49"/>
      <c r="Z801" s="12"/>
      <c r="AA801" s="16" t="str">
        <f t="shared" si="114"/>
        <v/>
      </c>
      <c r="AB801" s="16" t="str">
        <f t="shared" si="115"/>
        <v/>
      </c>
      <c r="AC801" s="16" t="str">
        <f t="shared" si="116"/>
        <v/>
      </c>
      <c r="AD801" s="49"/>
      <c r="AE801" s="17"/>
      <c r="AF801" s="17"/>
      <c r="AG801" s="17"/>
      <c r="AH801" s="17"/>
      <c r="AI801" s="17"/>
      <c r="AJ801" s="17"/>
      <c r="AK801" s="17"/>
      <c r="AL801" s="17"/>
      <c r="AM801" s="17"/>
      <c r="AN801" s="17"/>
      <c r="AO801" s="17"/>
      <c r="AP801" s="17"/>
      <c r="AQ801" s="17"/>
    </row>
    <row r="802" spans="1:43" x14ac:dyDescent="0.2">
      <c r="A802" s="19" t="e">
        <f t="shared" si="118"/>
        <v>#REF!</v>
      </c>
      <c r="B802" s="49" t="e">
        <f>IF('AMS-Daten'!#REF!="","",'AMS-Daten'!#REF!)</f>
        <v>#REF!</v>
      </c>
      <c r="C802" s="49" t="e">
        <f>IF('AMS-Daten'!#REF!="","",'AMS-Daten'!#REF!)</f>
        <v>#REF!</v>
      </c>
      <c r="D802" s="80" t="e">
        <f t="shared" si="117"/>
        <v>#REF!</v>
      </c>
      <c r="E802" s="16" t="e">
        <f t="shared" si="113"/>
        <v>#REF!</v>
      </c>
      <c r="F802" s="80" t="e">
        <f t="shared" si="119"/>
        <v>#REF!</v>
      </c>
      <c r="G802" s="80"/>
      <c r="H802" s="49" t="e">
        <f>IF('AMS-Daten'!#REF!="","",'AMS-Daten'!#REF!)</f>
        <v>#REF!</v>
      </c>
      <c r="I802" s="80" t="e">
        <f t="shared" si="120"/>
        <v>#REF!</v>
      </c>
      <c r="J802" s="49"/>
      <c r="K802" s="49"/>
      <c r="L802" s="49"/>
      <c r="M802" s="49"/>
      <c r="N802" s="10"/>
      <c r="O802" s="49"/>
      <c r="P802" s="82"/>
      <c r="Q802" s="82"/>
      <c r="R802" s="82"/>
      <c r="S802" s="82"/>
      <c r="T802" s="82"/>
      <c r="U802" s="49"/>
      <c r="V802" s="49"/>
      <c r="W802" s="82"/>
      <c r="X802" s="49"/>
      <c r="Y802" s="49"/>
      <c r="Z802" s="12"/>
      <c r="AA802" s="16" t="str">
        <f t="shared" si="114"/>
        <v/>
      </c>
      <c r="AB802" s="16" t="str">
        <f t="shared" si="115"/>
        <v/>
      </c>
      <c r="AC802" s="16" t="str">
        <f t="shared" si="116"/>
        <v/>
      </c>
      <c r="AD802" s="49"/>
      <c r="AE802" s="17"/>
      <c r="AF802" s="17"/>
      <c r="AG802" s="17"/>
      <c r="AH802" s="17"/>
      <c r="AI802" s="17"/>
      <c r="AJ802" s="17"/>
      <c r="AK802" s="17"/>
      <c r="AL802" s="17"/>
      <c r="AM802" s="17"/>
      <c r="AN802" s="17"/>
      <c r="AO802" s="17"/>
      <c r="AP802" s="17"/>
      <c r="AQ802" s="17"/>
    </row>
    <row r="803" spans="1:43" x14ac:dyDescent="0.2">
      <c r="A803" s="19" t="e">
        <f t="shared" si="118"/>
        <v>#REF!</v>
      </c>
      <c r="B803" s="49" t="e">
        <f>IF('AMS-Daten'!#REF!="","",'AMS-Daten'!#REF!)</f>
        <v>#REF!</v>
      </c>
      <c r="C803" s="49" t="e">
        <f>IF('AMS-Daten'!#REF!="","",'AMS-Daten'!#REF!)</f>
        <v>#REF!</v>
      </c>
      <c r="D803" s="80" t="e">
        <f t="shared" si="117"/>
        <v>#REF!</v>
      </c>
      <c r="E803" s="16" t="e">
        <f t="shared" si="113"/>
        <v>#REF!</v>
      </c>
      <c r="F803" s="80" t="e">
        <f t="shared" si="119"/>
        <v>#REF!</v>
      </c>
      <c r="G803" s="80"/>
      <c r="H803" s="49" t="e">
        <f>IF('AMS-Daten'!#REF!="","",'AMS-Daten'!#REF!)</f>
        <v>#REF!</v>
      </c>
      <c r="I803" s="80" t="e">
        <f t="shared" si="120"/>
        <v>#REF!</v>
      </c>
      <c r="J803" s="49"/>
      <c r="K803" s="49"/>
      <c r="L803" s="49"/>
      <c r="M803" s="49"/>
      <c r="N803" s="10"/>
      <c r="O803" s="49"/>
      <c r="P803" s="82"/>
      <c r="Q803" s="82"/>
      <c r="R803" s="82"/>
      <c r="S803" s="82"/>
      <c r="T803" s="82"/>
      <c r="U803" s="49"/>
      <c r="V803" s="49"/>
      <c r="W803" s="82"/>
      <c r="X803" s="49"/>
      <c r="Y803" s="49"/>
      <c r="Z803" s="12"/>
      <c r="AA803" s="16" t="str">
        <f t="shared" si="114"/>
        <v/>
      </c>
      <c r="AB803" s="16" t="str">
        <f t="shared" si="115"/>
        <v/>
      </c>
      <c r="AC803" s="16" t="str">
        <f t="shared" si="116"/>
        <v/>
      </c>
      <c r="AD803" s="49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</row>
    <row r="804" spans="1:43" x14ac:dyDescent="0.2">
      <c r="A804" s="19" t="e">
        <f t="shared" si="118"/>
        <v>#REF!</v>
      </c>
      <c r="B804" s="49" t="e">
        <f>IF('AMS-Daten'!#REF!="","",'AMS-Daten'!#REF!)</f>
        <v>#REF!</v>
      </c>
      <c r="C804" s="49" t="e">
        <f>IF('AMS-Daten'!#REF!="","",'AMS-Daten'!#REF!)</f>
        <v>#REF!</v>
      </c>
      <c r="D804" s="80" t="e">
        <f t="shared" si="117"/>
        <v>#REF!</v>
      </c>
      <c r="E804" s="16" t="e">
        <f t="shared" si="113"/>
        <v>#REF!</v>
      </c>
      <c r="F804" s="80" t="e">
        <f t="shared" si="119"/>
        <v>#REF!</v>
      </c>
      <c r="G804" s="80"/>
      <c r="H804" s="49" t="e">
        <f>IF('AMS-Daten'!#REF!="","",'AMS-Daten'!#REF!)</f>
        <v>#REF!</v>
      </c>
      <c r="I804" s="80" t="e">
        <f t="shared" si="120"/>
        <v>#REF!</v>
      </c>
      <c r="J804" s="49"/>
      <c r="K804" s="49"/>
      <c r="L804" s="49"/>
      <c r="M804" s="49"/>
      <c r="N804" s="10"/>
      <c r="O804" s="49"/>
      <c r="P804" s="82"/>
      <c r="Q804" s="82"/>
      <c r="R804" s="82"/>
      <c r="S804" s="82"/>
      <c r="T804" s="82"/>
      <c r="U804" s="49"/>
      <c r="V804" s="49"/>
      <c r="W804" s="82"/>
      <c r="X804" s="49"/>
      <c r="Y804" s="49"/>
      <c r="Z804" s="12"/>
      <c r="AA804" s="16" t="str">
        <f t="shared" si="114"/>
        <v/>
      </c>
      <c r="AB804" s="16" t="str">
        <f t="shared" si="115"/>
        <v/>
      </c>
      <c r="AC804" s="16" t="str">
        <f t="shared" si="116"/>
        <v/>
      </c>
      <c r="AD804" s="49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</row>
    <row r="805" spans="1:43" x14ac:dyDescent="0.2">
      <c r="A805" s="19" t="e">
        <f t="shared" si="118"/>
        <v>#REF!</v>
      </c>
      <c r="B805" s="49" t="e">
        <f>IF('AMS-Daten'!#REF!="","",'AMS-Daten'!#REF!)</f>
        <v>#REF!</v>
      </c>
      <c r="C805" s="49" t="e">
        <f>IF('AMS-Daten'!#REF!="","",'AMS-Daten'!#REF!)</f>
        <v>#REF!</v>
      </c>
      <c r="D805" s="80" t="e">
        <f t="shared" si="117"/>
        <v>#REF!</v>
      </c>
      <c r="E805" s="16" t="e">
        <f t="shared" si="113"/>
        <v>#REF!</v>
      </c>
      <c r="F805" s="80" t="e">
        <f t="shared" si="119"/>
        <v>#REF!</v>
      </c>
      <c r="G805" s="80"/>
      <c r="H805" s="49" t="e">
        <f>IF('AMS-Daten'!#REF!="","",'AMS-Daten'!#REF!)</f>
        <v>#REF!</v>
      </c>
      <c r="I805" s="80" t="e">
        <f t="shared" si="120"/>
        <v>#REF!</v>
      </c>
      <c r="J805" s="49"/>
      <c r="K805" s="49"/>
      <c r="L805" s="49"/>
      <c r="M805" s="49"/>
      <c r="N805" s="10"/>
      <c r="O805" s="49"/>
      <c r="P805" s="82"/>
      <c r="Q805" s="82"/>
      <c r="R805" s="82"/>
      <c r="S805" s="82"/>
      <c r="T805" s="82"/>
      <c r="U805" s="49"/>
      <c r="V805" s="49"/>
      <c r="W805" s="82"/>
      <c r="X805" s="49"/>
      <c r="Y805" s="49"/>
      <c r="Z805" s="12"/>
      <c r="AA805" s="16" t="str">
        <f t="shared" si="114"/>
        <v/>
      </c>
      <c r="AB805" s="16" t="str">
        <f t="shared" si="115"/>
        <v/>
      </c>
      <c r="AC805" s="16" t="str">
        <f t="shared" si="116"/>
        <v/>
      </c>
      <c r="AD805" s="49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</row>
    <row r="806" spans="1:43" x14ac:dyDescent="0.2">
      <c r="A806" s="19" t="e">
        <f t="shared" si="118"/>
        <v>#REF!</v>
      </c>
      <c r="B806" s="49" t="e">
        <f>IF('AMS-Daten'!#REF!="","",'AMS-Daten'!#REF!)</f>
        <v>#REF!</v>
      </c>
      <c r="C806" s="49" t="e">
        <f>IF('AMS-Daten'!#REF!="","",'AMS-Daten'!#REF!)</f>
        <v>#REF!</v>
      </c>
      <c r="D806" s="80" t="e">
        <f t="shared" si="117"/>
        <v>#REF!</v>
      </c>
      <c r="E806" s="16" t="e">
        <f t="shared" si="113"/>
        <v>#REF!</v>
      </c>
      <c r="F806" s="80" t="e">
        <f t="shared" si="119"/>
        <v>#REF!</v>
      </c>
      <c r="G806" s="80"/>
      <c r="H806" s="49" t="e">
        <f>IF('AMS-Daten'!#REF!="","",'AMS-Daten'!#REF!)</f>
        <v>#REF!</v>
      </c>
      <c r="I806" s="80" t="e">
        <f t="shared" si="120"/>
        <v>#REF!</v>
      </c>
      <c r="J806" s="49"/>
      <c r="K806" s="49"/>
      <c r="L806" s="49"/>
      <c r="M806" s="49"/>
      <c r="N806" s="10"/>
      <c r="O806" s="49"/>
      <c r="P806" s="82"/>
      <c r="Q806" s="82"/>
      <c r="R806" s="82"/>
      <c r="S806" s="82"/>
      <c r="T806" s="82"/>
      <c r="U806" s="49"/>
      <c r="V806" s="49"/>
      <c r="W806" s="82"/>
      <c r="X806" s="49"/>
      <c r="Y806" s="49"/>
      <c r="Z806" s="12"/>
      <c r="AA806" s="16" t="str">
        <f t="shared" si="114"/>
        <v/>
      </c>
      <c r="AB806" s="16" t="str">
        <f t="shared" si="115"/>
        <v/>
      </c>
      <c r="AC806" s="16" t="str">
        <f t="shared" si="116"/>
        <v/>
      </c>
      <c r="AD806" s="49"/>
      <c r="AE806" s="17"/>
      <c r="AF806" s="17"/>
      <c r="AG806" s="17"/>
      <c r="AH806" s="17"/>
      <c r="AI806" s="17"/>
      <c r="AJ806" s="17"/>
      <c r="AK806" s="17"/>
      <c r="AL806" s="17"/>
      <c r="AM806" s="17"/>
      <c r="AN806" s="17"/>
      <c r="AO806" s="17"/>
      <c r="AP806" s="17"/>
      <c r="AQ806" s="17"/>
    </row>
    <row r="807" spans="1:43" x14ac:dyDescent="0.2">
      <c r="A807" s="19" t="e">
        <f t="shared" si="118"/>
        <v>#REF!</v>
      </c>
      <c r="B807" s="49" t="e">
        <f>IF('AMS-Daten'!#REF!="","",'AMS-Daten'!#REF!)</f>
        <v>#REF!</v>
      </c>
      <c r="C807" s="49" t="e">
        <f>IF('AMS-Daten'!#REF!="","",'AMS-Daten'!#REF!)</f>
        <v>#REF!</v>
      </c>
      <c r="D807" s="80" t="e">
        <f t="shared" si="117"/>
        <v>#REF!</v>
      </c>
      <c r="E807" s="16" t="e">
        <f t="shared" si="113"/>
        <v>#REF!</v>
      </c>
      <c r="F807" s="80" t="e">
        <f t="shared" si="119"/>
        <v>#REF!</v>
      </c>
      <c r="G807" s="80"/>
      <c r="H807" s="49" t="e">
        <f>IF('AMS-Daten'!#REF!="","",'AMS-Daten'!#REF!)</f>
        <v>#REF!</v>
      </c>
      <c r="I807" s="80" t="e">
        <f t="shared" si="120"/>
        <v>#REF!</v>
      </c>
      <c r="J807" s="49"/>
      <c r="K807" s="49"/>
      <c r="L807" s="49"/>
      <c r="M807" s="49"/>
      <c r="N807" s="10"/>
      <c r="O807" s="49"/>
      <c r="P807" s="82"/>
      <c r="Q807" s="82"/>
      <c r="R807" s="82"/>
      <c r="S807" s="82"/>
      <c r="T807" s="82"/>
      <c r="U807" s="49"/>
      <c r="V807" s="49"/>
      <c r="W807" s="82"/>
      <c r="X807" s="49"/>
      <c r="Y807" s="49"/>
      <c r="Z807" s="12"/>
      <c r="AA807" s="16" t="str">
        <f t="shared" si="114"/>
        <v/>
      </c>
      <c r="AB807" s="16" t="str">
        <f t="shared" si="115"/>
        <v/>
      </c>
      <c r="AC807" s="16" t="str">
        <f t="shared" si="116"/>
        <v/>
      </c>
      <c r="AD807" s="49"/>
      <c r="AE807" s="17"/>
      <c r="AF807" s="17"/>
      <c r="AG807" s="17"/>
      <c r="AH807" s="17"/>
      <c r="AI807" s="17"/>
      <c r="AJ807" s="17"/>
      <c r="AK807" s="17"/>
      <c r="AL807" s="17"/>
      <c r="AM807" s="17"/>
      <c r="AN807" s="17"/>
      <c r="AO807" s="17"/>
      <c r="AP807" s="17"/>
      <c r="AQ807" s="17"/>
    </row>
    <row r="808" spans="1:43" x14ac:dyDescent="0.2">
      <c r="A808" s="19" t="e">
        <f t="shared" si="118"/>
        <v>#REF!</v>
      </c>
      <c r="B808" s="49" t="e">
        <f>IF('AMS-Daten'!#REF!="","",'AMS-Daten'!#REF!)</f>
        <v>#REF!</v>
      </c>
      <c r="C808" s="49" t="e">
        <f>IF('AMS-Daten'!#REF!="","",'AMS-Daten'!#REF!)</f>
        <v>#REF!</v>
      </c>
      <c r="D808" s="80" t="e">
        <f t="shared" si="117"/>
        <v>#REF!</v>
      </c>
      <c r="E808" s="16" t="e">
        <f t="shared" ref="E808:E871" si="121">IF(A808="","",IF(AND(AK808&lt;&gt;"",AL808=""),"vorläufig",IF(AND(AI808&lt;&gt;"",AJ808=""),"aktiv",IF(AND(AG808&lt;&gt;"",AH808=""),"alter Herr",IF(AND(AM808&lt;&gt;"",AN808=""),"Ehrenmitglied","-")))))</f>
        <v>#REF!</v>
      </c>
      <c r="F808" s="80" t="e">
        <f t="shared" si="119"/>
        <v>#REF!</v>
      </c>
      <c r="G808" s="80"/>
      <c r="H808" s="49" t="e">
        <f>IF('AMS-Daten'!#REF!="","",'AMS-Daten'!#REF!)</f>
        <v>#REF!</v>
      </c>
      <c r="I808" s="80" t="e">
        <f t="shared" si="120"/>
        <v>#REF!</v>
      </c>
      <c r="J808" s="49"/>
      <c r="K808" s="49"/>
      <c r="L808" s="49"/>
      <c r="M808" s="49"/>
      <c r="N808" s="10"/>
      <c r="O808" s="49"/>
      <c r="P808" s="82"/>
      <c r="Q808" s="82"/>
      <c r="R808" s="82"/>
      <c r="S808" s="82"/>
      <c r="T808" s="82"/>
      <c r="U808" s="49"/>
      <c r="V808" s="49"/>
      <c r="W808" s="82"/>
      <c r="X808" s="49"/>
      <c r="Y808" s="49"/>
      <c r="Z808" s="12"/>
      <c r="AA808" s="16" t="str">
        <f t="shared" si="114"/>
        <v/>
      </c>
      <c r="AB808" s="16" t="str">
        <f t="shared" si="115"/>
        <v/>
      </c>
      <c r="AC808" s="16" t="str">
        <f t="shared" si="116"/>
        <v/>
      </c>
      <c r="AD808" s="49"/>
      <c r="AE808" s="17"/>
      <c r="AF808" s="17"/>
      <c r="AG808" s="17"/>
      <c r="AH808" s="17"/>
      <c r="AI808" s="17"/>
      <c r="AJ808" s="17"/>
      <c r="AK808" s="17"/>
      <c r="AL808" s="17"/>
      <c r="AM808" s="17"/>
      <c r="AN808" s="17"/>
      <c r="AO808" s="17"/>
      <c r="AP808" s="17"/>
      <c r="AQ808" s="17"/>
    </row>
    <row r="809" spans="1:43" x14ac:dyDescent="0.2">
      <c r="A809" s="19" t="e">
        <f t="shared" si="118"/>
        <v>#REF!</v>
      </c>
      <c r="B809" s="49" t="e">
        <f>IF('AMS-Daten'!#REF!="","",'AMS-Daten'!#REF!)</f>
        <v>#REF!</v>
      </c>
      <c r="C809" s="49" t="e">
        <f>IF('AMS-Daten'!#REF!="","",'AMS-Daten'!#REF!)</f>
        <v>#REF!</v>
      </c>
      <c r="D809" s="80" t="e">
        <f t="shared" si="117"/>
        <v>#REF!</v>
      </c>
      <c r="E809" s="16" t="e">
        <f t="shared" si="121"/>
        <v>#REF!</v>
      </c>
      <c r="F809" s="80" t="e">
        <f t="shared" si="119"/>
        <v>#REF!</v>
      </c>
      <c r="G809" s="80"/>
      <c r="H809" s="49" t="e">
        <f>IF('AMS-Daten'!#REF!="","",'AMS-Daten'!#REF!)</f>
        <v>#REF!</v>
      </c>
      <c r="I809" s="80" t="e">
        <f t="shared" si="120"/>
        <v>#REF!</v>
      </c>
      <c r="J809" s="49"/>
      <c r="K809" s="49"/>
      <c r="L809" s="49"/>
      <c r="M809" s="49"/>
      <c r="N809" s="10"/>
      <c r="O809" s="49"/>
      <c r="P809" s="82"/>
      <c r="Q809" s="82"/>
      <c r="R809" s="82"/>
      <c r="S809" s="82"/>
      <c r="T809" s="82"/>
      <c r="U809" s="49"/>
      <c r="V809" s="49"/>
      <c r="W809" s="82"/>
      <c r="X809" s="49"/>
      <c r="Y809" s="49"/>
      <c r="Z809" s="12"/>
      <c r="AA809" s="16" t="str">
        <f t="shared" si="114"/>
        <v/>
      </c>
      <c r="AB809" s="16" t="str">
        <f t="shared" si="115"/>
        <v/>
      </c>
      <c r="AC809" s="16" t="str">
        <f t="shared" si="116"/>
        <v/>
      </c>
      <c r="AD809" s="49"/>
      <c r="AE809" s="17"/>
      <c r="AF809" s="17"/>
      <c r="AG809" s="17"/>
      <c r="AH809" s="17"/>
      <c r="AI809" s="17"/>
      <c r="AJ809" s="17"/>
      <c r="AK809" s="17"/>
      <c r="AL809" s="17"/>
      <c r="AM809" s="17"/>
      <c r="AN809" s="17"/>
      <c r="AO809" s="17"/>
      <c r="AP809" s="17"/>
      <c r="AQ809" s="17"/>
    </row>
    <row r="810" spans="1:43" x14ac:dyDescent="0.2">
      <c r="A810" s="19" t="e">
        <f t="shared" si="118"/>
        <v>#REF!</v>
      </c>
      <c r="B810" s="49" t="e">
        <f>IF('AMS-Daten'!#REF!="","",'AMS-Daten'!#REF!)</f>
        <v>#REF!</v>
      </c>
      <c r="C810" s="49" t="e">
        <f>IF('AMS-Daten'!#REF!="","",'AMS-Daten'!#REF!)</f>
        <v>#REF!</v>
      </c>
      <c r="D810" s="80" t="e">
        <f t="shared" si="117"/>
        <v>#REF!</v>
      </c>
      <c r="E810" s="16" t="e">
        <f t="shared" si="121"/>
        <v>#REF!</v>
      </c>
      <c r="F810" s="80" t="e">
        <f t="shared" si="119"/>
        <v>#REF!</v>
      </c>
      <c r="G810" s="80"/>
      <c r="H810" s="49" t="e">
        <f>IF('AMS-Daten'!#REF!="","",'AMS-Daten'!#REF!)</f>
        <v>#REF!</v>
      </c>
      <c r="I810" s="80" t="e">
        <f t="shared" si="120"/>
        <v>#REF!</v>
      </c>
      <c r="J810" s="49"/>
      <c r="K810" s="49"/>
      <c r="L810" s="49"/>
      <c r="M810" s="49"/>
      <c r="N810" s="10"/>
      <c r="O810" s="49"/>
      <c r="P810" s="82"/>
      <c r="Q810" s="82"/>
      <c r="R810" s="82"/>
      <c r="S810" s="82"/>
      <c r="T810" s="82"/>
      <c r="U810" s="49"/>
      <c r="V810" s="49"/>
      <c r="W810" s="82"/>
      <c r="X810" s="49"/>
      <c r="Y810" s="49"/>
      <c r="Z810" s="12"/>
      <c r="AA810" s="16" t="str">
        <f t="shared" si="114"/>
        <v/>
      </c>
      <c r="AB810" s="16" t="str">
        <f t="shared" si="115"/>
        <v/>
      </c>
      <c r="AC810" s="16" t="str">
        <f t="shared" si="116"/>
        <v/>
      </c>
      <c r="AD810" s="49"/>
      <c r="AE810" s="17"/>
      <c r="AF810" s="17"/>
      <c r="AG810" s="17"/>
      <c r="AH810" s="17"/>
      <c r="AI810" s="17"/>
      <c r="AJ810" s="17"/>
      <c r="AK810" s="17"/>
      <c r="AL810" s="17"/>
      <c r="AM810" s="17"/>
      <c r="AN810" s="17"/>
      <c r="AO810" s="17"/>
      <c r="AP810" s="17"/>
      <c r="AQ810" s="17"/>
    </row>
    <row r="811" spans="1:43" x14ac:dyDescent="0.2">
      <c r="A811" s="19" t="e">
        <f t="shared" si="118"/>
        <v>#REF!</v>
      </c>
      <c r="B811" s="49" t="e">
        <f>IF('AMS-Daten'!#REF!="","",'AMS-Daten'!#REF!)</f>
        <v>#REF!</v>
      </c>
      <c r="C811" s="49" t="e">
        <f>IF('AMS-Daten'!#REF!="","",'AMS-Daten'!#REF!)</f>
        <v>#REF!</v>
      </c>
      <c r="D811" s="80" t="e">
        <f t="shared" si="117"/>
        <v>#REF!</v>
      </c>
      <c r="E811" s="16" t="e">
        <f t="shared" si="121"/>
        <v>#REF!</v>
      </c>
      <c r="F811" s="80" t="e">
        <f t="shared" si="119"/>
        <v>#REF!</v>
      </c>
      <c r="G811" s="80"/>
      <c r="H811" s="49" t="e">
        <f>IF('AMS-Daten'!#REF!="","",'AMS-Daten'!#REF!)</f>
        <v>#REF!</v>
      </c>
      <c r="I811" s="80" t="e">
        <f t="shared" si="120"/>
        <v>#REF!</v>
      </c>
      <c r="J811" s="49"/>
      <c r="K811" s="49"/>
      <c r="L811" s="49"/>
      <c r="M811" s="49"/>
      <c r="N811" s="10"/>
      <c r="O811" s="49"/>
      <c r="P811" s="82"/>
      <c r="Q811" s="82"/>
      <c r="R811" s="82"/>
      <c r="S811" s="82"/>
      <c r="T811" s="82"/>
      <c r="U811" s="49"/>
      <c r="V811" s="49"/>
      <c r="W811" s="82"/>
      <c r="X811" s="49"/>
      <c r="Y811" s="49"/>
      <c r="Z811" s="12"/>
      <c r="AA811" s="16" t="str">
        <f t="shared" si="114"/>
        <v/>
      </c>
      <c r="AB811" s="16" t="str">
        <f t="shared" si="115"/>
        <v/>
      </c>
      <c r="AC811" s="16" t="str">
        <f t="shared" si="116"/>
        <v/>
      </c>
      <c r="AD811" s="49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</row>
    <row r="812" spans="1:43" x14ac:dyDescent="0.2">
      <c r="A812" s="19" t="e">
        <f t="shared" si="118"/>
        <v>#REF!</v>
      </c>
      <c r="B812" s="49" t="e">
        <f>IF('AMS-Daten'!#REF!="","",'AMS-Daten'!#REF!)</f>
        <v>#REF!</v>
      </c>
      <c r="C812" s="49" t="e">
        <f>IF('AMS-Daten'!#REF!="","",'AMS-Daten'!#REF!)</f>
        <v>#REF!</v>
      </c>
      <c r="D812" s="80" t="e">
        <f t="shared" si="117"/>
        <v>#REF!</v>
      </c>
      <c r="E812" s="16" t="e">
        <f t="shared" si="121"/>
        <v>#REF!</v>
      </c>
      <c r="F812" s="80" t="e">
        <f t="shared" si="119"/>
        <v>#REF!</v>
      </c>
      <c r="G812" s="80"/>
      <c r="H812" s="49" t="e">
        <f>IF('AMS-Daten'!#REF!="","",'AMS-Daten'!#REF!)</f>
        <v>#REF!</v>
      </c>
      <c r="I812" s="80" t="e">
        <f t="shared" si="120"/>
        <v>#REF!</v>
      </c>
      <c r="J812" s="49"/>
      <c r="K812" s="49"/>
      <c r="L812" s="49"/>
      <c r="M812" s="49"/>
      <c r="N812" s="10"/>
      <c r="O812" s="49"/>
      <c r="P812" s="82"/>
      <c r="Q812" s="82"/>
      <c r="R812" s="82"/>
      <c r="S812" s="82"/>
      <c r="T812" s="82"/>
      <c r="U812" s="49"/>
      <c r="V812" s="49"/>
      <c r="W812" s="82"/>
      <c r="X812" s="49"/>
      <c r="Y812" s="49"/>
      <c r="Z812" s="12"/>
      <c r="AA812" s="16" t="str">
        <f t="shared" si="114"/>
        <v/>
      </c>
      <c r="AB812" s="16" t="str">
        <f t="shared" si="115"/>
        <v/>
      </c>
      <c r="AC812" s="16" t="str">
        <f t="shared" si="116"/>
        <v/>
      </c>
      <c r="AD812" s="49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</row>
    <row r="813" spans="1:43" x14ac:dyDescent="0.2">
      <c r="A813" s="19" t="e">
        <f t="shared" si="118"/>
        <v>#REF!</v>
      </c>
      <c r="B813" s="49" t="e">
        <f>IF('AMS-Daten'!#REF!="","",'AMS-Daten'!#REF!)</f>
        <v>#REF!</v>
      </c>
      <c r="C813" s="49" t="e">
        <f>IF('AMS-Daten'!#REF!="","",'AMS-Daten'!#REF!)</f>
        <v>#REF!</v>
      </c>
      <c r="D813" s="80" t="e">
        <f t="shared" si="117"/>
        <v>#REF!</v>
      </c>
      <c r="E813" s="16" t="e">
        <f t="shared" si="121"/>
        <v>#REF!</v>
      </c>
      <c r="F813" s="80" t="e">
        <f t="shared" si="119"/>
        <v>#REF!</v>
      </c>
      <c r="G813" s="80"/>
      <c r="H813" s="49" t="e">
        <f>IF('AMS-Daten'!#REF!="","",'AMS-Daten'!#REF!)</f>
        <v>#REF!</v>
      </c>
      <c r="I813" s="80" t="e">
        <f t="shared" si="120"/>
        <v>#REF!</v>
      </c>
      <c r="J813" s="49"/>
      <c r="K813" s="49"/>
      <c r="L813" s="49"/>
      <c r="M813" s="49"/>
      <c r="N813" s="10"/>
      <c r="O813" s="49"/>
      <c r="P813" s="82"/>
      <c r="Q813" s="82"/>
      <c r="R813" s="82"/>
      <c r="S813" s="82"/>
      <c r="T813" s="82"/>
      <c r="U813" s="49"/>
      <c r="V813" s="49"/>
      <c r="W813" s="82"/>
      <c r="X813" s="49"/>
      <c r="Y813" s="49"/>
      <c r="Z813" s="12"/>
      <c r="AA813" s="16" t="str">
        <f t="shared" si="114"/>
        <v/>
      </c>
      <c r="AB813" s="16" t="str">
        <f t="shared" si="115"/>
        <v/>
      </c>
      <c r="AC813" s="16" t="str">
        <f t="shared" si="116"/>
        <v/>
      </c>
      <c r="AD813" s="49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</row>
    <row r="814" spans="1:43" x14ac:dyDescent="0.2">
      <c r="A814" s="19" t="e">
        <f t="shared" si="118"/>
        <v>#REF!</v>
      </c>
      <c r="B814" s="49" t="e">
        <f>IF('AMS-Daten'!#REF!="","",'AMS-Daten'!#REF!)</f>
        <v>#REF!</v>
      </c>
      <c r="C814" s="49" t="e">
        <f>IF('AMS-Daten'!#REF!="","",'AMS-Daten'!#REF!)</f>
        <v>#REF!</v>
      </c>
      <c r="D814" s="80" t="e">
        <f t="shared" si="117"/>
        <v>#REF!</v>
      </c>
      <c r="E814" s="16" t="e">
        <f t="shared" si="121"/>
        <v>#REF!</v>
      </c>
      <c r="F814" s="80" t="e">
        <f t="shared" si="119"/>
        <v>#REF!</v>
      </c>
      <c r="G814" s="80"/>
      <c r="H814" s="49" t="e">
        <f>IF('AMS-Daten'!#REF!="","",'AMS-Daten'!#REF!)</f>
        <v>#REF!</v>
      </c>
      <c r="I814" s="80" t="e">
        <f t="shared" si="120"/>
        <v>#REF!</v>
      </c>
      <c r="J814" s="49"/>
      <c r="K814" s="49"/>
      <c r="L814" s="49"/>
      <c r="M814" s="49"/>
      <c r="N814" s="10"/>
      <c r="O814" s="49"/>
      <c r="P814" s="82"/>
      <c r="Q814" s="82"/>
      <c r="R814" s="82"/>
      <c r="S814" s="82"/>
      <c r="T814" s="82"/>
      <c r="U814" s="49"/>
      <c r="V814" s="49"/>
      <c r="W814" s="82"/>
      <c r="X814" s="49"/>
      <c r="Y814" s="49"/>
      <c r="Z814" s="12"/>
      <c r="AA814" s="16" t="str">
        <f t="shared" si="114"/>
        <v/>
      </c>
      <c r="AB814" s="16" t="str">
        <f t="shared" si="115"/>
        <v/>
      </c>
      <c r="AC814" s="16" t="str">
        <f t="shared" si="116"/>
        <v/>
      </c>
      <c r="AD814" s="49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</row>
    <row r="815" spans="1:43" x14ac:dyDescent="0.2">
      <c r="A815" s="19" t="e">
        <f t="shared" si="118"/>
        <v>#REF!</v>
      </c>
      <c r="B815" s="49" t="e">
        <f>IF('AMS-Daten'!#REF!="","",'AMS-Daten'!#REF!)</f>
        <v>#REF!</v>
      </c>
      <c r="C815" s="49" t="e">
        <f>IF('AMS-Daten'!#REF!="","",'AMS-Daten'!#REF!)</f>
        <v>#REF!</v>
      </c>
      <c r="D815" s="80" t="e">
        <f t="shared" si="117"/>
        <v>#REF!</v>
      </c>
      <c r="E815" s="16" t="e">
        <f t="shared" si="121"/>
        <v>#REF!</v>
      </c>
      <c r="F815" s="80" t="e">
        <f t="shared" si="119"/>
        <v>#REF!</v>
      </c>
      <c r="G815" s="80"/>
      <c r="H815" s="49" t="e">
        <f>IF('AMS-Daten'!#REF!="","",'AMS-Daten'!#REF!)</f>
        <v>#REF!</v>
      </c>
      <c r="I815" s="80" t="e">
        <f t="shared" si="120"/>
        <v>#REF!</v>
      </c>
      <c r="J815" s="49"/>
      <c r="K815" s="49"/>
      <c r="L815" s="49"/>
      <c r="M815" s="49"/>
      <c r="N815" s="10"/>
      <c r="O815" s="49"/>
      <c r="P815" s="82"/>
      <c r="Q815" s="82"/>
      <c r="R815" s="82"/>
      <c r="S815" s="82"/>
      <c r="T815" s="82"/>
      <c r="U815" s="49"/>
      <c r="V815" s="49"/>
      <c r="W815" s="82"/>
      <c r="X815" s="49"/>
      <c r="Y815" s="49"/>
      <c r="Z815" s="12"/>
      <c r="AA815" s="16" t="str">
        <f t="shared" si="114"/>
        <v/>
      </c>
      <c r="AB815" s="16" t="str">
        <f t="shared" si="115"/>
        <v/>
      </c>
      <c r="AC815" s="16" t="str">
        <f t="shared" si="116"/>
        <v/>
      </c>
      <c r="AD815" s="49"/>
      <c r="AE815" s="17"/>
      <c r="AF815" s="17"/>
      <c r="AG815" s="17"/>
      <c r="AH815" s="17"/>
      <c r="AI815" s="17"/>
      <c r="AJ815" s="17"/>
      <c r="AK815" s="17"/>
      <c r="AL815" s="17"/>
      <c r="AM815" s="17"/>
      <c r="AN815" s="17"/>
      <c r="AO815" s="17"/>
      <c r="AP815" s="17"/>
      <c r="AQ815" s="17"/>
    </row>
    <row r="816" spans="1:43" x14ac:dyDescent="0.2">
      <c r="A816" s="19" t="e">
        <f t="shared" si="118"/>
        <v>#REF!</v>
      </c>
      <c r="B816" s="49" t="e">
        <f>IF('AMS-Daten'!#REF!="","",'AMS-Daten'!#REF!)</f>
        <v>#REF!</v>
      </c>
      <c r="C816" s="49" t="e">
        <f>IF('AMS-Daten'!#REF!="","",'AMS-Daten'!#REF!)</f>
        <v>#REF!</v>
      </c>
      <c r="D816" s="80" t="e">
        <f t="shared" si="117"/>
        <v>#REF!</v>
      </c>
      <c r="E816" s="16" t="e">
        <f t="shared" si="121"/>
        <v>#REF!</v>
      </c>
      <c r="F816" s="80" t="e">
        <f t="shared" si="119"/>
        <v>#REF!</v>
      </c>
      <c r="G816" s="80"/>
      <c r="H816" s="49" t="e">
        <f>IF('AMS-Daten'!#REF!="","",'AMS-Daten'!#REF!)</f>
        <v>#REF!</v>
      </c>
      <c r="I816" s="80" t="e">
        <f t="shared" si="120"/>
        <v>#REF!</v>
      </c>
      <c r="J816" s="49"/>
      <c r="K816" s="49"/>
      <c r="L816" s="49"/>
      <c r="M816" s="49"/>
      <c r="N816" s="10"/>
      <c r="O816" s="49"/>
      <c r="P816" s="82"/>
      <c r="Q816" s="82"/>
      <c r="R816" s="82"/>
      <c r="S816" s="82"/>
      <c r="T816" s="82"/>
      <c r="U816" s="49"/>
      <c r="V816" s="49"/>
      <c r="W816" s="82"/>
      <c r="X816" s="49"/>
      <c r="Y816" s="49"/>
      <c r="Z816" s="12"/>
      <c r="AA816" s="16" t="str">
        <f t="shared" si="114"/>
        <v/>
      </c>
      <c r="AB816" s="16" t="str">
        <f t="shared" si="115"/>
        <v/>
      </c>
      <c r="AC816" s="16" t="str">
        <f t="shared" si="116"/>
        <v/>
      </c>
      <c r="AD816" s="49"/>
      <c r="AE816" s="17"/>
      <c r="AF816" s="17"/>
      <c r="AG816" s="17"/>
      <c r="AH816" s="17"/>
      <c r="AI816" s="17"/>
      <c r="AJ816" s="17"/>
      <c r="AK816" s="17"/>
      <c r="AL816" s="17"/>
      <c r="AM816" s="17"/>
      <c r="AN816" s="17"/>
      <c r="AO816" s="17"/>
      <c r="AP816" s="17"/>
      <c r="AQ816" s="17"/>
    </row>
    <row r="817" spans="1:43" x14ac:dyDescent="0.2">
      <c r="A817" s="19" t="e">
        <f t="shared" si="118"/>
        <v>#REF!</v>
      </c>
      <c r="B817" s="49" t="e">
        <f>IF('AMS-Daten'!#REF!="","",'AMS-Daten'!#REF!)</f>
        <v>#REF!</v>
      </c>
      <c r="C817" s="49" t="e">
        <f>IF('AMS-Daten'!#REF!="","",'AMS-Daten'!#REF!)</f>
        <v>#REF!</v>
      </c>
      <c r="D817" s="80" t="e">
        <f t="shared" si="117"/>
        <v>#REF!</v>
      </c>
      <c r="E817" s="16" t="e">
        <f t="shared" si="121"/>
        <v>#REF!</v>
      </c>
      <c r="F817" s="80" t="e">
        <f t="shared" si="119"/>
        <v>#REF!</v>
      </c>
      <c r="G817" s="80"/>
      <c r="H817" s="49" t="e">
        <f>IF('AMS-Daten'!#REF!="","",'AMS-Daten'!#REF!)</f>
        <v>#REF!</v>
      </c>
      <c r="I817" s="80" t="e">
        <f t="shared" si="120"/>
        <v>#REF!</v>
      </c>
      <c r="J817" s="49"/>
      <c r="K817" s="49"/>
      <c r="L817" s="49"/>
      <c r="M817" s="49"/>
      <c r="N817" s="10"/>
      <c r="O817" s="49"/>
      <c r="P817" s="82"/>
      <c r="Q817" s="82"/>
      <c r="R817" s="82"/>
      <c r="S817" s="82"/>
      <c r="T817" s="82"/>
      <c r="U817" s="49"/>
      <c r="V817" s="49"/>
      <c r="W817" s="82"/>
      <c r="X817" s="49"/>
      <c r="Y817" s="49"/>
      <c r="Z817" s="12"/>
      <c r="AA817" s="16" t="str">
        <f t="shared" si="114"/>
        <v/>
      </c>
      <c r="AB817" s="16" t="str">
        <f t="shared" si="115"/>
        <v/>
      </c>
      <c r="AC817" s="16" t="str">
        <f t="shared" si="116"/>
        <v/>
      </c>
      <c r="AD817" s="49"/>
      <c r="AE817" s="17"/>
      <c r="AF817" s="17"/>
      <c r="AG817" s="17"/>
      <c r="AH817" s="17"/>
      <c r="AI817" s="17"/>
      <c r="AJ817" s="17"/>
      <c r="AK817" s="17"/>
      <c r="AL817" s="17"/>
      <c r="AM817" s="17"/>
      <c r="AN817" s="17"/>
      <c r="AO817" s="17"/>
      <c r="AP817" s="17"/>
      <c r="AQ817" s="17"/>
    </row>
    <row r="818" spans="1:43" x14ac:dyDescent="0.2">
      <c r="A818" s="19" t="e">
        <f t="shared" si="118"/>
        <v>#REF!</v>
      </c>
      <c r="B818" s="49" t="e">
        <f>IF('AMS-Daten'!#REF!="","",'AMS-Daten'!#REF!)</f>
        <v>#REF!</v>
      </c>
      <c r="C818" s="49" t="e">
        <f>IF('AMS-Daten'!#REF!="","",'AMS-Daten'!#REF!)</f>
        <v>#REF!</v>
      </c>
      <c r="D818" s="80" t="e">
        <f t="shared" si="117"/>
        <v>#REF!</v>
      </c>
      <c r="E818" s="16" t="e">
        <f t="shared" si="121"/>
        <v>#REF!</v>
      </c>
      <c r="F818" s="80" t="e">
        <f t="shared" si="119"/>
        <v>#REF!</v>
      </c>
      <c r="G818" s="80"/>
      <c r="H818" s="49" t="e">
        <f>IF('AMS-Daten'!#REF!="","",'AMS-Daten'!#REF!)</f>
        <v>#REF!</v>
      </c>
      <c r="I818" s="80" t="e">
        <f t="shared" si="120"/>
        <v>#REF!</v>
      </c>
      <c r="J818" s="49"/>
      <c r="K818" s="49"/>
      <c r="L818" s="49"/>
      <c r="M818" s="49"/>
      <c r="N818" s="10"/>
      <c r="O818" s="49"/>
      <c r="P818" s="82"/>
      <c r="Q818" s="82"/>
      <c r="R818" s="82"/>
      <c r="S818" s="82"/>
      <c r="T818" s="82"/>
      <c r="U818" s="49"/>
      <c r="V818" s="49"/>
      <c r="W818" s="82"/>
      <c r="X818" s="49"/>
      <c r="Y818" s="49"/>
      <c r="Z818" s="12"/>
      <c r="AA818" s="16" t="str">
        <f t="shared" si="114"/>
        <v/>
      </c>
      <c r="AB818" s="16" t="str">
        <f t="shared" si="115"/>
        <v/>
      </c>
      <c r="AC818" s="16" t="str">
        <f t="shared" si="116"/>
        <v/>
      </c>
      <c r="AD818" s="49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</row>
    <row r="819" spans="1:43" x14ac:dyDescent="0.2">
      <c r="A819" s="19" t="e">
        <f t="shared" si="118"/>
        <v>#REF!</v>
      </c>
      <c r="B819" s="49" t="e">
        <f>IF('AMS-Daten'!#REF!="","",'AMS-Daten'!#REF!)</f>
        <v>#REF!</v>
      </c>
      <c r="C819" s="49" t="e">
        <f>IF('AMS-Daten'!#REF!="","",'AMS-Daten'!#REF!)</f>
        <v>#REF!</v>
      </c>
      <c r="D819" s="80" t="e">
        <f t="shared" si="117"/>
        <v>#REF!</v>
      </c>
      <c r="E819" s="16" t="e">
        <f t="shared" si="121"/>
        <v>#REF!</v>
      </c>
      <c r="F819" s="80" t="e">
        <f t="shared" si="119"/>
        <v>#REF!</v>
      </c>
      <c r="G819" s="80"/>
      <c r="H819" s="49" t="e">
        <f>IF('AMS-Daten'!#REF!="","",'AMS-Daten'!#REF!)</f>
        <v>#REF!</v>
      </c>
      <c r="I819" s="80" t="e">
        <f t="shared" si="120"/>
        <v>#REF!</v>
      </c>
      <c r="J819" s="49"/>
      <c r="K819" s="49"/>
      <c r="L819" s="49"/>
      <c r="M819" s="49"/>
      <c r="N819" s="10"/>
      <c r="O819" s="49"/>
      <c r="P819" s="82"/>
      <c r="Q819" s="82"/>
      <c r="R819" s="82"/>
      <c r="S819" s="82"/>
      <c r="T819" s="82"/>
      <c r="U819" s="49"/>
      <c r="V819" s="49"/>
      <c r="W819" s="82"/>
      <c r="X819" s="49"/>
      <c r="Y819" s="49"/>
      <c r="Z819" s="12"/>
      <c r="AA819" s="16" t="str">
        <f t="shared" si="114"/>
        <v/>
      </c>
      <c r="AB819" s="16" t="str">
        <f t="shared" si="115"/>
        <v/>
      </c>
      <c r="AC819" s="16" t="str">
        <f t="shared" si="116"/>
        <v/>
      </c>
      <c r="AD819" s="49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</row>
    <row r="820" spans="1:43" x14ac:dyDescent="0.2">
      <c r="A820" s="19" t="e">
        <f t="shared" si="118"/>
        <v>#REF!</v>
      </c>
      <c r="B820" s="49" t="e">
        <f>IF('AMS-Daten'!#REF!="","",'AMS-Daten'!#REF!)</f>
        <v>#REF!</v>
      </c>
      <c r="C820" s="49" t="e">
        <f>IF('AMS-Daten'!#REF!="","",'AMS-Daten'!#REF!)</f>
        <v>#REF!</v>
      </c>
      <c r="D820" s="80" t="e">
        <f t="shared" si="117"/>
        <v>#REF!</v>
      </c>
      <c r="E820" s="16" t="e">
        <f t="shared" si="121"/>
        <v>#REF!</v>
      </c>
      <c r="F820" s="80" t="e">
        <f t="shared" si="119"/>
        <v>#REF!</v>
      </c>
      <c r="G820" s="80"/>
      <c r="H820" s="49" t="e">
        <f>IF('AMS-Daten'!#REF!="","",'AMS-Daten'!#REF!)</f>
        <v>#REF!</v>
      </c>
      <c r="I820" s="80" t="e">
        <f t="shared" si="120"/>
        <v>#REF!</v>
      </c>
      <c r="J820" s="49"/>
      <c r="K820" s="49"/>
      <c r="L820" s="49"/>
      <c r="M820" s="49"/>
      <c r="N820" s="10"/>
      <c r="O820" s="49"/>
      <c r="P820" s="82"/>
      <c r="Q820" s="82"/>
      <c r="R820" s="82"/>
      <c r="S820" s="82"/>
      <c r="T820" s="82"/>
      <c r="U820" s="49"/>
      <c r="V820" s="49"/>
      <c r="W820" s="82"/>
      <c r="X820" s="49"/>
      <c r="Y820" s="49"/>
      <c r="Z820" s="12"/>
      <c r="AA820" s="16" t="str">
        <f t="shared" si="114"/>
        <v/>
      </c>
      <c r="AB820" s="16" t="str">
        <f t="shared" si="115"/>
        <v/>
      </c>
      <c r="AC820" s="16" t="str">
        <f t="shared" si="116"/>
        <v/>
      </c>
      <c r="AD820" s="49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</row>
    <row r="821" spans="1:43" x14ac:dyDescent="0.2">
      <c r="A821" s="19" t="e">
        <f t="shared" si="118"/>
        <v>#REF!</v>
      </c>
      <c r="B821" s="49" t="e">
        <f>IF('AMS-Daten'!#REF!="","",'AMS-Daten'!#REF!)</f>
        <v>#REF!</v>
      </c>
      <c r="C821" s="49" t="e">
        <f>IF('AMS-Daten'!#REF!="","",'AMS-Daten'!#REF!)</f>
        <v>#REF!</v>
      </c>
      <c r="D821" s="80" t="e">
        <f t="shared" si="117"/>
        <v>#REF!</v>
      </c>
      <c r="E821" s="16" t="e">
        <f t="shared" si="121"/>
        <v>#REF!</v>
      </c>
      <c r="F821" s="80" t="e">
        <f t="shared" si="119"/>
        <v>#REF!</v>
      </c>
      <c r="G821" s="80"/>
      <c r="H821" s="49" t="e">
        <f>IF('AMS-Daten'!#REF!="","",'AMS-Daten'!#REF!)</f>
        <v>#REF!</v>
      </c>
      <c r="I821" s="80" t="e">
        <f t="shared" si="120"/>
        <v>#REF!</v>
      </c>
      <c r="J821" s="49"/>
      <c r="K821" s="49"/>
      <c r="L821" s="49"/>
      <c r="M821" s="49"/>
      <c r="N821" s="10"/>
      <c r="O821" s="49"/>
      <c r="P821" s="82"/>
      <c r="Q821" s="82"/>
      <c r="R821" s="82"/>
      <c r="S821" s="82"/>
      <c r="T821" s="82"/>
      <c r="U821" s="49"/>
      <c r="V821" s="49"/>
      <c r="W821" s="82"/>
      <c r="X821" s="49"/>
      <c r="Y821" s="49"/>
      <c r="Z821" s="12"/>
      <c r="AA821" s="16" t="str">
        <f t="shared" si="114"/>
        <v/>
      </c>
      <c r="AB821" s="16" t="str">
        <f t="shared" si="115"/>
        <v/>
      </c>
      <c r="AC821" s="16" t="str">
        <f t="shared" si="116"/>
        <v/>
      </c>
      <c r="AD821" s="49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</row>
    <row r="822" spans="1:43" x14ac:dyDescent="0.2">
      <c r="A822" s="19" t="e">
        <f t="shared" si="118"/>
        <v>#REF!</v>
      </c>
      <c r="B822" s="49" t="e">
        <f>IF('AMS-Daten'!#REF!="","",'AMS-Daten'!#REF!)</f>
        <v>#REF!</v>
      </c>
      <c r="C822" s="49" t="e">
        <f>IF('AMS-Daten'!#REF!="","",'AMS-Daten'!#REF!)</f>
        <v>#REF!</v>
      </c>
      <c r="D822" s="80" t="e">
        <f t="shared" si="117"/>
        <v>#REF!</v>
      </c>
      <c r="E822" s="16" t="e">
        <f t="shared" si="121"/>
        <v>#REF!</v>
      </c>
      <c r="F822" s="80" t="e">
        <f t="shared" si="119"/>
        <v>#REF!</v>
      </c>
      <c r="G822" s="80"/>
      <c r="H822" s="49" t="e">
        <f>IF('AMS-Daten'!#REF!="","",'AMS-Daten'!#REF!)</f>
        <v>#REF!</v>
      </c>
      <c r="I822" s="80" t="e">
        <f t="shared" si="120"/>
        <v>#REF!</v>
      </c>
      <c r="J822" s="49"/>
      <c r="K822" s="49"/>
      <c r="L822" s="49"/>
      <c r="M822" s="49"/>
      <c r="N822" s="10"/>
      <c r="O822" s="49"/>
      <c r="P822" s="82"/>
      <c r="Q822" s="82"/>
      <c r="R822" s="82"/>
      <c r="S822" s="82"/>
      <c r="T822" s="82"/>
      <c r="U822" s="49"/>
      <c r="V822" s="49"/>
      <c r="W822" s="82"/>
      <c r="X822" s="49"/>
      <c r="Y822" s="49"/>
      <c r="Z822" s="12"/>
      <c r="AA822" s="16" t="str">
        <f t="shared" si="114"/>
        <v/>
      </c>
      <c r="AB822" s="16" t="str">
        <f t="shared" si="115"/>
        <v/>
      </c>
      <c r="AC822" s="16" t="str">
        <f t="shared" si="116"/>
        <v/>
      </c>
      <c r="AD822" s="49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</row>
    <row r="823" spans="1:43" x14ac:dyDescent="0.2">
      <c r="A823" s="19" t="e">
        <f t="shared" si="118"/>
        <v>#REF!</v>
      </c>
      <c r="B823" s="49" t="e">
        <f>IF('AMS-Daten'!#REF!="","",'AMS-Daten'!#REF!)</f>
        <v>#REF!</v>
      </c>
      <c r="C823" s="49" t="e">
        <f>IF('AMS-Daten'!#REF!="","",'AMS-Daten'!#REF!)</f>
        <v>#REF!</v>
      </c>
      <c r="D823" s="80" t="e">
        <f t="shared" si="117"/>
        <v>#REF!</v>
      </c>
      <c r="E823" s="16" t="e">
        <f t="shared" si="121"/>
        <v>#REF!</v>
      </c>
      <c r="F823" s="80" t="e">
        <f t="shared" si="119"/>
        <v>#REF!</v>
      </c>
      <c r="G823" s="80"/>
      <c r="H823" s="49" t="e">
        <f>IF('AMS-Daten'!#REF!="","",'AMS-Daten'!#REF!)</f>
        <v>#REF!</v>
      </c>
      <c r="I823" s="80" t="e">
        <f t="shared" si="120"/>
        <v>#REF!</v>
      </c>
      <c r="J823" s="49"/>
      <c r="K823" s="49"/>
      <c r="L823" s="49"/>
      <c r="M823" s="49"/>
      <c r="N823" s="10"/>
      <c r="O823" s="49"/>
      <c r="P823" s="82"/>
      <c r="Q823" s="82"/>
      <c r="R823" s="82"/>
      <c r="S823" s="82"/>
      <c r="T823" s="82"/>
      <c r="U823" s="49"/>
      <c r="V823" s="49"/>
      <c r="W823" s="82"/>
      <c r="X823" s="49"/>
      <c r="Y823" s="49"/>
      <c r="Z823" s="12"/>
      <c r="AA823" s="16" t="str">
        <f t="shared" si="114"/>
        <v/>
      </c>
      <c r="AB823" s="16" t="str">
        <f t="shared" si="115"/>
        <v/>
      </c>
      <c r="AC823" s="16" t="str">
        <f t="shared" si="116"/>
        <v/>
      </c>
      <c r="AD823" s="49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  <c r="AO823" s="17"/>
      <c r="AP823" s="17"/>
      <c r="AQ823" s="17"/>
    </row>
    <row r="824" spans="1:43" x14ac:dyDescent="0.2">
      <c r="A824" s="19" t="e">
        <f t="shared" si="118"/>
        <v>#REF!</v>
      </c>
      <c r="B824" s="49" t="e">
        <f>IF('AMS-Daten'!#REF!="","",'AMS-Daten'!#REF!)</f>
        <v>#REF!</v>
      </c>
      <c r="C824" s="49" t="e">
        <f>IF('AMS-Daten'!#REF!="","",'AMS-Daten'!#REF!)</f>
        <v>#REF!</v>
      </c>
      <c r="D824" s="80" t="e">
        <f t="shared" si="117"/>
        <v>#REF!</v>
      </c>
      <c r="E824" s="16" t="e">
        <f t="shared" si="121"/>
        <v>#REF!</v>
      </c>
      <c r="F824" s="80" t="e">
        <f t="shared" si="119"/>
        <v>#REF!</v>
      </c>
      <c r="G824" s="80"/>
      <c r="H824" s="49" t="e">
        <f>IF('AMS-Daten'!#REF!="","",'AMS-Daten'!#REF!)</f>
        <v>#REF!</v>
      </c>
      <c r="I824" s="80" t="e">
        <f t="shared" si="120"/>
        <v>#REF!</v>
      </c>
      <c r="J824" s="49"/>
      <c r="K824" s="49"/>
      <c r="L824" s="49"/>
      <c r="M824" s="49"/>
      <c r="N824" s="10"/>
      <c r="O824" s="49"/>
      <c r="P824" s="82"/>
      <c r="Q824" s="82"/>
      <c r="R824" s="82"/>
      <c r="S824" s="82"/>
      <c r="T824" s="82"/>
      <c r="U824" s="49"/>
      <c r="V824" s="49"/>
      <c r="W824" s="82"/>
      <c r="X824" s="49"/>
      <c r="Y824" s="49"/>
      <c r="Z824" s="12"/>
      <c r="AA824" s="16" t="str">
        <f t="shared" si="114"/>
        <v/>
      </c>
      <c r="AB824" s="16" t="str">
        <f t="shared" si="115"/>
        <v/>
      </c>
      <c r="AC824" s="16" t="str">
        <f t="shared" si="116"/>
        <v/>
      </c>
      <c r="AD824" s="49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</row>
    <row r="825" spans="1:43" x14ac:dyDescent="0.2">
      <c r="A825" s="19" t="e">
        <f t="shared" si="118"/>
        <v>#REF!</v>
      </c>
      <c r="B825" s="49" t="e">
        <f>IF('AMS-Daten'!#REF!="","",'AMS-Daten'!#REF!)</f>
        <v>#REF!</v>
      </c>
      <c r="C825" s="49" t="e">
        <f>IF('AMS-Daten'!#REF!="","",'AMS-Daten'!#REF!)</f>
        <v>#REF!</v>
      </c>
      <c r="D825" s="80" t="e">
        <f t="shared" si="117"/>
        <v>#REF!</v>
      </c>
      <c r="E825" s="16" t="e">
        <f t="shared" si="121"/>
        <v>#REF!</v>
      </c>
      <c r="F825" s="80" t="e">
        <f t="shared" si="119"/>
        <v>#REF!</v>
      </c>
      <c r="G825" s="80"/>
      <c r="H825" s="49" t="e">
        <f>IF('AMS-Daten'!#REF!="","",'AMS-Daten'!#REF!)</f>
        <v>#REF!</v>
      </c>
      <c r="I825" s="80" t="e">
        <f t="shared" si="120"/>
        <v>#REF!</v>
      </c>
      <c r="J825" s="49"/>
      <c r="K825" s="49"/>
      <c r="L825" s="49"/>
      <c r="M825" s="49"/>
      <c r="N825" s="10"/>
      <c r="O825" s="49"/>
      <c r="P825" s="82"/>
      <c r="Q825" s="82"/>
      <c r="R825" s="82"/>
      <c r="S825" s="82"/>
      <c r="T825" s="82"/>
      <c r="U825" s="49"/>
      <c r="V825" s="49"/>
      <c r="W825" s="82"/>
      <c r="X825" s="49"/>
      <c r="Y825" s="49"/>
      <c r="Z825" s="12"/>
      <c r="AA825" s="16" t="str">
        <f t="shared" si="114"/>
        <v/>
      </c>
      <c r="AB825" s="16" t="str">
        <f t="shared" si="115"/>
        <v/>
      </c>
      <c r="AC825" s="16" t="str">
        <f t="shared" si="116"/>
        <v/>
      </c>
      <c r="AD825" s="49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</row>
    <row r="826" spans="1:43" x14ac:dyDescent="0.2">
      <c r="A826" s="19" t="e">
        <f t="shared" si="118"/>
        <v>#REF!</v>
      </c>
      <c r="B826" s="49" t="e">
        <f>IF('AMS-Daten'!#REF!="","",'AMS-Daten'!#REF!)</f>
        <v>#REF!</v>
      </c>
      <c r="C826" s="49" t="e">
        <f>IF('AMS-Daten'!#REF!="","",'AMS-Daten'!#REF!)</f>
        <v>#REF!</v>
      </c>
      <c r="D826" s="80" t="e">
        <f t="shared" si="117"/>
        <v>#REF!</v>
      </c>
      <c r="E826" s="16" t="e">
        <f t="shared" si="121"/>
        <v>#REF!</v>
      </c>
      <c r="F826" s="80" t="e">
        <f t="shared" si="119"/>
        <v>#REF!</v>
      </c>
      <c r="G826" s="80"/>
      <c r="H826" s="49" t="e">
        <f>IF('AMS-Daten'!#REF!="","",'AMS-Daten'!#REF!)</f>
        <v>#REF!</v>
      </c>
      <c r="I826" s="80" t="e">
        <f t="shared" si="120"/>
        <v>#REF!</v>
      </c>
      <c r="J826" s="49"/>
      <c r="K826" s="49"/>
      <c r="L826" s="49"/>
      <c r="M826" s="49"/>
      <c r="N826" s="10"/>
      <c r="O826" s="49"/>
      <c r="P826" s="82"/>
      <c r="Q826" s="82"/>
      <c r="R826" s="82"/>
      <c r="S826" s="82"/>
      <c r="T826" s="82"/>
      <c r="U826" s="49"/>
      <c r="V826" s="49"/>
      <c r="W826" s="82"/>
      <c r="X826" s="49"/>
      <c r="Y826" s="49"/>
      <c r="Z826" s="12"/>
      <c r="AA826" s="16" t="str">
        <f t="shared" si="114"/>
        <v/>
      </c>
      <c r="AB826" s="16" t="str">
        <f t="shared" si="115"/>
        <v/>
      </c>
      <c r="AC826" s="16" t="str">
        <f t="shared" si="116"/>
        <v/>
      </c>
      <c r="AD826" s="49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</row>
    <row r="827" spans="1:43" x14ac:dyDescent="0.2">
      <c r="A827" s="19" t="e">
        <f t="shared" si="118"/>
        <v>#REF!</v>
      </c>
      <c r="B827" s="49" t="e">
        <f>IF('AMS-Daten'!#REF!="","",'AMS-Daten'!#REF!)</f>
        <v>#REF!</v>
      </c>
      <c r="C827" s="49" t="e">
        <f>IF('AMS-Daten'!#REF!="","",'AMS-Daten'!#REF!)</f>
        <v>#REF!</v>
      </c>
      <c r="D827" s="80" t="e">
        <f t="shared" si="117"/>
        <v>#REF!</v>
      </c>
      <c r="E827" s="16" t="e">
        <f t="shared" si="121"/>
        <v>#REF!</v>
      </c>
      <c r="F827" s="80" t="e">
        <f t="shared" si="119"/>
        <v>#REF!</v>
      </c>
      <c r="G827" s="80"/>
      <c r="H827" s="49" t="e">
        <f>IF('AMS-Daten'!#REF!="","",'AMS-Daten'!#REF!)</f>
        <v>#REF!</v>
      </c>
      <c r="I827" s="80" t="e">
        <f t="shared" si="120"/>
        <v>#REF!</v>
      </c>
      <c r="J827" s="49"/>
      <c r="K827" s="49"/>
      <c r="L827" s="49"/>
      <c r="M827" s="49"/>
      <c r="N827" s="10"/>
      <c r="O827" s="49"/>
      <c r="P827" s="82"/>
      <c r="Q827" s="82"/>
      <c r="R827" s="82"/>
      <c r="S827" s="82"/>
      <c r="T827" s="82"/>
      <c r="U827" s="49"/>
      <c r="V827" s="49"/>
      <c r="W827" s="82"/>
      <c r="X827" s="49"/>
      <c r="Y827" s="49"/>
      <c r="Z827" s="12"/>
      <c r="AA827" s="16" t="str">
        <f t="shared" si="114"/>
        <v/>
      </c>
      <c r="AB827" s="16" t="str">
        <f t="shared" si="115"/>
        <v/>
      </c>
      <c r="AC827" s="16" t="str">
        <f t="shared" si="116"/>
        <v/>
      </c>
      <c r="AD827" s="49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  <c r="AO827" s="17"/>
      <c r="AP827" s="17"/>
      <c r="AQ827" s="17"/>
    </row>
    <row r="828" spans="1:43" x14ac:dyDescent="0.2">
      <c r="A828" s="19" t="e">
        <f t="shared" si="118"/>
        <v>#REF!</v>
      </c>
      <c r="B828" s="49" t="e">
        <f>IF('AMS-Daten'!#REF!="","",'AMS-Daten'!#REF!)</f>
        <v>#REF!</v>
      </c>
      <c r="C828" s="49" t="e">
        <f>IF('AMS-Daten'!#REF!="","",'AMS-Daten'!#REF!)</f>
        <v>#REF!</v>
      </c>
      <c r="D828" s="80" t="e">
        <f t="shared" si="117"/>
        <v>#REF!</v>
      </c>
      <c r="E828" s="16" t="e">
        <f t="shared" si="121"/>
        <v>#REF!</v>
      </c>
      <c r="F828" s="80" t="e">
        <f t="shared" si="119"/>
        <v>#REF!</v>
      </c>
      <c r="G828" s="80"/>
      <c r="H828" s="49" t="e">
        <f>IF('AMS-Daten'!#REF!="","",'AMS-Daten'!#REF!)</f>
        <v>#REF!</v>
      </c>
      <c r="I828" s="80" t="e">
        <f t="shared" si="120"/>
        <v>#REF!</v>
      </c>
      <c r="J828" s="49"/>
      <c r="K828" s="49"/>
      <c r="L828" s="49"/>
      <c r="M828" s="49"/>
      <c r="N828" s="10"/>
      <c r="O828" s="49"/>
      <c r="P828" s="82"/>
      <c r="Q828" s="82"/>
      <c r="R828" s="82"/>
      <c r="S828" s="82"/>
      <c r="T828" s="82"/>
      <c r="U828" s="49"/>
      <c r="V828" s="49"/>
      <c r="W828" s="82"/>
      <c r="X828" s="49"/>
      <c r="Y828" s="49"/>
      <c r="Z828" s="12"/>
      <c r="AA828" s="16" t="str">
        <f t="shared" si="114"/>
        <v/>
      </c>
      <c r="AB828" s="16" t="str">
        <f t="shared" si="115"/>
        <v/>
      </c>
      <c r="AC828" s="16" t="str">
        <f t="shared" si="116"/>
        <v/>
      </c>
      <c r="AD828" s="49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  <c r="AO828" s="17"/>
      <c r="AP828" s="17"/>
      <c r="AQ828" s="17"/>
    </row>
    <row r="829" spans="1:43" x14ac:dyDescent="0.2">
      <c r="A829" s="19" t="e">
        <f t="shared" si="118"/>
        <v>#REF!</v>
      </c>
      <c r="B829" s="49" t="e">
        <f>IF('AMS-Daten'!#REF!="","",'AMS-Daten'!#REF!)</f>
        <v>#REF!</v>
      </c>
      <c r="C829" s="49" t="e">
        <f>IF('AMS-Daten'!#REF!="","",'AMS-Daten'!#REF!)</f>
        <v>#REF!</v>
      </c>
      <c r="D829" s="80" t="e">
        <f t="shared" si="117"/>
        <v>#REF!</v>
      </c>
      <c r="E829" s="16" t="e">
        <f t="shared" si="121"/>
        <v>#REF!</v>
      </c>
      <c r="F829" s="80" t="e">
        <f t="shared" si="119"/>
        <v>#REF!</v>
      </c>
      <c r="G829" s="80"/>
      <c r="H829" s="49" t="e">
        <f>IF('AMS-Daten'!#REF!="","",'AMS-Daten'!#REF!)</f>
        <v>#REF!</v>
      </c>
      <c r="I829" s="80" t="e">
        <f t="shared" si="120"/>
        <v>#REF!</v>
      </c>
      <c r="J829" s="49"/>
      <c r="K829" s="49"/>
      <c r="L829" s="49"/>
      <c r="M829" s="49"/>
      <c r="N829" s="10"/>
      <c r="O829" s="49"/>
      <c r="P829" s="82"/>
      <c r="Q829" s="82"/>
      <c r="R829" s="82"/>
      <c r="S829" s="82"/>
      <c r="T829" s="82"/>
      <c r="U829" s="49"/>
      <c r="V829" s="49"/>
      <c r="W829" s="82"/>
      <c r="X829" s="49"/>
      <c r="Y829" s="49"/>
      <c r="Z829" s="12"/>
      <c r="AA829" s="16" t="str">
        <f t="shared" si="114"/>
        <v/>
      </c>
      <c r="AB829" s="16" t="str">
        <f t="shared" si="115"/>
        <v/>
      </c>
      <c r="AC829" s="16" t="str">
        <f t="shared" si="116"/>
        <v/>
      </c>
      <c r="AD829" s="49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  <c r="AO829" s="17"/>
      <c r="AP829" s="17"/>
      <c r="AQ829" s="17"/>
    </row>
    <row r="830" spans="1:43" x14ac:dyDescent="0.2">
      <c r="A830" s="19" t="e">
        <f t="shared" si="118"/>
        <v>#REF!</v>
      </c>
      <c r="B830" s="49" t="e">
        <f>IF('AMS-Daten'!#REF!="","",'AMS-Daten'!#REF!)</f>
        <v>#REF!</v>
      </c>
      <c r="C830" s="49" t="e">
        <f>IF('AMS-Daten'!#REF!="","",'AMS-Daten'!#REF!)</f>
        <v>#REF!</v>
      </c>
      <c r="D830" s="80" t="e">
        <f t="shared" si="117"/>
        <v>#REF!</v>
      </c>
      <c r="E830" s="16" t="e">
        <f t="shared" si="121"/>
        <v>#REF!</v>
      </c>
      <c r="F830" s="80" t="e">
        <f t="shared" si="119"/>
        <v>#REF!</v>
      </c>
      <c r="G830" s="80"/>
      <c r="H830" s="49" t="e">
        <f>IF('AMS-Daten'!#REF!="","",'AMS-Daten'!#REF!)</f>
        <v>#REF!</v>
      </c>
      <c r="I830" s="80" t="e">
        <f t="shared" si="120"/>
        <v>#REF!</v>
      </c>
      <c r="J830" s="49"/>
      <c r="K830" s="49"/>
      <c r="L830" s="49"/>
      <c r="M830" s="49"/>
      <c r="N830" s="10"/>
      <c r="O830" s="49"/>
      <c r="P830" s="82"/>
      <c r="Q830" s="82"/>
      <c r="R830" s="82"/>
      <c r="S830" s="82"/>
      <c r="T830" s="82"/>
      <c r="U830" s="49"/>
      <c r="V830" s="49"/>
      <c r="W830" s="82"/>
      <c r="X830" s="49"/>
      <c r="Y830" s="49"/>
      <c r="Z830" s="12"/>
      <c r="AA830" s="16" t="str">
        <f t="shared" si="114"/>
        <v/>
      </c>
      <c r="AB830" s="16" t="str">
        <f t="shared" si="115"/>
        <v/>
      </c>
      <c r="AC830" s="16" t="str">
        <f t="shared" si="116"/>
        <v/>
      </c>
      <c r="AD830" s="49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  <c r="AO830" s="17"/>
      <c r="AP830" s="17"/>
      <c r="AQ830" s="17"/>
    </row>
    <row r="831" spans="1:43" x14ac:dyDescent="0.2">
      <c r="A831" s="19" t="e">
        <f t="shared" si="118"/>
        <v>#REF!</v>
      </c>
      <c r="B831" s="49" t="e">
        <f>IF('AMS-Daten'!#REF!="","",'AMS-Daten'!#REF!)</f>
        <v>#REF!</v>
      </c>
      <c r="C831" s="49" t="e">
        <f>IF('AMS-Daten'!#REF!="","",'AMS-Daten'!#REF!)</f>
        <v>#REF!</v>
      </c>
      <c r="D831" s="80" t="e">
        <f t="shared" si="117"/>
        <v>#REF!</v>
      </c>
      <c r="E831" s="16" t="e">
        <f t="shared" si="121"/>
        <v>#REF!</v>
      </c>
      <c r="F831" s="80" t="e">
        <f t="shared" si="119"/>
        <v>#REF!</v>
      </c>
      <c r="G831" s="80"/>
      <c r="H831" s="49" t="e">
        <f>IF('AMS-Daten'!#REF!="","",'AMS-Daten'!#REF!)</f>
        <v>#REF!</v>
      </c>
      <c r="I831" s="80" t="e">
        <f t="shared" si="120"/>
        <v>#REF!</v>
      </c>
      <c r="J831" s="49"/>
      <c r="K831" s="49"/>
      <c r="L831" s="49"/>
      <c r="M831" s="49"/>
      <c r="N831" s="10"/>
      <c r="O831" s="49"/>
      <c r="P831" s="82"/>
      <c r="Q831" s="82"/>
      <c r="R831" s="82"/>
      <c r="S831" s="82"/>
      <c r="T831" s="82"/>
      <c r="U831" s="49"/>
      <c r="V831" s="49"/>
      <c r="W831" s="82"/>
      <c r="X831" s="49"/>
      <c r="Y831" s="49"/>
      <c r="Z831" s="12"/>
      <c r="AA831" s="16" t="str">
        <f t="shared" ref="AA831:AA894" si="122">IF(Z831="","",YEAR(Z831))</f>
        <v/>
      </c>
      <c r="AB831" s="16" t="str">
        <f t="shared" ref="AB831:AB894" si="123">IF(Z831="","",MONTH(Z831))</f>
        <v/>
      </c>
      <c r="AC831" s="16" t="str">
        <f t="shared" ref="AC831:AC894" si="124">IF(Z831="","",DAY(Z831))</f>
        <v/>
      </c>
      <c r="AD831" s="49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</row>
    <row r="832" spans="1:43" x14ac:dyDescent="0.2">
      <c r="A832" s="19" t="e">
        <f t="shared" si="118"/>
        <v>#REF!</v>
      </c>
      <c r="B832" s="49" t="e">
        <f>IF('AMS-Daten'!#REF!="","",'AMS-Daten'!#REF!)</f>
        <v>#REF!</v>
      </c>
      <c r="C832" s="49" t="e">
        <f>IF('AMS-Daten'!#REF!="","",'AMS-Daten'!#REF!)</f>
        <v>#REF!</v>
      </c>
      <c r="D832" s="80" t="e">
        <f t="shared" si="117"/>
        <v>#REF!</v>
      </c>
      <c r="E832" s="16" t="e">
        <f t="shared" si="121"/>
        <v>#REF!</v>
      </c>
      <c r="F832" s="80" t="e">
        <f t="shared" si="119"/>
        <v>#REF!</v>
      </c>
      <c r="G832" s="80"/>
      <c r="H832" s="49" t="e">
        <f>IF('AMS-Daten'!#REF!="","",'AMS-Daten'!#REF!)</f>
        <v>#REF!</v>
      </c>
      <c r="I832" s="80" t="e">
        <f t="shared" si="120"/>
        <v>#REF!</v>
      </c>
      <c r="J832" s="49"/>
      <c r="K832" s="49"/>
      <c r="L832" s="49"/>
      <c r="M832" s="49"/>
      <c r="N832" s="10"/>
      <c r="O832" s="49"/>
      <c r="P832" s="82"/>
      <c r="Q832" s="82"/>
      <c r="R832" s="82"/>
      <c r="S832" s="82"/>
      <c r="T832" s="82"/>
      <c r="U832" s="49"/>
      <c r="V832" s="49"/>
      <c r="W832" s="82"/>
      <c r="X832" s="49"/>
      <c r="Y832" s="49"/>
      <c r="Z832" s="12"/>
      <c r="AA832" s="16" t="str">
        <f t="shared" si="122"/>
        <v/>
      </c>
      <c r="AB832" s="16" t="str">
        <f t="shared" si="123"/>
        <v/>
      </c>
      <c r="AC832" s="16" t="str">
        <f t="shared" si="124"/>
        <v/>
      </c>
      <c r="AD832" s="49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  <c r="AO832" s="17"/>
      <c r="AP832" s="17"/>
      <c r="AQ832" s="17"/>
    </row>
    <row r="833" spans="1:43" x14ac:dyDescent="0.2">
      <c r="A833" s="19" t="e">
        <f t="shared" si="118"/>
        <v>#REF!</v>
      </c>
      <c r="B833" s="49" t="e">
        <f>IF('AMS-Daten'!#REF!="","",'AMS-Daten'!#REF!)</f>
        <v>#REF!</v>
      </c>
      <c r="C833" s="49" t="e">
        <f>IF('AMS-Daten'!#REF!="","",'AMS-Daten'!#REF!)</f>
        <v>#REF!</v>
      </c>
      <c r="D833" s="80" t="e">
        <f t="shared" si="117"/>
        <v>#REF!</v>
      </c>
      <c r="E833" s="16" t="e">
        <f t="shared" si="121"/>
        <v>#REF!</v>
      </c>
      <c r="F833" s="80" t="e">
        <f t="shared" si="119"/>
        <v>#REF!</v>
      </c>
      <c r="G833" s="80"/>
      <c r="H833" s="49" t="e">
        <f>IF('AMS-Daten'!#REF!="","",'AMS-Daten'!#REF!)</f>
        <v>#REF!</v>
      </c>
      <c r="I833" s="80" t="e">
        <f t="shared" si="120"/>
        <v>#REF!</v>
      </c>
      <c r="J833" s="49"/>
      <c r="K833" s="49"/>
      <c r="L833" s="49"/>
      <c r="M833" s="49"/>
      <c r="N833" s="10"/>
      <c r="O833" s="49"/>
      <c r="P833" s="82"/>
      <c r="Q833" s="82"/>
      <c r="R833" s="82"/>
      <c r="S833" s="82"/>
      <c r="T833" s="82"/>
      <c r="U833" s="49"/>
      <c r="V833" s="49"/>
      <c r="W833" s="82"/>
      <c r="X833" s="49"/>
      <c r="Y833" s="49"/>
      <c r="Z833" s="12"/>
      <c r="AA833" s="16" t="str">
        <f t="shared" si="122"/>
        <v/>
      </c>
      <c r="AB833" s="16" t="str">
        <f t="shared" si="123"/>
        <v/>
      </c>
      <c r="AC833" s="16" t="str">
        <f t="shared" si="124"/>
        <v/>
      </c>
      <c r="AD833" s="49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  <c r="AO833" s="17"/>
      <c r="AP833" s="17"/>
      <c r="AQ833" s="17"/>
    </row>
    <row r="834" spans="1:43" x14ac:dyDescent="0.2">
      <c r="A834" s="19" t="e">
        <f t="shared" si="118"/>
        <v>#REF!</v>
      </c>
      <c r="B834" s="49" t="e">
        <f>IF('AMS-Daten'!#REF!="","",'AMS-Daten'!#REF!)</f>
        <v>#REF!</v>
      </c>
      <c r="C834" s="49" t="e">
        <f>IF('AMS-Daten'!#REF!="","",'AMS-Daten'!#REF!)</f>
        <v>#REF!</v>
      </c>
      <c r="D834" s="80" t="e">
        <f t="shared" ref="D834:D897" si="125">IF(A834="","",IF(AF834="","Ja","Nein"))</f>
        <v>#REF!</v>
      </c>
      <c r="E834" s="16" t="e">
        <f t="shared" si="121"/>
        <v>#REF!</v>
      </c>
      <c r="F834" s="80" t="e">
        <f t="shared" si="119"/>
        <v>#REF!</v>
      </c>
      <c r="G834" s="80"/>
      <c r="H834" s="49" t="e">
        <f>IF('AMS-Daten'!#REF!="","",'AMS-Daten'!#REF!)</f>
        <v>#REF!</v>
      </c>
      <c r="I834" s="80" t="e">
        <f t="shared" si="120"/>
        <v>#REF!</v>
      </c>
      <c r="J834" s="49"/>
      <c r="K834" s="49"/>
      <c r="L834" s="49"/>
      <c r="M834" s="49"/>
      <c r="N834" s="10"/>
      <c r="O834" s="49"/>
      <c r="P834" s="82"/>
      <c r="Q834" s="82"/>
      <c r="R834" s="82"/>
      <c r="S834" s="82"/>
      <c r="T834" s="82"/>
      <c r="U834" s="49"/>
      <c r="V834" s="49"/>
      <c r="W834" s="82"/>
      <c r="X834" s="49"/>
      <c r="Y834" s="49"/>
      <c r="Z834" s="12"/>
      <c r="AA834" s="16" t="str">
        <f t="shared" si="122"/>
        <v/>
      </c>
      <c r="AB834" s="16" t="str">
        <f t="shared" si="123"/>
        <v/>
      </c>
      <c r="AC834" s="16" t="str">
        <f t="shared" si="124"/>
        <v/>
      </c>
      <c r="AD834" s="49"/>
      <c r="AE834" s="17"/>
      <c r="AF834" s="17"/>
      <c r="AG834" s="17"/>
      <c r="AH834" s="17"/>
      <c r="AI834" s="17"/>
      <c r="AJ834" s="17"/>
      <c r="AK834" s="17"/>
      <c r="AL834" s="17"/>
      <c r="AM834" s="17"/>
      <c r="AN834" s="17"/>
      <c r="AO834" s="17"/>
      <c r="AP834" s="17"/>
      <c r="AQ834" s="17"/>
    </row>
    <row r="835" spans="1:43" x14ac:dyDescent="0.2">
      <c r="A835" s="19" t="e">
        <f t="shared" ref="A835:A898" si="126">IF(B835="","",A834+1)</f>
        <v>#REF!</v>
      </c>
      <c r="B835" s="49" t="e">
        <f>IF('AMS-Daten'!#REF!="","",'AMS-Daten'!#REF!)</f>
        <v>#REF!</v>
      </c>
      <c r="C835" s="49" t="e">
        <f>IF('AMS-Daten'!#REF!="","",'AMS-Daten'!#REF!)</f>
        <v>#REF!</v>
      </c>
      <c r="D835" s="80" t="e">
        <f t="shared" si="125"/>
        <v>#REF!</v>
      </c>
      <c r="E835" s="16" t="e">
        <f t="shared" si="121"/>
        <v>#REF!</v>
      </c>
      <c r="F835" s="80" t="e">
        <f t="shared" si="119"/>
        <v>#REF!</v>
      </c>
      <c r="G835" s="80"/>
      <c r="H835" s="49" t="e">
        <f>IF('AMS-Daten'!#REF!="","",'AMS-Daten'!#REF!)</f>
        <v>#REF!</v>
      </c>
      <c r="I835" s="80" t="e">
        <f t="shared" si="120"/>
        <v>#REF!</v>
      </c>
      <c r="J835" s="49"/>
      <c r="K835" s="49"/>
      <c r="L835" s="49"/>
      <c r="M835" s="49"/>
      <c r="N835" s="10"/>
      <c r="O835" s="49"/>
      <c r="P835" s="82"/>
      <c r="Q835" s="82"/>
      <c r="R835" s="82"/>
      <c r="S835" s="82"/>
      <c r="T835" s="82"/>
      <c r="U835" s="49"/>
      <c r="V835" s="49"/>
      <c r="W835" s="82"/>
      <c r="X835" s="49"/>
      <c r="Y835" s="49"/>
      <c r="Z835" s="12"/>
      <c r="AA835" s="16" t="str">
        <f t="shared" si="122"/>
        <v/>
      </c>
      <c r="AB835" s="16" t="str">
        <f t="shared" si="123"/>
        <v/>
      </c>
      <c r="AC835" s="16" t="str">
        <f t="shared" si="124"/>
        <v/>
      </c>
      <c r="AD835" s="49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  <c r="AO835" s="17"/>
      <c r="AP835" s="17"/>
      <c r="AQ835" s="17"/>
    </row>
    <row r="836" spans="1:43" x14ac:dyDescent="0.2">
      <c r="A836" s="19" t="e">
        <f t="shared" si="126"/>
        <v>#REF!</v>
      </c>
      <c r="B836" s="49" t="e">
        <f>IF('AMS-Daten'!#REF!="","",'AMS-Daten'!#REF!)</f>
        <v>#REF!</v>
      </c>
      <c r="C836" s="49" t="e">
        <f>IF('AMS-Daten'!#REF!="","",'AMS-Daten'!#REF!)</f>
        <v>#REF!</v>
      </c>
      <c r="D836" s="80" t="e">
        <f t="shared" si="125"/>
        <v>#REF!</v>
      </c>
      <c r="E836" s="16" t="e">
        <f t="shared" si="121"/>
        <v>#REF!</v>
      </c>
      <c r="F836" s="80" t="e">
        <f t="shared" si="119"/>
        <v>#REF!</v>
      </c>
      <c r="G836" s="80"/>
      <c r="H836" s="49" t="e">
        <f>IF('AMS-Daten'!#REF!="","",'AMS-Daten'!#REF!)</f>
        <v>#REF!</v>
      </c>
      <c r="I836" s="80" t="e">
        <f t="shared" si="120"/>
        <v>#REF!</v>
      </c>
      <c r="J836" s="49"/>
      <c r="K836" s="49"/>
      <c r="L836" s="49"/>
      <c r="M836" s="49"/>
      <c r="N836" s="10"/>
      <c r="O836" s="49"/>
      <c r="P836" s="82"/>
      <c r="Q836" s="82"/>
      <c r="R836" s="82"/>
      <c r="S836" s="82"/>
      <c r="T836" s="82"/>
      <c r="U836" s="49"/>
      <c r="V836" s="49"/>
      <c r="W836" s="82"/>
      <c r="X836" s="49"/>
      <c r="Y836" s="49"/>
      <c r="Z836" s="12"/>
      <c r="AA836" s="16" t="str">
        <f t="shared" si="122"/>
        <v/>
      </c>
      <c r="AB836" s="16" t="str">
        <f t="shared" si="123"/>
        <v/>
      </c>
      <c r="AC836" s="16" t="str">
        <f t="shared" si="124"/>
        <v/>
      </c>
      <c r="AD836" s="49"/>
      <c r="AE836" s="17"/>
      <c r="AF836" s="17"/>
      <c r="AG836" s="17"/>
      <c r="AH836" s="17"/>
      <c r="AI836" s="17"/>
      <c r="AJ836" s="17"/>
      <c r="AK836" s="17"/>
      <c r="AL836" s="17"/>
      <c r="AM836" s="17"/>
      <c r="AN836" s="17"/>
      <c r="AO836" s="17"/>
      <c r="AP836" s="17"/>
      <c r="AQ836" s="17"/>
    </row>
    <row r="837" spans="1:43" x14ac:dyDescent="0.2">
      <c r="A837" s="19" t="e">
        <f t="shared" si="126"/>
        <v>#REF!</v>
      </c>
      <c r="B837" s="49" t="e">
        <f>IF('AMS-Daten'!#REF!="","",'AMS-Daten'!#REF!)</f>
        <v>#REF!</v>
      </c>
      <c r="C837" s="49" t="e">
        <f>IF('AMS-Daten'!#REF!="","",'AMS-Daten'!#REF!)</f>
        <v>#REF!</v>
      </c>
      <c r="D837" s="80" t="e">
        <f t="shared" si="125"/>
        <v>#REF!</v>
      </c>
      <c r="E837" s="16" t="e">
        <f t="shared" si="121"/>
        <v>#REF!</v>
      </c>
      <c r="F837" s="80" t="e">
        <f t="shared" si="119"/>
        <v>#REF!</v>
      </c>
      <c r="G837" s="80"/>
      <c r="H837" s="49" t="e">
        <f>IF('AMS-Daten'!#REF!="","",'AMS-Daten'!#REF!)</f>
        <v>#REF!</v>
      </c>
      <c r="I837" s="80" t="e">
        <f t="shared" si="120"/>
        <v>#REF!</v>
      </c>
      <c r="J837" s="49"/>
      <c r="K837" s="49"/>
      <c r="L837" s="49"/>
      <c r="M837" s="49"/>
      <c r="N837" s="10"/>
      <c r="O837" s="49"/>
      <c r="P837" s="82"/>
      <c r="Q837" s="82"/>
      <c r="R837" s="82"/>
      <c r="S837" s="82"/>
      <c r="T837" s="82"/>
      <c r="U837" s="49"/>
      <c r="V837" s="49"/>
      <c r="W837" s="82"/>
      <c r="X837" s="49"/>
      <c r="Y837" s="49"/>
      <c r="Z837" s="12"/>
      <c r="AA837" s="16" t="str">
        <f t="shared" si="122"/>
        <v/>
      </c>
      <c r="AB837" s="16" t="str">
        <f t="shared" si="123"/>
        <v/>
      </c>
      <c r="AC837" s="16" t="str">
        <f t="shared" si="124"/>
        <v/>
      </c>
      <c r="AD837" s="49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</row>
    <row r="838" spans="1:43" x14ac:dyDescent="0.2">
      <c r="A838" s="19" t="e">
        <f t="shared" si="126"/>
        <v>#REF!</v>
      </c>
      <c r="B838" s="49" t="e">
        <f>IF('AMS-Daten'!#REF!="","",'AMS-Daten'!#REF!)</f>
        <v>#REF!</v>
      </c>
      <c r="C838" s="49" t="e">
        <f>IF('AMS-Daten'!#REF!="","",'AMS-Daten'!#REF!)</f>
        <v>#REF!</v>
      </c>
      <c r="D838" s="80" t="e">
        <f t="shared" si="125"/>
        <v>#REF!</v>
      </c>
      <c r="E838" s="16" t="e">
        <f t="shared" si="121"/>
        <v>#REF!</v>
      </c>
      <c r="F838" s="80" t="e">
        <f t="shared" si="119"/>
        <v>#REF!</v>
      </c>
      <c r="G838" s="80"/>
      <c r="H838" s="49" t="e">
        <f>IF('AMS-Daten'!#REF!="","",'AMS-Daten'!#REF!)</f>
        <v>#REF!</v>
      </c>
      <c r="I838" s="80" t="e">
        <f t="shared" si="120"/>
        <v>#REF!</v>
      </c>
      <c r="J838" s="49"/>
      <c r="K838" s="49"/>
      <c r="L838" s="49"/>
      <c r="M838" s="49"/>
      <c r="N838" s="10"/>
      <c r="O838" s="49"/>
      <c r="P838" s="82"/>
      <c r="Q838" s="82"/>
      <c r="R838" s="82"/>
      <c r="S838" s="82"/>
      <c r="T838" s="82"/>
      <c r="U838" s="49"/>
      <c r="V838" s="49"/>
      <c r="W838" s="82"/>
      <c r="X838" s="49"/>
      <c r="Y838" s="49"/>
      <c r="Z838" s="12"/>
      <c r="AA838" s="16" t="str">
        <f t="shared" si="122"/>
        <v/>
      </c>
      <c r="AB838" s="16" t="str">
        <f t="shared" si="123"/>
        <v/>
      </c>
      <c r="AC838" s="16" t="str">
        <f t="shared" si="124"/>
        <v/>
      </c>
      <c r="AD838" s="49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</row>
    <row r="839" spans="1:43" x14ac:dyDescent="0.2">
      <c r="A839" s="19" t="e">
        <f t="shared" si="126"/>
        <v>#REF!</v>
      </c>
      <c r="B839" s="49" t="e">
        <f>IF('AMS-Daten'!#REF!="","",'AMS-Daten'!#REF!)</f>
        <v>#REF!</v>
      </c>
      <c r="C839" s="49" t="e">
        <f>IF('AMS-Daten'!#REF!="","",'AMS-Daten'!#REF!)</f>
        <v>#REF!</v>
      </c>
      <c r="D839" s="80" t="e">
        <f t="shared" si="125"/>
        <v>#REF!</v>
      </c>
      <c r="E839" s="16" t="e">
        <f t="shared" si="121"/>
        <v>#REF!</v>
      </c>
      <c r="F839" s="80" t="e">
        <f t="shared" si="119"/>
        <v>#REF!</v>
      </c>
      <c r="G839" s="80"/>
      <c r="H839" s="49" t="e">
        <f>IF('AMS-Daten'!#REF!="","",'AMS-Daten'!#REF!)</f>
        <v>#REF!</v>
      </c>
      <c r="I839" s="80" t="e">
        <f t="shared" si="120"/>
        <v>#REF!</v>
      </c>
      <c r="J839" s="49"/>
      <c r="K839" s="49"/>
      <c r="L839" s="49"/>
      <c r="M839" s="49"/>
      <c r="N839" s="10"/>
      <c r="O839" s="49"/>
      <c r="P839" s="82"/>
      <c r="Q839" s="82"/>
      <c r="R839" s="82"/>
      <c r="S839" s="82"/>
      <c r="T839" s="82"/>
      <c r="U839" s="49"/>
      <c r="V839" s="49"/>
      <c r="W839" s="82"/>
      <c r="X839" s="49"/>
      <c r="Y839" s="49"/>
      <c r="Z839" s="12"/>
      <c r="AA839" s="16" t="str">
        <f t="shared" si="122"/>
        <v/>
      </c>
      <c r="AB839" s="16" t="str">
        <f t="shared" si="123"/>
        <v/>
      </c>
      <c r="AC839" s="16" t="str">
        <f t="shared" si="124"/>
        <v/>
      </c>
      <c r="AD839" s="49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</row>
    <row r="840" spans="1:43" x14ac:dyDescent="0.2">
      <c r="A840" s="19" t="e">
        <f t="shared" si="126"/>
        <v>#REF!</v>
      </c>
      <c r="B840" s="49" t="e">
        <f>IF('AMS-Daten'!#REF!="","",'AMS-Daten'!#REF!)</f>
        <v>#REF!</v>
      </c>
      <c r="C840" s="49" t="e">
        <f>IF('AMS-Daten'!#REF!="","",'AMS-Daten'!#REF!)</f>
        <v>#REF!</v>
      </c>
      <c r="D840" s="80" t="e">
        <f t="shared" si="125"/>
        <v>#REF!</v>
      </c>
      <c r="E840" s="16" t="e">
        <f t="shared" si="121"/>
        <v>#REF!</v>
      </c>
      <c r="F840" s="80" t="e">
        <f t="shared" si="119"/>
        <v>#REF!</v>
      </c>
      <c r="G840" s="80"/>
      <c r="H840" s="49" t="e">
        <f>IF('AMS-Daten'!#REF!="","",'AMS-Daten'!#REF!)</f>
        <v>#REF!</v>
      </c>
      <c r="I840" s="80" t="e">
        <f t="shared" si="120"/>
        <v>#REF!</v>
      </c>
      <c r="J840" s="49"/>
      <c r="K840" s="49"/>
      <c r="L840" s="49"/>
      <c r="M840" s="49"/>
      <c r="N840" s="10"/>
      <c r="O840" s="49"/>
      <c r="P840" s="82"/>
      <c r="Q840" s="82"/>
      <c r="R840" s="82"/>
      <c r="S840" s="82"/>
      <c r="T840" s="82"/>
      <c r="U840" s="49"/>
      <c r="V840" s="49"/>
      <c r="W840" s="82"/>
      <c r="X840" s="49"/>
      <c r="Y840" s="49"/>
      <c r="Z840" s="12"/>
      <c r="AA840" s="16" t="str">
        <f t="shared" si="122"/>
        <v/>
      </c>
      <c r="AB840" s="16" t="str">
        <f t="shared" si="123"/>
        <v/>
      </c>
      <c r="AC840" s="16" t="str">
        <f t="shared" si="124"/>
        <v/>
      </c>
      <c r="AD840" s="49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</row>
    <row r="841" spans="1:43" x14ac:dyDescent="0.2">
      <c r="A841" s="19" t="e">
        <f t="shared" si="126"/>
        <v>#REF!</v>
      </c>
      <c r="B841" s="49" t="e">
        <f>IF('AMS-Daten'!#REF!="","",'AMS-Daten'!#REF!)</f>
        <v>#REF!</v>
      </c>
      <c r="C841" s="49" t="e">
        <f>IF('AMS-Daten'!#REF!="","",'AMS-Daten'!#REF!)</f>
        <v>#REF!</v>
      </c>
      <c r="D841" s="80" t="e">
        <f t="shared" si="125"/>
        <v>#REF!</v>
      </c>
      <c r="E841" s="16" t="e">
        <f t="shared" si="121"/>
        <v>#REF!</v>
      </c>
      <c r="F841" s="80" t="e">
        <f t="shared" si="119"/>
        <v>#REF!</v>
      </c>
      <c r="G841" s="80"/>
      <c r="H841" s="49" t="e">
        <f>IF('AMS-Daten'!#REF!="","",'AMS-Daten'!#REF!)</f>
        <v>#REF!</v>
      </c>
      <c r="I841" s="80" t="e">
        <f t="shared" si="120"/>
        <v>#REF!</v>
      </c>
      <c r="J841" s="49"/>
      <c r="K841" s="49"/>
      <c r="L841" s="49"/>
      <c r="M841" s="49"/>
      <c r="N841" s="10"/>
      <c r="O841" s="49"/>
      <c r="P841" s="82"/>
      <c r="Q841" s="82"/>
      <c r="R841" s="82"/>
      <c r="S841" s="82"/>
      <c r="T841" s="82"/>
      <c r="U841" s="49"/>
      <c r="V841" s="49"/>
      <c r="W841" s="82"/>
      <c r="X841" s="49"/>
      <c r="Y841" s="49"/>
      <c r="Z841" s="12"/>
      <c r="AA841" s="16" t="str">
        <f t="shared" si="122"/>
        <v/>
      </c>
      <c r="AB841" s="16" t="str">
        <f t="shared" si="123"/>
        <v/>
      </c>
      <c r="AC841" s="16" t="str">
        <f t="shared" si="124"/>
        <v/>
      </c>
      <c r="AD841" s="49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</row>
    <row r="842" spans="1:43" x14ac:dyDescent="0.2">
      <c r="A842" s="19" t="e">
        <f t="shared" si="126"/>
        <v>#REF!</v>
      </c>
      <c r="B842" s="49" t="e">
        <f>IF('AMS-Daten'!#REF!="","",'AMS-Daten'!#REF!)</f>
        <v>#REF!</v>
      </c>
      <c r="C842" s="49" t="e">
        <f>IF('AMS-Daten'!#REF!="","",'AMS-Daten'!#REF!)</f>
        <v>#REF!</v>
      </c>
      <c r="D842" s="80" t="e">
        <f t="shared" si="125"/>
        <v>#REF!</v>
      </c>
      <c r="E842" s="16" t="e">
        <f t="shared" si="121"/>
        <v>#REF!</v>
      </c>
      <c r="F842" s="80" t="e">
        <f t="shared" ref="F842:F905" si="127">IF(A842="","",IF(AND(AO842&lt;&gt;"",AP842=""),"Ja","Nein"))</f>
        <v>#REF!</v>
      </c>
      <c r="G842" s="80"/>
      <c r="H842" s="49" t="e">
        <f>IF('AMS-Daten'!#REF!="","",'AMS-Daten'!#REF!)</f>
        <v>#REF!</v>
      </c>
      <c r="I842" s="80" t="e">
        <f t="shared" ref="I842:I905" si="128">IF(A842="","",IF(AQ842="","Nein","Ja"))</f>
        <v>#REF!</v>
      </c>
      <c r="J842" s="49"/>
      <c r="K842" s="49"/>
      <c r="L842" s="49"/>
      <c r="M842" s="49"/>
      <c r="N842" s="10"/>
      <c r="O842" s="49"/>
      <c r="P842" s="82"/>
      <c r="Q842" s="82"/>
      <c r="R842" s="82"/>
      <c r="S842" s="82"/>
      <c r="T842" s="82"/>
      <c r="U842" s="49"/>
      <c r="V842" s="49"/>
      <c r="W842" s="82"/>
      <c r="X842" s="49"/>
      <c r="Y842" s="49"/>
      <c r="Z842" s="12"/>
      <c r="AA842" s="16" t="str">
        <f t="shared" si="122"/>
        <v/>
      </c>
      <c r="AB842" s="16" t="str">
        <f t="shared" si="123"/>
        <v/>
      </c>
      <c r="AC842" s="16" t="str">
        <f t="shared" si="124"/>
        <v/>
      </c>
      <c r="AD842" s="49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</row>
    <row r="843" spans="1:43" x14ac:dyDescent="0.2">
      <c r="A843" s="19" t="e">
        <f t="shared" si="126"/>
        <v>#REF!</v>
      </c>
      <c r="B843" s="49" t="e">
        <f>IF('AMS-Daten'!#REF!="","",'AMS-Daten'!#REF!)</f>
        <v>#REF!</v>
      </c>
      <c r="C843" s="49" t="e">
        <f>IF('AMS-Daten'!#REF!="","",'AMS-Daten'!#REF!)</f>
        <v>#REF!</v>
      </c>
      <c r="D843" s="80" t="e">
        <f t="shared" si="125"/>
        <v>#REF!</v>
      </c>
      <c r="E843" s="16" t="e">
        <f t="shared" si="121"/>
        <v>#REF!</v>
      </c>
      <c r="F843" s="80" t="e">
        <f t="shared" si="127"/>
        <v>#REF!</v>
      </c>
      <c r="G843" s="80"/>
      <c r="H843" s="49" t="e">
        <f>IF('AMS-Daten'!#REF!="","",'AMS-Daten'!#REF!)</f>
        <v>#REF!</v>
      </c>
      <c r="I843" s="80" t="e">
        <f t="shared" si="128"/>
        <v>#REF!</v>
      </c>
      <c r="J843" s="49"/>
      <c r="K843" s="49"/>
      <c r="L843" s="49"/>
      <c r="M843" s="49"/>
      <c r="N843" s="10"/>
      <c r="O843" s="49"/>
      <c r="P843" s="82"/>
      <c r="Q843" s="82"/>
      <c r="R843" s="82"/>
      <c r="S843" s="82"/>
      <c r="T843" s="82"/>
      <c r="U843" s="49"/>
      <c r="V843" s="49"/>
      <c r="W843" s="82"/>
      <c r="X843" s="49"/>
      <c r="Y843" s="49"/>
      <c r="Z843" s="12"/>
      <c r="AA843" s="16" t="str">
        <f t="shared" si="122"/>
        <v/>
      </c>
      <c r="AB843" s="16" t="str">
        <f t="shared" si="123"/>
        <v/>
      </c>
      <c r="AC843" s="16" t="str">
        <f t="shared" si="124"/>
        <v/>
      </c>
      <c r="AD843" s="49"/>
      <c r="AE843" s="17"/>
      <c r="AF843" s="17"/>
      <c r="AG843" s="17"/>
      <c r="AH843" s="17"/>
      <c r="AI843" s="17"/>
      <c r="AJ843" s="17"/>
      <c r="AK843" s="17"/>
      <c r="AL843" s="17"/>
      <c r="AM843" s="17"/>
      <c r="AN843" s="17"/>
      <c r="AO843" s="17"/>
      <c r="AP843" s="17"/>
      <c r="AQ843" s="17"/>
    </row>
    <row r="844" spans="1:43" x14ac:dyDescent="0.2">
      <c r="A844" s="19" t="e">
        <f t="shared" si="126"/>
        <v>#REF!</v>
      </c>
      <c r="B844" s="49" t="e">
        <f>IF('AMS-Daten'!#REF!="","",'AMS-Daten'!#REF!)</f>
        <v>#REF!</v>
      </c>
      <c r="C844" s="49" t="e">
        <f>IF('AMS-Daten'!#REF!="","",'AMS-Daten'!#REF!)</f>
        <v>#REF!</v>
      </c>
      <c r="D844" s="80" t="e">
        <f t="shared" si="125"/>
        <v>#REF!</v>
      </c>
      <c r="E844" s="16" t="e">
        <f t="shared" si="121"/>
        <v>#REF!</v>
      </c>
      <c r="F844" s="80" t="e">
        <f t="shared" si="127"/>
        <v>#REF!</v>
      </c>
      <c r="G844" s="80"/>
      <c r="H844" s="49" t="e">
        <f>IF('AMS-Daten'!#REF!="","",'AMS-Daten'!#REF!)</f>
        <v>#REF!</v>
      </c>
      <c r="I844" s="80" t="e">
        <f t="shared" si="128"/>
        <v>#REF!</v>
      </c>
      <c r="J844" s="49"/>
      <c r="K844" s="49"/>
      <c r="L844" s="49"/>
      <c r="M844" s="49"/>
      <c r="N844" s="10"/>
      <c r="O844" s="49"/>
      <c r="P844" s="82"/>
      <c r="Q844" s="82"/>
      <c r="R844" s="82"/>
      <c r="S844" s="82"/>
      <c r="T844" s="82"/>
      <c r="U844" s="49"/>
      <c r="V844" s="49"/>
      <c r="W844" s="82"/>
      <c r="X844" s="49"/>
      <c r="Y844" s="49"/>
      <c r="Z844" s="12"/>
      <c r="AA844" s="16" t="str">
        <f t="shared" si="122"/>
        <v/>
      </c>
      <c r="AB844" s="16" t="str">
        <f t="shared" si="123"/>
        <v/>
      </c>
      <c r="AC844" s="16" t="str">
        <f t="shared" si="124"/>
        <v/>
      </c>
      <c r="AD844" s="49"/>
      <c r="AE844" s="17"/>
      <c r="AF844" s="17"/>
      <c r="AG844" s="17"/>
      <c r="AH844" s="17"/>
      <c r="AI844" s="17"/>
      <c r="AJ844" s="17"/>
      <c r="AK844" s="17"/>
      <c r="AL844" s="17"/>
      <c r="AM844" s="17"/>
      <c r="AN844" s="17"/>
      <c r="AO844" s="17"/>
      <c r="AP844" s="17"/>
      <c r="AQ844" s="17"/>
    </row>
    <row r="845" spans="1:43" x14ac:dyDescent="0.2">
      <c r="A845" s="19" t="e">
        <f t="shared" si="126"/>
        <v>#REF!</v>
      </c>
      <c r="B845" s="49" t="e">
        <f>IF('AMS-Daten'!#REF!="","",'AMS-Daten'!#REF!)</f>
        <v>#REF!</v>
      </c>
      <c r="C845" s="49" t="e">
        <f>IF('AMS-Daten'!#REF!="","",'AMS-Daten'!#REF!)</f>
        <v>#REF!</v>
      </c>
      <c r="D845" s="80" t="e">
        <f t="shared" si="125"/>
        <v>#REF!</v>
      </c>
      <c r="E845" s="16" t="e">
        <f t="shared" si="121"/>
        <v>#REF!</v>
      </c>
      <c r="F845" s="80" t="e">
        <f t="shared" si="127"/>
        <v>#REF!</v>
      </c>
      <c r="G845" s="80"/>
      <c r="H845" s="49" t="e">
        <f>IF('AMS-Daten'!#REF!="","",'AMS-Daten'!#REF!)</f>
        <v>#REF!</v>
      </c>
      <c r="I845" s="80" t="e">
        <f t="shared" si="128"/>
        <v>#REF!</v>
      </c>
      <c r="J845" s="49"/>
      <c r="K845" s="49"/>
      <c r="L845" s="49"/>
      <c r="M845" s="49"/>
      <c r="N845" s="10"/>
      <c r="O845" s="49"/>
      <c r="P845" s="82"/>
      <c r="Q845" s="82"/>
      <c r="R845" s="82"/>
      <c r="S845" s="82"/>
      <c r="T845" s="82"/>
      <c r="U845" s="49"/>
      <c r="V845" s="49"/>
      <c r="W845" s="82"/>
      <c r="X845" s="49"/>
      <c r="Y845" s="49"/>
      <c r="Z845" s="12"/>
      <c r="AA845" s="16" t="str">
        <f t="shared" si="122"/>
        <v/>
      </c>
      <c r="AB845" s="16" t="str">
        <f t="shared" si="123"/>
        <v/>
      </c>
      <c r="AC845" s="16" t="str">
        <f t="shared" si="124"/>
        <v/>
      </c>
      <c r="AD845" s="49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</row>
    <row r="846" spans="1:43" x14ac:dyDescent="0.2">
      <c r="A846" s="19" t="e">
        <f t="shared" si="126"/>
        <v>#REF!</v>
      </c>
      <c r="B846" s="49" t="e">
        <f>IF('AMS-Daten'!#REF!="","",'AMS-Daten'!#REF!)</f>
        <v>#REF!</v>
      </c>
      <c r="C846" s="49" t="e">
        <f>IF('AMS-Daten'!#REF!="","",'AMS-Daten'!#REF!)</f>
        <v>#REF!</v>
      </c>
      <c r="D846" s="80" t="e">
        <f t="shared" si="125"/>
        <v>#REF!</v>
      </c>
      <c r="E846" s="16" t="e">
        <f t="shared" si="121"/>
        <v>#REF!</v>
      </c>
      <c r="F846" s="80" t="e">
        <f t="shared" si="127"/>
        <v>#REF!</v>
      </c>
      <c r="G846" s="80"/>
      <c r="H846" s="49" t="e">
        <f>IF('AMS-Daten'!#REF!="","",'AMS-Daten'!#REF!)</f>
        <v>#REF!</v>
      </c>
      <c r="I846" s="80" t="e">
        <f t="shared" si="128"/>
        <v>#REF!</v>
      </c>
      <c r="J846" s="49"/>
      <c r="K846" s="49"/>
      <c r="L846" s="49"/>
      <c r="M846" s="49"/>
      <c r="N846" s="10"/>
      <c r="O846" s="49"/>
      <c r="P846" s="82"/>
      <c r="Q846" s="82"/>
      <c r="R846" s="82"/>
      <c r="S846" s="82"/>
      <c r="T846" s="82"/>
      <c r="U846" s="49"/>
      <c r="V846" s="49"/>
      <c r="W846" s="82"/>
      <c r="X846" s="49"/>
      <c r="Y846" s="49"/>
      <c r="Z846" s="12"/>
      <c r="AA846" s="16" t="str">
        <f t="shared" si="122"/>
        <v/>
      </c>
      <c r="AB846" s="16" t="str">
        <f t="shared" si="123"/>
        <v/>
      </c>
      <c r="AC846" s="16" t="str">
        <f t="shared" si="124"/>
        <v/>
      </c>
      <c r="AD846" s="49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</row>
    <row r="847" spans="1:43" x14ac:dyDescent="0.2">
      <c r="A847" s="19" t="e">
        <f t="shared" si="126"/>
        <v>#REF!</v>
      </c>
      <c r="B847" s="49" t="e">
        <f>IF('AMS-Daten'!#REF!="","",'AMS-Daten'!#REF!)</f>
        <v>#REF!</v>
      </c>
      <c r="C847" s="49" t="e">
        <f>IF('AMS-Daten'!#REF!="","",'AMS-Daten'!#REF!)</f>
        <v>#REF!</v>
      </c>
      <c r="D847" s="80" t="e">
        <f t="shared" si="125"/>
        <v>#REF!</v>
      </c>
      <c r="E847" s="16" t="e">
        <f t="shared" si="121"/>
        <v>#REF!</v>
      </c>
      <c r="F847" s="80" t="e">
        <f t="shared" si="127"/>
        <v>#REF!</v>
      </c>
      <c r="G847" s="80"/>
      <c r="H847" s="49" t="e">
        <f>IF('AMS-Daten'!#REF!="","",'AMS-Daten'!#REF!)</f>
        <v>#REF!</v>
      </c>
      <c r="I847" s="80" t="e">
        <f t="shared" si="128"/>
        <v>#REF!</v>
      </c>
      <c r="J847" s="49"/>
      <c r="K847" s="49"/>
      <c r="L847" s="49"/>
      <c r="M847" s="49"/>
      <c r="N847" s="10"/>
      <c r="O847" s="49"/>
      <c r="P847" s="82"/>
      <c r="Q847" s="82"/>
      <c r="R847" s="82"/>
      <c r="S847" s="82"/>
      <c r="T847" s="82"/>
      <c r="U847" s="49"/>
      <c r="V847" s="49"/>
      <c r="W847" s="82"/>
      <c r="X847" s="49"/>
      <c r="Y847" s="49"/>
      <c r="Z847" s="12"/>
      <c r="AA847" s="16" t="str">
        <f t="shared" si="122"/>
        <v/>
      </c>
      <c r="AB847" s="16" t="str">
        <f t="shared" si="123"/>
        <v/>
      </c>
      <c r="AC847" s="16" t="str">
        <f t="shared" si="124"/>
        <v/>
      </c>
      <c r="AD847" s="49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</row>
    <row r="848" spans="1:43" x14ac:dyDescent="0.2">
      <c r="A848" s="19" t="e">
        <f t="shared" si="126"/>
        <v>#REF!</v>
      </c>
      <c r="B848" s="49" t="e">
        <f>IF('AMS-Daten'!#REF!="","",'AMS-Daten'!#REF!)</f>
        <v>#REF!</v>
      </c>
      <c r="C848" s="49" t="e">
        <f>IF('AMS-Daten'!#REF!="","",'AMS-Daten'!#REF!)</f>
        <v>#REF!</v>
      </c>
      <c r="D848" s="80" t="e">
        <f t="shared" si="125"/>
        <v>#REF!</v>
      </c>
      <c r="E848" s="16" t="e">
        <f t="shared" si="121"/>
        <v>#REF!</v>
      </c>
      <c r="F848" s="80" t="e">
        <f t="shared" si="127"/>
        <v>#REF!</v>
      </c>
      <c r="G848" s="80"/>
      <c r="H848" s="49" t="e">
        <f>IF('AMS-Daten'!#REF!="","",'AMS-Daten'!#REF!)</f>
        <v>#REF!</v>
      </c>
      <c r="I848" s="80" t="e">
        <f t="shared" si="128"/>
        <v>#REF!</v>
      </c>
      <c r="J848" s="49"/>
      <c r="K848" s="49"/>
      <c r="L848" s="49"/>
      <c r="M848" s="49"/>
      <c r="N848" s="10"/>
      <c r="O848" s="49"/>
      <c r="P848" s="82"/>
      <c r="Q848" s="82"/>
      <c r="R848" s="82"/>
      <c r="S848" s="82"/>
      <c r="T848" s="82"/>
      <c r="U848" s="49"/>
      <c r="V848" s="49"/>
      <c r="W848" s="82"/>
      <c r="X848" s="49"/>
      <c r="Y848" s="49"/>
      <c r="Z848" s="12"/>
      <c r="AA848" s="16" t="str">
        <f t="shared" si="122"/>
        <v/>
      </c>
      <c r="AB848" s="16" t="str">
        <f t="shared" si="123"/>
        <v/>
      </c>
      <c r="AC848" s="16" t="str">
        <f t="shared" si="124"/>
        <v/>
      </c>
      <c r="AD848" s="49"/>
      <c r="AE848" s="17"/>
      <c r="AF848" s="17"/>
      <c r="AG848" s="17"/>
      <c r="AH848" s="17"/>
      <c r="AI848" s="17"/>
      <c r="AJ848" s="17"/>
      <c r="AK848" s="17"/>
      <c r="AL848" s="17"/>
      <c r="AM848" s="17"/>
      <c r="AN848" s="17"/>
      <c r="AO848" s="17"/>
      <c r="AP848" s="17"/>
      <c r="AQ848" s="17"/>
    </row>
    <row r="849" spans="1:43" x14ac:dyDescent="0.2">
      <c r="A849" s="19" t="e">
        <f t="shared" si="126"/>
        <v>#REF!</v>
      </c>
      <c r="B849" s="49" t="e">
        <f>IF('AMS-Daten'!#REF!="","",'AMS-Daten'!#REF!)</f>
        <v>#REF!</v>
      </c>
      <c r="C849" s="49" t="e">
        <f>IF('AMS-Daten'!#REF!="","",'AMS-Daten'!#REF!)</f>
        <v>#REF!</v>
      </c>
      <c r="D849" s="80" t="e">
        <f t="shared" si="125"/>
        <v>#REF!</v>
      </c>
      <c r="E849" s="16" t="e">
        <f t="shared" si="121"/>
        <v>#REF!</v>
      </c>
      <c r="F849" s="80" t="e">
        <f t="shared" si="127"/>
        <v>#REF!</v>
      </c>
      <c r="G849" s="80"/>
      <c r="H849" s="49" t="e">
        <f>IF('AMS-Daten'!#REF!="","",'AMS-Daten'!#REF!)</f>
        <v>#REF!</v>
      </c>
      <c r="I849" s="80" t="e">
        <f t="shared" si="128"/>
        <v>#REF!</v>
      </c>
      <c r="J849" s="49"/>
      <c r="K849" s="49"/>
      <c r="L849" s="49"/>
      <c r="M849" s="49"/>
      <c r="N849" s="10"/>
      <c r="O849" s="49"/>
      <c r="P849" s="82"/>
      <c r="Q849" s="82"/>
      <c r="R849" s="82"/>
      <c r="S849" s="82"/>
      <c r="T849" s="82"/>
      <c r="U849" s="49"/>
      <c r="V849" s="49"/>
      <c r="W849" s="82"/>
      <c r="X849" s="49"/>
      <c r="Y849" s="49"/>
      <c r="Z849" s="12"/>
      <c r="AA849" s="16" t="str">
        <f t="shared" si="122"/>
        <v/>
      </c>
      <c r="AB849" s="16" t="str">
        <f t="shared" si="123"/>
        <v/>
      </c>
      <c r="AC849" s="16" t="str">
        <f t="shared" si="124"/>
        <v/>
      </c>
      <c r="AD849" s="49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</row>
    <row r="850" spans="1:43" x14ac:dyDescent="0.2">
      <c r="A850" s="19" t="e">
        <f t="shared" si="126"/>
        <v>#REF!</v>
      </c>
      <c r="B850" s="49" t="e">
        <f>IF('AMS-Daten'!#REF!="","",'AMS-Daten'!#REF!)</f>
        <v>#REF!</v>
      </c>
      <c r="C850" s="49" t="e">
        <f>IF('AMS-Daten'!#REF!="","",'AMS-Daten'!#REF!)</f>
        <v>#REF!</v>
      </c>
      <c r="D850" s="80" t="e">
        <f t="shared" si="125"/>
        <v>#REF!</v>
      </c>
      <c r="E850" s="16" t="e">
        <f t="shared" si="121"/>
        <v>#REF!</v>
      </c>
      <c r="F850" s="80" t="e">
        <f t="shared" si="127"/>
        <v>#REF!</v>
      </c>
      <c r="G850" s="80"/>
      <c r="H850" s="49" t="e">
        <f>IF('AMS-Daten'!#REF!="","",'AMS-Daten'!#REF!)</f>
        <v>#REF!</v>
      </c>
      <c r="I850" s="80" t="e">
        <f t="shared" si="128"/>
        <v>#REF!</v>
      </c>
      <c r="J850" s="49"/>
      <c r="K850" s="49"/>
      <c r="L850" s="49"/>
      <c r="M850" s="49"/>
      <c r="N850" s="10"/>
      <c r="O850" s="49"/>
      <c r="P850" s="82"/>
      <c r="Q850" s="82"/>
      <c r="R850" s="82"/>
      <c r="S850" s="82"/>
      <c r="T850" s="82"/>
      <c r="U850" s="49"/>
      <c r="V850" s="49"/>
      <c r="W850" s="82"/>
      <c r="X850" s="49"/>
      <c r="Y850" s="49"/>
      <c r="Z850" s="12"/>
      <c r="AA850" s="16" t="str">
        <f t="shared" si="122"/>
        <v/>
      </c>
      <c r="AB850" s="16" t="str">
        <f t="shared" si="123"/>
        <v/>
      </c>
      <c r="AC850" s="16" t="str">
        <f t="shared" si="124"/>
        <v/>
      </c>
      <c r="AD850" s="49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</row>
    <row r="851" spans="1:43" x14ac:dyDescent="0.2">
      <c r="A851" s="19" t="e">
        <f t="shared" si="126"/>
        <v>#REF!</v>
      </c>
      <c r="B851" s="49" t="e">
        <f>IF('AMS-Daten'!#REF!="","",'AMS-Daten'!#REF!)</f>
        <v>#REF!</v>
      </c>
      <c r="C851" s="49" t="e">
        <f>IF('AMS-Daten'!#REF!="","",'AMS-Daten'!#REF!)</f>
        <v>#REF!</v>
      </c>
      <c r="D851" s="80" t="e">
        <f t="shared" si="125"/>
        <v>#REF!</v>
      </c>
      <c r="E851" s="16" t="e">
        <f t="shared" si="121"/>
        <v>#REF!</v>
      </c>
      <c r="F851" s="80" t="e">
        <f t="shared" si="127"/>
        <v>#REF!</v>
      </c>
      <c r="G851" s="80"/>
      <c r="H851" s="49" t="e">
        <f>IF('AMS-Daten'!#REF!="","",'AMS-Daten'!#REF!)</f>
        <v>#REF!</v>
      </c>
      <c r="I851" s="80" t="e">
        <f t="shared" si="128"/>
        <v>#REF!</v>
      </c>
      <c r="J851" s="49"/>
      <c r="K851" s="49"/>
      <c r="L851" s="49"/>
      <c r="M851" s="49"/>
      <c r="N851" s="10"/>
      <c r="O851" s="49"/>
      <c r="P851" s="82"/>
      <c r="Q851" s="82"/>
      <c r="R851" s="82"/>
      <c r="S851" s="82"/>
      <c r="T851" s="82"/>
      <c r="U851" s="49"/>
      <c r="V851" s="49"/>
      <c r="W851" s="82"/>
      <c r="X851" s="49"/>
      <c r="Y851" s="49"/>
      <c r="Z851" s="12"/>
      <c r="AA851" s="16" t="str">
        <f t="shared" si="122"/>
        <v/>
      </c>
      <c r="AB851" s="16" t="str">
        <f t="shared" si="123"/>
        <v/>
      </c>
      <c r="AC851" s="16" t="str">
        <f t="shared" si="124"/>
        <v/>
      </c>
      <c r="AD851" s="49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</row>
    <row r="852" spans="1:43" x14ac:dyDescent="0.2">
      <c r="A852" s="19" t="e">
        <f t="shared" si="126"/>
        <v>#REF!</v>
      </c>
      <c r="B852" s="49" t="e">
        <f>IF('AMS-Daten'!#REF!="","",'AMS-Daten'!#REF!)</f>
        <v>#REF!</v>
      </c>
      <c r="C852" s="49" t="e">
        <f>IF('AMS-Daten'!#REF!="","",'AMS-Daten'!#REF!)</f>
        <v>#REF!</v>
      </c>
      <c r="D852" s="80" t="e">
        <f t="shared" si="125"/>
        <v>#REF!</v>
      </c>
      <c r="E852" s="16" t="e">
        <f t="shared" si="121"/>
        <v>#REF!</v>
      </c>
      <c r="F852" s="80" t="e">
        <f t="shared" si="127"/>
        <v>#REF!</v>
      </c>
      <c r="G852" s="80"/>
      <c r="H852" s="49" t="e">
        <f>IF('AMS-Daten'!#REF!="","",'AMS-Daten'!#REF!)</f>
        <v>#REF!</v>
      </c>
      <c r="I852" s="80" t="e">
        <f t="shared" si="128"/>
        <v>#REF!</v>
      </c>
      <c r="J852" s="49"/>
      <c r="K852" s="49"/>
      <c r="L852" s="49"/>
      <c r="M852" s="49"/>
      <c r="N852" s="10"/>
      <c r="O852" s="49"/>
      <c r="P852" s="82"/>
      <c r="Q852" s="82"/>
      <c r="R852" s="82"/>
      <c r="S852" s="82"/>
      <c r="T852" s="82"/>
      <c r="U852" s="49"/>
      <c r="V852" s="49"/>
      <c r="W852" s="82"/>
      <c r="X852" s="49"/>
      <c r="Y852" s="49"/>
      <c r="Z852" s="12"/>
      <c r="AA852" s="16" t="str">
        <f t="shared" si="122"/>
        <v/>
      </c>
      <c r="AB852" s="16" t="str">
        <f t="shared" si="123"/>
        <v/>
      </c>
      <c r="AC852" s="16" t="str">
        <f t="shared" si="124"/>
        <v/>
      </c>
      <c r="AD852" s="49"/>
      <c r="AE852" s="17"/>
      <c r="AF852" s="17"/>
      <c r="AG852" s="17"/>
      <c r="AH852" s="17"/>
      <c r="AI852" s="17"/>
      <c r="AJ852" s="17"/>
      <c r="AK852" s="17"/>
      <c r="AL852" s="17"/>
      <c r="AM852" s="17"/>
      <c r="AN852" s="17"/>
      <c r="AO852" s="17"/>
      <c r="AP852" s="17"/>
      <c r="AQ852" s="17"/>
    </row>
    <row r="853" spans="1:43" x14ac:dyDescent="0.2">
      <c r="A853" s="19" t="e">
        <f t="shared" si="126"/>
        <v>#REF!</v>
      </c>
      <c r="B853" s="49" t="e">
        <f>IF('AMS-Daten'!#REF!="","",'AMS-Daten'!#REF!)</f>
        <v>#REF!</v>
      </c>
      <c r="C853" s="49" t="e">
        <f>IF('AMS-Daten'!#REF!="","",'AMS-Daten'!#REF!)</f>
        <v>#REF!</v>
      </c>
      <c r="D853" s="80" t="e">
        <f t="shared" si="125"/>
        <v>#REF!</v>
      </c>
      <c r="E853" s="16" t="e">
        <f t="shared" si="121"/>
        <v>#REF!</v>
      </c>
      <c r="F853" s="80" t="e">
        <f t="shared" si="127"/>
        <v>#REF!</v>
      </c>
      <c r="G853" s="80"/>
      <c r="H853" s="49" t="e">
        <f>IF('AMS-Daten'!#REF!="","",'AMS-Daten'!#REF!)</f>
        <v>#REF!</v>
      </c>
      <c r="I853" s="80" t="e">
        <f t="shared" si="128"/>
        <v>#REF!</v>
      </c>
      <c r="J853" s="49"/>
      <c r="K853" s="49"/>
      <c r="L853" s="49"/>
      <c r="M853" s="49"/>
      <c r="N853" s="10"/>
      <c r="O853" s="49"/>
      <c r="P853" s="82"/>
      <c r="Q853" s="82"/>
      <c r="R853" s="82"/>
      <c r="S853" s="82"/>
      <c r="T853" s="82"/>
      <c r="U853" s="49"/>
      <c r="V853" s="49"/>
      <c r="W853" s="82"/>
      <c r="X853" s="49"/>
      <c r="Y853" s="49"/>
      <c r="Z853" s="12"/>
      <c r="AA853" s="16" t="str">
        <f t="shared" si="122"/>
        <v/>
      </c>
      <c r="AB853" s="16" t="str">
        <f t="shared" si="123"/>
        <v/>
      </c>
      <c r="AC853" s="16" t="str">
        <f t="shared" si="124"/>
        <v/>
      </c>
      <c r="AD853" s="49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  <c r="AP853" s="17"/>
      <c r="AQ853" s="17"/>
    </row>
    <row r="854" spans="1:43" x14ac:dyDescent="0.2">
      <c r="A854" s="19" t="e">
        <f t="shared" si="126"/>
        <v>#REF!</v>
      </c>
      <c r="B854" s="49" t="e">
        <f>IF('AMS-Daten'!#REF!="","",'AMS-Daten'!#REF!)</f>
        <v>#REF!</v>
      </c>
      <c r="C854" s="49" t="e">
        <f>IF('AMS-Daten'!#REF!="","",'AMS-Daten'!#REF!)</f>
        <v>#REF!</v>
      </c>
      <c r="D854" s="80" t="e">
        <f t="shared" si="125"/>
        <v>#REF!</v>
      </c>
      <c r="E854" s="16" t="e">
        <f t="shared" si="121"/>
        <v>#REF!</v>
      </c>
      <c r="F854" s="80" t="e">
        <f t="shared" si="127"/>
        <v>#REF!</v>
      </c>
      <c r="G854" s="80"/>
      <c r="H854" s="49" t="e">
        <f>IF('AMS-Daten'!#REF!="","",'AMS-Daten'!#REF!)</f>
        <v>#REF!</v>
      </c>
      <c r="I854" s="80" t="e">
        <f t="shared" si="128"/>
        <v>#REF!</v>
      </c>
      <c r="J854" s="49"/>
      <c r="K854" s="49"/>
      <c r="L854" s="49"/>
      <c r="M854" s="49"/>
      <c r="N854" s="10"/>
      <c r="O854" s="49"/>
      <c r="P854" s="82"/>
      <c r="Q854" s="82"/>
      <c r="R854" s="82"/>
      <c r="S854" s="82"/>
      <c r="T854" s="82"/>
      <c r="U854" s="49"/>
      <c r="V854" s="49"/>
      <c r="W854" s="82"/>
      <c r="X854" s="49"/>
      <c r="Y854" s="49"/>
      <c r="Z854" s="12"/>
      <c r="AA854" s="16" t="str">
        <f t="shared" si="122"/>
        <v/>
      </c>
      <c r="AB854" s="16" t="str">
        <f t="shared" si="123"/>
        <v/>
      </c>
      <c r="AC854" s="16" t="str">
        <f t="shared" si="124"/>
        <v/>
      </c>
      <c r="AD854" s="49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  <c r="AO854" s="17"/>
      <c r="AP854" s="17"/>
      <c r="AQ854" s="17"/>
    </row>
    <row r="855" spans="1:43" x14ac:dyDescent="0.2">
      <c r="A855" s="19" t="e">
        <f t="shared" si="126"/>
        <v>#REF!</v>
      </c>
      <c r="B855" s="49" t="e">
        <f>IF('AMS-Daten'!#REF!="","",'AMS-Daten'!#REF!)</f>
        <v>#REF!</v>
      </c>
      <c r="C855" s="49" t="e">
        <f>IF('AMS-Daten'!#REF!="","",'AMS-Daten'!#REF!)</f>
        <v>#REF!</v>
      </c>
      <c r="D855" s="80" t="e">
        <f t="shared" si="125"/>
        <v>#REF!</v>
      </c>
      <c r="E855" s="16" t="e">
        <f t="shared" si="121"/>
        <v>#REF!</v>
      </c>
      <c r="F855" s="80" t="e">
        <f t="shared" si="127"/>
        <v>#REF!</v>
      </c>
      <c r="G855" s="80"/>
      <c r="H855" s="49" t="e">
        <f>IF('AMS-Daten'!#REF!="","",'AMS-Daten'!#REF!)</f>
        <v>#REF!</v>
      </c>
      <c r="I855" s="80" t="e">
        <f t="shared" si="128"/>
        <v>#REF!</v>
      </c>
      <c r="J855" s="49"/>
      <c r="K855" s="49"/>
      <c r="L855" s="49"/>
      <c r="M855" s="49"/>
      <c r="N855" s="10"/>
      <c r="O855" s="49"/>
      <c r="P855" s="82"/>
      <c r="Q855" s="82"/>
      <c r="R855" s="82"/>
      <c r="S855" s="82"/>
      <c r="T855" s="82"/>
      <c r="U855" s="49"/>
      <c r="V855" s="49"/>
      <c r="W855" s="82"/>
      <c r="X855" s="49"/>
      <c r="Y855" s="49"/>
      <c r="Z855" s="12"/>
      <c r="AA855" s="16" t="str">
        <f t="shared" si="122"/>
        <v/>
      </c>
      <c r="AB855" s="16" t="str">
        <f t="shared" si="123"/>
        <v/>
      </c>
      <c r="AC855" s="16" t="str">
        <f t="shared" si="124"/>
        <v/>
      </c>
      <c r="AD855" s="49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  <c r="AP855" s="17"/>
      <c r="AQ855" s="17"/>
    </row>
    <row r="856" spans="1:43" x14ac:dyDescent="0.2">
      <c r="A856" s="19" t="e">
        <f t="shared" si="126"/>
        <v>#REF!</v>
      </c>
      <c r="B856" s="49" t="e">
        <f>IF('AMS-Daten'!#REF!="","",'AMS-Daten'!#REF!)</f>
        <v>#REF!</v>
      </c>
      <c r="C856" s="49" t="e">
        <f>IF('AMS-Daten'!#REF!="","",'AMS-Daten'!#REF!)</f>
        <v>#REF!</v>
      </c>
      <c r="D856" s="80" t="e">
        <f t="shared" si="125"/>
        <v>#REF!</v>
      </c>
      <c r="E856" s="16" t="e">
        <f t="shared" si="121"/>
        <v>#REF!</v>
      </c>
      <c r="F856" s="80" t="e">
        <f t="shared" si="127"/>
        <v>#REF!</v>
      </c>
      <c r="G856" s="80"/>
      <c r="H856" s="49" t="e">
        <f>IF('AMS-Daten'!#REF!="","",'AMS-Daten'!#REF!)</f>
        <v>#REF!</v>
      </c>
      <c r="I856" s="80" t="e">
        <f t="shared" si="128"/>
        <v>#REF!</v>
      </c>
      <c r="J856" s="49"/>
      <c r="K856" s="49"/>
      <c r="L856" s="49"/>
      <c r="M856" s="49"/>
      <c r="N856" s="10"/>
      <c r="O856" s="49"/>
      <c r="P856" s="82"/>
      <c r="Q856" s="82"/>
      <c r="R856" s="82"/>
      <c r="S856" s="82"/>
      <c r="T856" s="82"/>
      <c r="U856" s="49"/>
      <c r="V856" s="49"/>
      <c r="W856" s="82"/>
      <c r="X856" s="49"/>
      <c r="Y856" s="49"/>
      <c r="Z856" s="12"/>
      <c r="AA856" s="16" t="str">
        <f t="shared" si="122"/>
        <v/>
      </c>
      <c r="AB856" s="16" t="str">
        <f t="shared" si="123"/>
        <v/>
      </c>
      <c r="AC856" s="16" t="str">
        <f t="shared" si="124"/>
        <v/>
      </c>
      <c r="AD856" s="49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</row>
    <row r="857" spans="1:43" x14ac:dyDescent="0.2">
      <c r="A857" s="19" t="e">
        <f t="shared" si="126"/>
        <v>#REF!</v>
      </c>
      <c r="B857" s="49" t="e">
        <f>IF('AMS-Daten'!#REF!="","",'AMS-Daten'!#REF!)</f>
        <v>#REF!</v>
      </c>
      <c r="C857" s="49" t="e">
        <f>IF('AMS-Daten'!#REF!="","",'AMS-Daten'!#REF!)</f>
        <v>#REF!</v>
      </c>
      <c r="D857" s="80" t="e">
        <f t="shared" si="125"/>
        <v>#REF!</v>
      </c>
      <c r="E857" s="16" t="e">
        <f t="shared" si="121"/>
        <v>#REF!</v>
      </c>
      <c r="F857" s="80" t="e">
        <f t="shared" si="127"/>
        <v>#REF!</v>
      </c>
      <c r="G857" s="80"/>
      <c r="H857" s="49" t="e">
        <f>IF('AMS-Daten'!#REF!="","",'AMS-Daten'!#REF!)</f>
        <v>#REF!</v>
      </c>
      <c r="I857" s="80" t="e">
        <f t="shared" si="128"/>
        <v>#REF!</v>
      </c>
      <c r="J857" s="49"/>
      <c r="K857" s="49"/>
      <c r="L857" s="49"/>
      <c r="M857" s="49"/>
      <c r="N857" s="10"/>
      <c r="O857" s="49"/>
      <c r="P857" s="82"/>
      <c r="Q857" s="82"/>
      <c r="R857" s="82"/>
      <c r="S857" s="82"/>
      <c r="T857" s="82"/>
      <c r="U857" s="49"/>
      <c r="V857" s="49"/>
      <c r="W857" s="82"/>
      <c r="X857" s="49"/>
      <c r="Y857" s="49"/>
      <c r="Z857" s="12"/>
      <c r="AA857" s="16" t="str">
        <f t="shared" si="122"/>
        <v/>
      </c>
      <c r="AB857" s="16" t="str">
        <f t="shared" si="123"/>
        <v/>
      </c>
      <c r="AC857" s="16" t="str">
        <f t="shared" si="124"/>
        <v/>
      </c>
      <c r="AD857" s="49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</row>
    <row r="858" spans="1:43" x14ac:dyDescent="0.2">
      <c r="A858" s="19" t="e">
        <f t="shared" si="126"/>
        <v>#REF!</v>
      </c>
      <c r="B858" s="49" t="e">
        <f>IF('AMS-Daten'!#REF!="","",'AMS-Daten'!#REF!)</f>
        <v>#REF!</v>
      </c>
      <c r="C858" s="49" t="e">
        <f>IF('AMS-Daten'!#REF!="","",'AMS-Daten'!#REF!)</f>
        <v>#REF!</v>
      </c>
      <c r="D858" s="80" t="e">
        <f t="shared" si="125"/>
        <v>#REF!</v>
      </c>
      <c r="E858" s="16" t="e">
        <f t="shared" si="121"/>
        <v>#REF!</v>
      </c>
      <c r="F858" s="80" t="e">
        <f t="shared" si="127"/>
        <v>#REF!</v>
      </c>
      <c r="G858" s="80"/>
      <c r="H858" s="49" t="e">
        <f>IF('AMS-Daten'!#REF!="","",'AMS-Daten'!#REF!)</f>
        <v>#REF!</v>
      </c>
      <c r="I858" s="80" t="e">
        <f t="shared" si="128"/>
        <v>#REF!</v>
      </c>
      <c r="J858" s="49"/>
      <c r="K858" s="49"/>
      <c r="L858" s="49"/>
      <c r="M858" s="49"/>
      <c r="N858" s="10"/>
      <c r="O858" s="49"/>
      <c r="P858" s="82"/>
      <c r="Q858" s="82"/>
      <c r="R858" s="82"/>
      <c r="S858" s="82"/>
      <c r="T858" s="82"/>
      <c r="U858" s="49"/>
      <c r="V858" s="49"/>
      <c r="W858" s="82"/>
      <c r="X858" s="49"/>
      <c r="Y858" s="49"/>
      <c r="Z858" s="12"/>
      <c r="AA858" s="16" t="str">
        <f t="shared" si="122"/>
        <v/>
      </c>
      <c r="AB858" s="16" t="str">
        <f t="shared" si="123"/>
        <v/>
      </c>
      <c r="AC858" s="16" t="str">
        <f t="shared" si="124"/>
        <v/>
      </c>
      <c r="AD858" s="49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</row>
    <row r="859" spans="1:43" x14ac:dyDescent="0.2">
      <c r="A859" s="19" t="e">
        <f t="shared" si="126"/>
        <v>#REF!</v>
      </c>
      <c r="B859" s="49" t="e">
        <f>IF('AMS-Daten'!#REF!="","",'AMS-Daten'!#REF!)</f>
        <v>#REF!</v>
      </c>
      <c r="C859" s="49" t="e">
        <f>IF('AMS-Daten'!#REF!="","",'AMS-Daten'!#REF!)</f>
        <v>#REF!</v>
      </c>
      <c r="D859" s="80" t="e">
        <f t="shared" si="125"/>
        <v>#REF!</v>
      </c>
      <c r="E859" s="16" t="e">
        <f t="shared" si="121"/>
        <v>#REF!</v>
      </c>
      <c r="F859" s="80" t="e">
        <f t="shared" si="127"/>
        <v>#REF!</v>
      </c>
      <c r="G859" s="80"/>
      <c r="H859" s="49" t="e">
        <f>IF('AMS-Daten'!#REF!="","",'AMS-Daten'!#REF!)</f>
        <v>#REF!</v>
      </c>
      <c r="I859" s="80" t="e">
        <f t="shared" si="128"/>
        <v>#REF!</v>
      </c>
      <c r="J859" s="49"/>
      <c r="K859" s="49"/>
      <c r="L859" s="49"/>
      <c r="M859" s="49"/>
      <c r="N859" s="10"/>
      <c r="O859" s="49"/>
      <c r="P859" s="82"/>
      <c r="Q859" s="82"/>
      <c r="R859" s="82"/>
      <c r="S859" s="82"/>
      <c r="T859" s="82"/>
      <c r="U859" s="49"/>
      <c r="V859" s="49"/>
      <c r="W859" s="82"/>
      <c r="X859" s="49"/>
      <c r="Y859" s="49"/>
      <c r="Z859" s="12"/>
      <c r="AA859" s="16" t="str">
        <f t="shared" si="122"/>
        <v/>
      </c>
      <c r="AB859" s="16" t="str">
        <f t="shared" si="123"/>
        <v/>
      </c>
      <c r="AC859" s="16" t="str">
        <f t="shared" si="124"/>
        <v/>
      </c>
      <c r="AD859" s="49"/>
      <c r="AE859" s="17"/>
      <c r="AF859" s="17"/>
      <c r="AG859" s="17"/>
      <c r="AH859" s="17"/>
      <c r="AI859" s="17"/>
      <c r="AJ859" s="17"/>
      <c r="AK859" s="17"/>
      <c r="AL859" s="17"/>
      <c r="AM859" s="17"/>
      <c r="AN859" s="17"/>
      <c r="AO859" s="17"/>
      <c r="AP859" s="17"/>
      <c r="AQ859" s="17"/>
    </row>
    <row r="860" spans="1:43" x14ac:dyDescent="0.2">
      <c r="A860" s="19" t="e">
        <f t="shared" si="126"/>
        <v>#REF!</v>
      </c>
      <c r="B860" s="49" t="e">
        <f>IF('AMS-Daten'!#REF!="","",'AMS-Daten'!#REF!)</f>
        <v>#REF!</v>
      </c>
      <c r="C860" s="49" t="e">
        <f>IF('AMS-Daten'!#REF!="","",'AMS-Daten'!#REF!)</f>
        <v>#REF!</v>
      </c>
      <c r="D860" s="80" t="e">
        <f t="shared" si="125"/>
        <v>#REF!</v>
      </c>
      <c r="E860" s="16" t="e">
        <f t="shared" si="121"/>
        <v>#REF!</v>
      </c>
      <c r="F860" s="80" t="e">
        <f t="shared" si="127"/>
        <v>#REF!</v>
      </c>
      <c r="G860" s="80"/>
      <c r="H860" s="49" t="e">
        <f>IF('AMS-Daten'!#REF!="","",'AMS-Daten'!#REF!)</f>
        <v>#REF!</v>
      </c>
      <c r="I860" s="80" t="e">
        <f t="shared" si="128"/>
        <v>#REF!</v>
      </c>
      <c r="J860" s="49"/>
      <c r="K860" s="49"/>
      <c r="L860" s="49"/>
      <c r="M860" s="49"/>
      <c r="N860" s="10"/>
      <c r="O860" s="49"/>
      <c r="P860" s="82"/>
      <c r="Q860" s="82"/>
      <c r="R860" s="82"/>
      <c r="S860" s="82"/>
      <c r="T860" s="82"/>
      <c r="U860" s="49"/>
      <c r="V860" s="49"/>
      <c r="W860" s="82"/>
      <c r="X860" s="49"/>
      <c r="Y860" s="49"/>
      <c r="Z860" s="12"/>
      <c r="AA860" s="16" t="str">
        <f t="shared" si="122"/>
        <v/>
      </c>
      <c r="AB860" s="16" t="str">
        <f t="shared" si="123"/>
        <v/>
      </c>
      <c r="AC860" s="16" t="str">
        <f t="shared" si="124"/>
        <v/>
      </c>
      <c r="AD860" s="49"/>
      <c r="AE860" s="17"/>
      <c r="AF860" s="17"/>
      <c r="AG860" s="17"/>
      <c r="AH860" s="17"/>
      <c r="AI860" s="17"/>
      <c r="AJ860" s="17"/>
      <c r="AK860" s="17"/>
      <c r="AL860" s="17"/>
      <c r="AM860" s="17"/>
      <c r="AN860" s="17"/>
      <c r="AO860" s="17"/>
      <c r="AP860" s="17"/>
      <c r="AQ860" s="17"/>
    </row>
    <row r="861" spans="1:43" x14ac:dyDescent="0.2">
      <c r="A861" s="19" t="e">
        <f t="shared" si="126"/>
        <v>#REF!</v>
      </c>
      <c r="B861" s="49" t="e">
        <f>IF('AMS-Daten'!#REF!="","",'AMS-Daten'!#REF!)</f>
        <v>#REF!</v>
      </c>
      <c r="C861" s="49" t="e">
        <f>IF('AMS-Daten'!#REF!="","",'AMS-Daten'!#REF!)</f>
        <v>#REF!</v>
      </c>
      <c r="D861" s="80" t="e">
        <f t="shared" si="125"/>
        <v>#REF!</v>
      </c>
      <c r="E861" s="16" t="e">
        <f t="shared" si="121"/>
        <v>#REF!</v>
      </c>
      <c r="F861" s="80" t="e">
        <f t="shared" si="127"/>
        <v>#REF!</v>
      </c>
      <c r="G861" s="80"/>
      <c r="H861" s="49" t="e">
        <f>IF('AMS-Daten'!#REF!="","",'AMS-Daten'!#REF!)</f>
        <v>#REF!</v>
      </c>
      <c r="I861" s="80" t="e">
        <f t="shared" si="128"/>
        <v>#REF!</v>
      </c>
      <c r="J861" s="49"/>
      <c r="K861" s="49"/>
      <c r="L861" s="49"/>
      <c r="M861" s="49"/>
      <c r="N861" s="10"/>
      <c r="O861" s="49"/>
      <c r="P861" s="82"/>
      <c r="Q861" s="82"/>
      <c r="R861" s="82"/>
      <c r="S861" s="82"/>
      <c r="T861" s="82"/>
      <c r="U861" s="49"/>
      <c r="V861" s="49"/>
      <c r="W861" s="82"/>
      <c r="X861" s="49"/>
      <c r="Y861" s="49"/>
      <c r="Z861" s="12"/>
      <c r="AA861" s="16" t="str">
        <f t="shared" si="122"/>
        <v/>
      </c>
      <c r="AB861" s="16" t="str">
        <f t="shared" si="123"/>
        <v/>
      </c>
      <c r="AC861" s="16" t="str">
        <f t="shared" si="124"/>
        <v/>
      </c>
      <c r="AD861" s="49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</row>
    <row r="862" spans="1:43" x14ac:dyDescent="0.2">
      <c r="A862" s="19" t="e">
        <f t="shared" si="126"/>
        <v>#REF!</v>
      </c>
      <c r="B862" s="49" t="e">
        <f>IF('AMS-Daten'!#REF!="","",'AMS-Daten'!#REF!)</f>
        <v>#REF!</v>
      </c>
      <c r="C862" s="49" t="e">
        <f>IF('AMS-Daten'!#REF!="","",'AMS-Daten'!#REF!)</f>
        <v>#REF!</v>
      </c>
      <c r="D862" s="80" t="e">
        <f t="shared" si="125"/>
        <v>#REF!</v>
      </c>
      <c r="E862" s="16" t="e">
        <f t="shared" si="121"/>
        <v>#REF!</v>
      </c>
      <c r="F862" s="80" t="e">
        <f t="shared" si="127"/>
        <v>#REF!</v>
      </c>
      <c r="G862" s="80"/>
      <c r="H862" s="49" t="e">
        <f>IF('AMS-Daten'!#REF!="","",'AMS-Daten'!#REF!)</f>
        <v>#REF!</v>
      </c>
      <c r="I862" s="80" t="e">
        <f t="shared" si="128"/>
        <v>#REF!</v>
      </c>
      <c r="J862" s="49"/>
      <c r="K862" s="49"/>
      <c r="L862" s="49"/>
      <c r="M862" s="49"/>
      <c r="N862" s="10"/>
      <c r="O862" s="49"/>
      <c r="P862" s="82"/>
      <c r="Q862" s="82"/>
      <c r="R862" s="82"/>
      <c r="S862" s="82"/>
      <c r="T862" s="82"/>
      <c r="U862" s="49"/>
      <c r="V862" s="49"/>
      <c r="W862" s="82"/>
      <c r="X862" s="49"/>
      <c r="Y862" s="49"/>
      <c r="Z862" s="12"/>
      <c r="AA862" s="16" t="str">
        <f t="shared" si="122"/>
        <v/>
      </c>
      <c r="AB862" s="16" t="str">
        <f t="shared" si="123"/>
        <v/>
      </c>
      <c r="AC862" s="16" t="str">
        <f t="shared" si="124"/>
        <v/>
      </c>
      <c r="AD862" s="49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</row>
    <row r="863" spans="1:43" x14ac:dyDescent="0.2">
      <c r="A863" s="19" t="e">
        <f t="shared" si="126"/>
        <v>#REF!</v>
      </c>
      <c r="B863" s="49" t="e">
        <f>IF('AMS-Daten'!#REF!="","",'AMS-Daten'!#REF!)</f>
        <v>#REF!</v>
      </c>
      <c r="C863" s="49" t="e">
        <f>IF('AMS-Daten'!#REF!="","",'AMS-Daten'!#REF!)</f>
        <v>#REF!</v>
      </c>
      <c r="D863" s="80" t="e">
        <f t="shared" si="125"/>
        <v>#REF!</v>
      </c>
      <c r="E863" s="16" t="e">
        <f t="shared" si="121"/>
        <v>#REF!</v>
      </c>
      <c r="F863" s="80" t="e">
        <f t="shared" si="127"/>
        <v>#REF!</v>
      </c>
      <c r="G863" s="80"/>
      <c r="H863" s="49" t="e">
        <f>IF('AMS-Daten'!#REF!="","",'AMS-Daten'!#REF!)</f>
        <v>#REF!</v>
      </c>
      <c r="I863" s="80" t="e">
        <f t="shared" si="128"/>
        <v>#REF!</v>
      </c>
      <c r="J863" s="49"/>
      <c r="K863" s="49"/>
      <c r="L863" s="49"/>
      <c r="M863" s="49"/>
      <c r="N863" s="10"/>
      <c r="O863" s="49"/>
      <c r="P863" s="82"/>
      <c r="Q863" s="82"/>
      <c r="R863" s="82"/>
      <c r="S863" s="82"/>
      <c r="T863" s="82"/>
      <c r="U863" s="49"/>
      <c r="V863" s="49"/>
      <c r="W863" s="82"/>
      <c r="X863" s="49"/>
      <c r="Y863" s="49"/>
      <c r="Z863" s="12"/>
      <c r="AA863" s="16" t="str">
        <f t="shared" si="122"/>
        <v/>
      </c>
      <c r="AB863" s="16" t="str">
        <f t="shared" si="123"/>
        <v/>
      </c>
      <c r="AC863" s="16" t="str">
        <f t="shared" si="124"/>
        <v/>
      </c>
      <c r="AD863" s="49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</row>
    <row r="864" spans="1:43" x14ac:dyDescent="0.2">
      <c r="A864" s="19" t="e">
        <f t="shared" si="126"/>
        <v>#REF!</v>
      </c>
      <c r="B864" s="49" t="e">
        <f>IF('AMS-Daten'!#REF!="","",'AMS-Daten'!#REF!)</f>
        <v>#REF!</v>
      </c>
      <c r="C864" s="49" t="e">
        <f>IF('AMS-Daten'!#REF!="","",'AMS-Daten'!#REF!)</f>
        <v>#REF!</v>
      </c>
      <c r="D864" s="80" t="e">
        <f t="shared" si="125"/>
        <v>#REF!</v>
      </c>
      <c r="E864" s="16" t="e">
        <f t="shared" si="121"/>
        <v>#REF!</v>
      </c>
      <c r="F864" s="80" t="e">
        <f t="shared" si="127"/>
        <v>#REF!</v>
      </c>
      <c r="G864" s="80"/>
      <c r="H864" s="49" t="e">
        <f>IF('AMS-Daten'!#REF!="","",'AMS-Daten'!#REF!)</f>
        <v>#REF!</v>
      </c>
      <c r="I864" s="80" t="e">
        <f t="shared" si="128"/>
        <v>#REF!</v>
      </c>
      <c r="J864" s="49"/>
      <c r="K864" s="49"/>
      <c r="L864" s="49"/>
      <c r="M864" s="49"/>
      <c r="N864" s="10"/>
      <c r="O864" s="49"/>
      <c r="P864" s="82"/>
      <c r="Q864" s="82"/>
      <c r="R864" s="82"/>
      <c r="S864" s="82"/>
      <c r="T864" s="82"/>
      <c r="U864" s="49"/>
      <c r="V864" s="49"/>
      <c r="W864" s="82"/>
      <c r="X864" s="49"/>
      <c r="Y864" s="49"/>
      <c r="Z864" s="12"/>
      <c r="AA864" s="16" t="str">
        <f t="shared" si="122"/>
        <v/>
      </c>
      <c r="AB864" s="16" t="str">
        <f t="shared" si="123"/>
        <v/>
      </c>
      <c r="AC864" s="16" t="str">
        <f t="shared" si="124"/>
        <v/>
      </c>
      <c r="AD864" s="49"/>
      <c r="AE864" s="17"/>
      <c r="AF864" s="17"/>
      <c r="AG864" s="17"/>
      <c r="AH864" s="17"/>
      <c r="AI864" s="17"/>
      <c r="AJ864" s="17"/>
      <c r="AK864" s="17"/>
      <c r="AL864" s="17"/>
      <c r="AM864" s="17"/>
      <c r="AN864" s="17"/>
      <c r="AO864" s="17"/>
      <c r="AP864" s="17"/>
      <c r="AQ864" s="17"/>
    </row>
    <row r="865" spans="1:43" x14ac:dyDescent="0.2">
      <c r="A865" s="19" t="e">
        <f t="shared" si="126"/>
        <v>#REF!</v>
      </c>
      <c r="B865" s="49" t="e">
        <f>IF('AMS-Daten'!#REF!="","",'AMS-Daten'!#REF!)</f>
        <v>#REF!</v>
      </c>
      <c r="C865" s="49" t="e">
        <f>IF('AMS-Daten'!#REF!="","",'AMS-Daten'!#REF!)</f>
        <v>#REF!</v>
      </c>
      <c r="D865" s="80" t="e">
        <f t="shared" si="125"/>
        <v>#REF!</v>
      </c>
      <c r="E865" s="16" t="e">
        <f t="shared" si="121"/>
        <v>#REF!</v>
      </c>
      <c r="F865" s="80" t="e">
        <f t="shared" si="127"/>
        <v>#REF!</v>
      </c>
      <c r="G865" s="80"/>
      <c r="H865" s="49" t="e">
        <f>IF('AMS-Daten'!#REF!="","",'AMS-Daten'!#REF!)</f>
        <v>#REF!</v>
      </c>
      <c r="I865" s="80" t="e">
        <f t="shared" si="128"/>
        <v>#REF!</v>
      </c>
      <c r="J865" s="49"/>
      <c r="K865" s="49"/>
      <c r="L865" s="49"/>
      <c r="M865" s="49"/>
      <c r="N865" s="10"/>
      <c r="O865" s="49"/>
      <c r="P865" s="82"/>
      <c r="Q865" s="82"/>
      <c r="R865" s="82"/>
      <c r="S865" s="82"/>
      <c r="T865" s="82"/>
      <c r="U865" s="49"/>
      <c r="V865" s="49"/>
      <c r="W865" s="82"/>
      <c r="X865" s="49"/>
      <c r="Y865" s="49"/>
      <c r="Z865" s="12"/>
      <c r="AA865" s="16" t="str">
        <f t="shared" si="122"/>
        <v/>
      </c>
      <c r="AB865" s="16" t="str">
        <f t="shared" si="123"/>
        <v/>
      </c>
      <c r="AC865" s="16" t="str">
        <f t="shared" si="124"/>
        <v/>
      </c>
      <c r="AD865" s="49"/>
      <c r="AE865" s="17"/>
      <c r="AF865" s="17"/>
      <c r="AG865" s="17"/>
      <c r="AH865" s="17"/>
      <c r="AI865" s="17"/>
      <c r="AJ865" s="17"/>
      <c r="AK865" s="17"/>
      <c r="AL865" s="17"/>
      <c r="AM865" s="17"/>
      <c r="AN865" s="17"/>
      <c r="AO865" s="17"/>
      <c r="AP865" s="17"/>
      <c r="AQ865" s="17"/>
    </row>
    <row r="866" spans="1:43" x14ac:dyDescent="0.2">
      <c r="A866" s="19" t="e">
        <f t="shared" si="126"/>
        <v>#REF!</v>
      </c>
      <c r="B866" s="49" t="e">
        <f>IF('AMS-Daten'!#REF!="","",'AMS-Daten'!#REF!)</f>
        <v>#REF!</v>
      </c>
      <c r="C866" s="49" t="e">
        <f>IF('AMS-Daten'!#REF!="","",'AMS-Daten'!#REF!)</f>
        <v>#REF!</v>
      </c>
      <c r="D866" s="80" t="e">
        <f t="shared" si="125"/>
        <v>#REF!</v>
      </c>
      <c r="E866" s="16" t="e">
        <f t="shared" si="121"/>
        <v>#REF!</v>
      </c>
      <c r="F866" s="80" t="e">
        <f t="shared" si="127"/>
        <v>#REF!</v>
      </c>
      <c r="G866" s="80"/>
      <c r="H866" s="49" t="e">
        <f>IF('AMS-Daten'!#REF!="","",'AMS-Daten'!#REF!)</f>
        <v>#REF!</v>
      </c>
      <c r="I866" s="80" t="e">
        <f t="shared" si="128"/>
        <v>#REF!</v>
      </c>
      <c r="J866" s="49"/>
      <c r="K866" s="49"/>
      <c r="L866" s="49"/>
      <c r="M866" s="49"/>
      <c r="N866" s="10"/>
      <c r="O866" s="49"/>
      <c r="P866" s="82"/>
      <c r="Q866" s="82"/>
      <c r="R866" s="82"/>
      <c r="S866" s="82"/>
      <c r="T866" s="82"/>
      <c r="U866" s="49"/>
      <c r="V866" s="49"/>
      <c r="W866" s="82"/>
      <c r="X866" s="49"/>
      <c r="Y866" s="49"/>
      <c r="Z866" s="12"/>
      <c r="AA866" s="16" t="str">
        <f t="shared" si="122"/>
        <v/>
      </c>
      <c r="AB866" s="16" t="str">
        <f t="shared" si="123"/>
        <v/>
      </c>
      <c r="AC866" s="16" t="str">
        <f t="shared" si="124"/>
        <v/>
      </c>
      <c r="AD866" s="49"/>
      <c r="AE866" s="17"/>
      <c r="AF866" s="17"/>
      <c r="AG866" s="17"/>
      <c r="AH866" s="17"/>
      <c r="AI866" s="17"/>
      <c r="AJ866" s="17"/>
      <c r="AK866" s="17"/>
      <c r="AL866" s="17"/>
      <c r="AM866" s="17"/>
      <c r="AN866" s="17"/>
      <c r="AO866" s="17"/>
      <c r="AP866" s="17"/>
      <c r="AQ866" s="17"/>
    </row>
    <row r="867" spans="1:43" x14ac:dyDescent="0.2">
      <c r="A867" s="19" t="e">
        <f t="shared" si="126"/>
        <v>#REF!</v>
      </c>
      <c r="B867" s="49" t="e">
        <f>IF('AMS-Daten'!#REF!="","",'AMS-Daten'!#REF!)</f>
        <v>#REF!</v>
      </c>
      <c r="C867" s="49" t="e">
        <f>IF('AMS-Daten'!#REF!="","",'AMS-Daten'!#REF!)</f>
        <v>#REF!</v>
      </c>
      <c r="D867" s="80" t="e">
        <f t="shared" si="125"/>
        <v>#REF!</v>
      </c>
      <c r="E867" s="16" t="e">
        <f t="shared" si="121"/>
        <v>#REF!</v>
      </c>
      <c r="F867" s="80" t="e">
        <f t="shared" si="127"/>
        <v>#REF!</v>
      </c>
      <c r="G867" s="80"/>
      <c r="H867" s="49" t="e">
        <f>IF('AMS-Daten'!#REF!="","",'AMS-Daten'!#REF!)</f>
        <v>#REF!</v>
      </c>
      <c r="I867" s="80" t="e">
        <f t="shared" si="128"/>
        <v>#REF!</v>
      </c>
      <c r="J867" s="49"/>
      <c r="K867" s="49"/>
      <c r="L867" s="49"/>
      <c r="M867" s="49"/>
      <c r="N867" s="10"/>
      <c r="O867" s="49"/>
      <c r="P867" s="82"/>
      <c r="Q867" s="82"/>
      <c r="R867" s="82"/>
      <c r="S867" s="82"/>
      <c r="T867" s="82"/>
      <c r="U867" s="49"/>
      <c r="V867" s="49"/>
      <c r="W867" s="82"/>
      <c r="X867" s="49"/>
      <c r="Y867" s="49"/>
      <c r="Z867" s="12"/>
      <c r="AA867" s="16" t="str">
        <f t="shared" si="122"/>
        <v/>
      </c>
      <c r="AB867" s="16" t="str">
        <f t="shared" si="123"/>
        <v/>
      </c>
      <c r="AC867" s="16" t="str">
        <f t="shared" si="124"/>
        <v/>
      </c>
      <c r="AD867" s="49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</row>
    <row r="868" spans="1:43" x14ac:dyDescent="0.2">
      <c r="A868" s="19" t="e">
        <f t="shared" si="126"/>
        <v>#REF!</v>
      </c>
      <c r="B868" s="49" t="e">
        <f>IF('AMS-Daten'!#REF!="","",'AMS-Daten'!#REF!)</f>
        <v>#REF!</v>
      </c>
      <c r="C868" s="49" t="e">
        <f>IF('AMS-Daten'!#REF!="","",'AMS-Daten'!#REF!)</f>
        <v>#REF!</v>
      </c>
      <c r="D868" s="80" t="e">
        <f t="shared" si="125"/>
        <v>#REF!</v>
      </c>
      <c r="E868" s="16" t="e">
        <f t="shared" si="121"/>
        <v>#REF!</v>
      </c>
      <c r="F868" s="80" t="e">
        <f t="shared" si="127"/>
        <v>#REF!</v>
      </c>
      <c r="G868" s="80"/>
      <c r="H868" s="49" t="e">
        <f>IF('AMS-Daten'!#REF!="","",'AMS-Daten'!#REF!)</f>
        <v>#REF!</v>
      </c>
      <c r="I868" s="80" t="e">
        <f t="shared" si="128"/>
        <v>#REF!</v>
      </c>
      <c r="J868" s="49"/>
      <c r="K868" s="49"/>
      <c r="L868" s="49"/>
      <c r="M868" s="49"/>
      <c r="N868" s="10"/>
      <c r="O868" s="49"/>
      <c r="P868" s="82"/>
      <c r="Q868" s="82"/>
      <c r="R868" s="82"/>
      <c r="S868" s="82"/>
      <c r="T868" s="82"/>
      <c r="U868" s="49"/>
      <c r="V868" s="49"/>
      <c r="W868" s="82"/>
      <c r="X868" s="49"/>
      <c r="Y868" s="49"/>
      <c r="Z868" s="12"/>
      <c r="AA868" s="16" t="str">
        <f t="shared" si="122"/>
        <v/>
      </c>
      <c r="AB868" s="16" t="str">
        <f t="shared" si="123"/>
        <v/>
      </c>
      <c r="AC868" s="16" t="str">
        <f t="shared" si="124"/>
        <v/>
      </c>
      <c r="AD868" s="49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</row>
    <row r="869" spans="1:43" x14ac:dyDescent="0.2">
      <c r="A869" s="19" t="e">
        <f t="shared" si="126"/>
        <v>#REF!</v>
      </c>
      <c r="B869" s="49" t="e">
        <f>IF('AMS-Daten'!#REF!="","",'AMS-Daten'!#REF!)</f>
        <v>#REF!</v>
      </c>
      <c r="C869" s="49" t="e">
        <f>IF('AMS-Daten'!#REF!="","",'AMS-Daten'!#REF!)</f>
        <v>#REF!</v>
      </c>
      <c r="D869" s="80" t="e">
        <f t="shared" si="125"/>
        <v>#REF!</v>
      </c>
      <c r="E869" s="16" t="e">
        <f t="shared" si="121"/>
        <v>#REF!</v>
      </c>
      <c r="F869" s="80" t="e">
        <f t="shared" si="127"/>
        <v>#REF!</v>
      </c>
      <c r="G869" s="80"/>
      <c r="H869" s="49" t="e">
        <f>IF('AMS-Daten'!#REF!="","",'AMS-Daten'!#REF!)</f>
        <v>#REF!</v>
      </c>
      <c r="I869" s="80" t="e">
        <f t="shared" si="128"/>
        <v>#REF!</v>
      </c>
      <c r="J869" s="49"/>
      <c r="K869" s="49"/>
      <c r="L869" s="49"/>
      <c r="M869" s="49"/>
      <c r="N869" s="10"/>
      <c r="O869" s="49"/>
      <c r="P869" s="82"/>
      <c r="Q869" s="82"/>
      <c r="R869" s="82"/>
      <c r="S869" s="82"/>
      <c r="T869" s="82"/>
      <c r="U869" s="49"/>
      <c r="V869" s="49"/>
      <c r="W869" s="82"/>
      <c r="X869" s="49"/>
      <c r="Y869" s="49"/>
      <c r="Z869" s="12"/>
      <c r="AA869" s="16" t="str">
        <f t="shared" si="122"/>
        <v/>
      </c>
      <c r="AB869" s="16" t="str">
        <f t="shared" si="123"/>
        <v/>
      </c>
      <c r="AC869" s="16" t="str">
        <f t="shared" si="124"/>
        <v/>
      </c>
      <c r="AD869" s="49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  <c r="AO869" s="17"/>
      <c r="AP869" s="17"/>
      <c r="AQ869" s="17"/>
    </row>
    <row r="870" spans="1:43" x14ac:dyDescent="0.2">
      <c r="A870" s="19" t="e">
        <f t="shared" si="126"/>
        <v>#REF!</v>
      </c>
      <c r="B870" s="49" t="e">
        <f>IF('AMS-Daten'!#REF!="","",'AMS-Daten'!#REF!)</f>
        <v>#REF!</v>
      </c>
      <c r="C870" s="49" t="e">
        <f>IF('AMS-Daten'!#REF!="","",'AMS-Daten'!#REF!)</f>
        <v>#REF!</v>
      </c>
      <c r="D870" s="80" t="e">
        <f t="shared" si="125"/>
        <v>#REF!</v>
      </c>
      <c r="E870" s="16" t="e">
        <f t="shared" si="121"/>
        <v>#REF!</v>
      </c>
      <c r="F870" s="80" t="e">
        <f t="shared" si="127"/>
        <v>#REF!</v>
      </c>
      <c r="G870" s="80"/>
      <c r="H870" s="49" t="e">
        <f>IF('AMS-Daten'!#REF!="","",'AMS-Daten'!#REF!)</f>
        <v>#REF!</v>
      </c>
      <c r="I870" s="80" t="e">
        <f t="shared" si="128"/>
        <v>#REF!</v>
      </c>
      <c r="J870" s="49"/>
      <c r="K870" s="49"/>
      <c r="L870" s="49"/>
      <c r="M870" s="49"/>
      <c r="N870" s="10"/>
      <c r="O870" s="49"/>
      <c r="P870" s="82"/>
      <c r="Q870" s="82"/>
      <c r="R870" s="82"/>
      <c r="S870" s="82"/>
      <c r="T870" s="82"/>
      <c r="U870" s="49"/>
      <c r="V870" s="49"/>
      <c r="W870" s="82"/>
      <c r="X870" s="49"/>
      <c r="Y870" s="49"/>
      <c r="Z870" s="12"/>
      <c r="AA870" s="16" t="str">
        <f t="shared" si="122"/>
        <v/>
      </c>
      <c r="AB870" s="16" t="str">
        <f t="shared" si="123"/>
        <v/>
      </c>
      <c r="AC870" s="16" t="str">
        <f t="shared" si="124"/>
        <v/>
      </c>
      <c r="AD870" s="49"/>
      <c r="AE870" s="17"/>
      <c r="AF870" s="17"/>
      <c r="AG870" s="17"/>
      <c r="AH870" s="17"/>
      <c r="AI870" s="17"/>
      <c r="AJ870" s="17"/>
      <c r="AK870" s="17"/>
      <c r="AL870" s="17"/>
      <c r="AM870" s="17"/>
      <c r="AN870" s="17"/>
      <c r="AO870" s="17"/>
      <c r="AP870" s="17"/>
      <c r="AQ870" s="17"/>
    </row>
    <row r="871" spans="1:43" x14ac:dyDescent="0.2">
      <c r="A871" s="19" t="e">
        <f t="shared" si="126"/>
        <v>#REF!</v>
      </c>
      <c r="B871" s="49" t="e">
        <f>IF('AMS-Daten'!#REF!="","",'AMS-Daten'!#REF!)</f>
        <v>#REF!</v>
      </c>
      <c r="C871" s="49" t="e">
        <f>IF('AMS-Daten'!#REF!="","",'AMS-Daten'!#REF!)</f>
        <v>#REF!</v>
      </c>
      <c r="D871" s="80" t="e">
        <f t="shared" si="125"/>
        <v>#REF!</v>
      </c>
      <c r="E871" s="16" t="e">
        <f t="shared" si="121"/>
        <v>#REF!</v>
      </c>
      <c r="F871" s="80" t="e">
        <f t="shared" si="127"/>
        <v>#REF!</v>
      </c>
      <c r="G871" s="80"/>
      <c r="H871" s="49" t="e">
        <f>IF('AMS-Daten'!#REF!="","",'AMS-Daten'!#REF!)</f>
        <v>#REF!</v>
      </c>
      <c r="I871" s="80" t="e">
        <f t="shared" si="128"/>
        <v>#REF!</v>
      </c>
      <c r="J871" s="49"/>
      <c r="K871" s="49"/>
      <c r="L871" s="49"/>
      <c r="M871" s="49"/>
      <c r="N871" s="10"/>
      <c r="O871" s="49"/>
      <c r="P871" s="82"/>
      <c r="Q871" s="82"/>
      <c r="R871" s="82"/>
      <c r="S871" s="82"/>
      <c r="T871" s="82"/>
      <c r="U871" s="49"/>
      <c r="V871" s="49"/>
      <c r="W871" s="82"/>
      <c r="X871" s="49"/>
      <c r="Y871" s="49"/>
      <c r="Z871" s="12"/>
      <c r="AA871" s="16" t="str">
        <f t="shared" si="122"/>
        <v/>
      </c>
      <c r="AB871" s="16" t="str">
        <f t="shared" si="123"/>
        <v/>
      </c>
      <c r="AC871" s="16" t="str">
        <f t="shared" si="124"/>
        <v/>
      </c>
      <c r="AD871" s="49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  <c r="AO871" s="17"/>
      <c r="AP871" s="17"/>
      <c r="AQ871" s="17"/>
    </row>
    <row r="872" spans="1:43" x14ac:dyDescent="0.2">
      <c r="A872" s="19" t="e">
        <f t="shared" si="126"/>
        <v>#REF!</v>
      </c>
      <c r="B872" s="49" t="e">
        <f>IF('AMS-Daten'!#REF!="","",'AMS-Daten'!#REF!)</f>
        <v>#REF!</v>
      </c>
      <c r="C872" s="49" t="e">
        <f>IF('AMS-Daten'!#REF!="","",'AMS-Daten'!#REF!)</f>
        <v>#REF!</v>
      </c>
      <c r="D872" s="80" t="e">
        <f t="shared" si="125"/>
        <v>#REF!</v>
      </c>
      <c r="E872" s="16" t="e">
        <f t="shared" ref="E872:E935" si="129">IF(A872="","",IF(AND(AK872&lt;&gt;"",AL872=""),"vorläufig",IF(AND(AI872&lt;&gt;"",AJ872=""),"aktiv",IF(AND(AG872&lt;&gt;"",AH872=""),"alter Herr",IF(AND(AM872&lt;&gt;"",AN872=""),"Ehrenmitglied","-")))))</f>
        <v>#REF!</v>
      </c>
      <c r="F872" s="80" t="e">
        <f t="shared" si="127"/>
        <v>#REF!</v>
      </c>
      <c r="G872" s="80"/>
      <c r="H872" s="49" t="e">
        <f>IF('AMS-Daten'!#REF!="","",'AMS-Daten'!#REF!)</f>
        <v>#REF!</v>
      </c>
      <c r="I872" s="80" t="e">
        <f t="shared" si="128"/>
        <v>#REF!</v>
      </c>
      <c r="J872" s="49"/>
      <c r="K872" s="49"/>
      <c r="L872" s="49"/>
      <c r="M872" s="49"/>
      <c r="N872" s="10"/>
      <c r="O872" s="49"/>
      <c r="P872" s="82"/>
      <c r="Q872" s="82"/>
      <c r="R872" s="82"/>
      <c r="S872" s="82"/>
      <c r="T872" s="82"/>
      <c r="U872" s="49"/>
      <c r="V872" s="49"/>
      <c r="W872" s="82"/>
      <c r="X872" s="49"/>
      <c r="Y872" s="49"/>
      <c r="Z872" s="12"/>
      <c r="AA872" s="16" t="str">
        <f t="shared" si="122"/>
        <v/>
      </c>
      <c r="AB872" s="16" t="str">
        <f t="shared" si="123"/>
        <v/>
      </c>
      <c r="AC872" s="16" t="str">
        <f t="shared" si="124"/>
        <v/>
      </c>
      <c r="AD872" s="49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</row>
    <row r="873" spans="1:43" x14ac:dyDescent="0.2">
      <c r="A873" s="19" t="e">
        <f t="shared" si="126"/>
        <v>#REF!</v>
      </c>
      <c r="B873" s="49" t="e">
        <f>IF('AMS-Daten'!#REF!="","",'AMS-Daten'!#REF!)</f>
        <v>#REF!</v>
      </c>
      <c r="C873" s="49" t="e">
        <f>IF('AMS-Daten'!#REF!="","",'AMS-Daten'!#REF!)</f>
        <v>#REF!</v>
      </c>
      <c r="D873" s="80" t="e">
        <f t="shared" si="125"/>
        <v>#REF!</v>
      </c>
      <c r="E873" s="16" t="e">
        <f t="shared" si="129"/>
        <v>#REF!</v>
      </c>
      <c r="F873" s="80" t="e">
        <f t="shared" si="127"/>
        <v>#REF!</v>
      </c>
      <c r="G873" s="80"/>
      <c r="H873" s="49" t="e">
        <f>IF('AMS-Daten'!#REF!="","",'AMS-Daten'!#REF!)</f>
        <v>#REF!</v>
      </c>
      <c r="I873" s="80" t="e">
        <f t="shared" si="128"/>
        <v>#REF!</v>
      </c>
      <c r="J873" s="49"/>
      <c r="K873" s="49"/>
      <c r="L873" s="49"/>
      <c r="M873" s="49"/>
      <c r="N873" s="10"/>
      <c r="O873" s="49"/>
      <c r="P873" s="82"/>
      <c r="Q873" s="82"/>
      <c r="R873" s="82"/>
      <c r="S873" s="82"/>
      <c r="T873" s="82"/>
      <c r="U873" s="49"/>
      <c r="V873" s="49"/>
      <c r="W873" s="82"/>
      <c r="X873" s="49"/>
      <c r="Y873" s="49"/>
      <c r="Z873" s="12"/>
      <c r="AA873" s="16" t="str">
        <f t="shared" si="122"/>
        <v/>
      </c>
      <c r="AB873" s="16" t="str">
        <f t="shared" si="123"/>
        <v/>
      </c>
      <c r="AC873" s="16" t="str">
        <f t="shared" si="124"/>
        <v/>
      </c>
      <c r="AD873" s="49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</row>
    <row r="874" spans="1:43" x14ac:dyDescent="0.2">
      <c r="A874" s="19" t="e">
        <f t="shared" si="126"/>
        <v>#REF!</v>
      </c>
      <c r="B874" s="49" t="e">
        <f>IF('AMS-Daten'!#REF!="","",'AMS-Daten'!#REF!)</f>
        <v>#REF!</v>
      </c>
      <c r="C874" s="49" t="e">
        <f>IF('AMS-Daten'!#REF!="","",'AMS-Daten'!#REF!)</f>
        <v>#REF!</v>
      </c>
      <c r="D874" s="80" t="e">
        <f t="shared" si="125"/>
        <v>#REF!</v>
      </c>
      <c r="E874" s="16" t="e">
        <f t="shared" si="129"/>
        <v>#REF!</v>
      </c>
      <c r="F874" s="80" t="e">
        <f t="shared" si="127"/>
        <v>#REF!</v>
      </c>
      <c r="G874" s="80"/>
      <c r="H874" s="49" t="e">
        <f>IF('AMS-Daten'!#REF!="","",'AMS-Daten'!#REF!)</f>
        <v>#REF!</v>
      </c>
      <c r="I874" s="80" t="e">
        <f t="shared" si="128"/>
        <v>#REF!</v>
      </c>
      <c r="J874" s="49"/>
      <c r="K874" s="49"/>
      <c r="L874" s="49"/>
      <c r="M874" s="49"/>
      <c r="N874" s="10"/>
      <c r="O874" s="49"/>
      <c r="P874" s="82"/>
      <c r="Q874" s="82"/>
      <c r="R874" s="82"/>
      <c r="S874" s="82"/>
      <c r="T874" s="82"/>
      <c r="U874" s="49"/>
      <c r="V874" s="49"/>
      <c r="W874" s="82"/>
      <c r="X874" s="49"/>
      <c r="Y874" s="49"/>
      <c r="Z874" s="12"/>
      <c r="AA874" s="16" t="str">
        <f t="shared" si="122"/>
        <v/>
      </c>
      <c r="AB874" s="16" t="str">
        <f t="shared" si="123"/>
        <v/>
      </c>
      <c r="AC874" s="16" t="str">
        <f t="shared" si="124"/>
        <v/>
      </c>
      <c r="AD874" s="49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</row>
    <row r="875" spans="1:43" x14ac:dyDescent="0.2">
      <c r="A875" s="19" t="e">
        <f t="shared" si="126"/>
        <v>#REF!</v>
      </c>
      <c r="B875" s="49" t="e">
        <f>IF('AMS-Daten'!#REF!="","",'AMS-Daten'!#REF!)</f>
        <v>#REF!</v>
      </c>
      <c r="C875" s="49" t="e">
        <f>IF('AMS-Daten'!#REF!="","",'AMS-Daten'!#REF!)</f>
        <v>#REF!</v>
      </c>
      <c r="D875" s="80" t="e">
        <f t="shared" si="125"/>
        <v>#REF!</v>
      </c>
      <c r="E875" s="16" t="e">
        <f t="shared" si="129"/>
        <v>#REF!</v>
      </c>
      <c r="F875" s="80" t="e">
        <f t="shared" si="127"/>
        <v>#REF!</v>
      </c>
      <c r="G875" s="80"/>
      <c r="H875" s="49" t="e">
        <f>IF('AMS-Daten'!#REF!="","",'AMS-Daten'!#REF!)</f>
        <v>#REF!</v>
      </c>
      <c r="I875" s="80" t="e">
        <f t="shared" si="128"/>
        <v>#REF!</v>
      </c>
      <c r="J875" s="49"/>
      <c r="K875" s="49"/>
      <c r="L875" s="49"/>
      <c r="M875" s="49"/>
      <c r="N875" s="10"/>
      <c r="O875" s="49"/>
      <c r="P875" s="82"/>
      <c r="Q875" s="82"/>
      <c r="R875" s="82"/>
      <c r="S875" s="82"/>
      <c r="T875" s="82"/>
      <c r="U875" s="49"/>
      <c r="V875" s="49"/>
      <c r="W875" s="82"/>
      <c r="X875" s="49"/>
      <c r="Y875" s="49"/>
      <c r="Z875" s="12"/>
      <c r="AA875" s="16" t="str">
        <f t="shared" si="122"/>
        <v/>
      </c>
      <c r="AB875" s="16" t="str">
        <f t="shared" si="123"/>
        <v/>
      </c>
      <c r="AC875" s="16" t="str">
        <f t="shared" si="124"/>
        <v/>
      </c>
      <c r="AD875" s="49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</row>
    <row r="876" spans="1:43" x14ac:dyDescent="0.2">
      <c r="A876" s="19" t="e">
        <f t="shared" si="126"/>
        <v>#REF!</v>
      </c>
      <c r="B876" s="49" t="e">
        <f>IF('AMS-Daten'!#REF!="","",'AMS-Daten'!#REF!)</f>
        <v>#REF!</v>
      </c>
      <c r="C876" s="49" t="e">
        <f>IF('AMS-Daten'!#REF!="","",'AMS-Daten'!#REF!)</f>
        <v>#REF!</v>
      </c>
      <c r="D876" s="80" t="e">
        <f t="shared" si="125"/>
        <v>#REF!</v>
      </c>
      <c r="E876" s="16" t="e">
        <f t="shared" si="129"/>
        <v>#REF!</v>
      </c>
      <c r="F876" s="80" t="e">
        <f t="shared" si="127"/>
        <v>#REF!</v>
      </c>
      <c r="G876" s="80"/>
      <c r="H876" s="49" t="e">
        <f>IF('AMS-Daten'!#REF!="","",'AMS-Daten'!#REF!)</f>
        <v>#REF!</v>
      </c>
      <c r="I876" s="80" t="e">
        <f t="shared" si="128"/>
        <v>#REF!</v>
      </c>
      <c r="J876" s="49"/>
      <c r="K876" s="49"/>
      <c r="L876" s="49"/>
      <c r="M876" s="49"/>
      <c r="N876" s="10"/>
      <c r="O876" s="49"/>
      <c r="P876" s="82"/>
      <c r="Q876" s="82"/>
      <c r="R876" s="82"/>
      <c r="S876" s="82"/>
      <c r="T876" s="82"/>
      <c r="U876" s="49"/>
      <c r="V876" s="49"/>
      <c r="W876" s="82"/>
      <c r="X876" s="49"/>
      <c r="Y876" s="49"/>
      <c r="Z876" s="12"/>
      <c r="AA876" s="16" t="str">
        <f t="shared" si="122"/>
        <v/>
      </c>
      <c r="AB876" s="16" t="str">
        <f t="shared" si="123"/>
        <v/>
      </c>
      <c r="AC876" s="16" t="str">
        <f t="shared" si="124"/>
        <v/>
      </c>
      <c r="AD876" s="49"/>
      <c r="AE876" s="17"/>
      <c r="AF876" s="17"/>
      <c r="AG876" s="17"/>
      <c r="AH876" s="17"/>
      <c r="AI876" s="17"/>
      <c r="AJ876" s="17"/>
      <c r="AK876" s="17"/>
      <c r="AL876" s="17"/>
      <c r="AM876" s="17"/>
      <c r="AN876" s="17"/>
      <c r="AO876" s="17"/>
      <c r="AP876" s="17"/>
      <c r="AQ876" s="17"/>
    </row>
    <row r="877" spans="1:43" x14ac:dyDescent="0.2">
      <c r="A877" s="19" t="e">
        <f t="shared" si="126"/>
        <v>#REF!</v>
      </c>
      <c r="B877" s="49" t="e">
        <f>IF('AMS-Daten'!#REF!="","",'AMS-Daten'!#REF!)</f>
        <v>#REF!</v>
      </c>
      <c r="C877" s="49" t="e">
        <f>IF('AMS-Daten'!#REF!="","",'AMS-Daten'!#REF!)</f>
        <v>#REF!</v>
      </c>
      <c r="D877" s="80" t="e">
        <f t="shared" si="125"/>
        <v>#REF!</v>
      </c>
      <c r="E877" s="16" t="e">
        <f t="shared" si="129"/>
        <v>#REF!</v>
      </c>
      <c r="F877" s="80" t="e">
        <f t="shared" si="127"/>
        <v>#REF!</v>
      </c>
      <c r="G877" s="80"/>
      <c r="H877" s="49" t="e">
        <f>IF('AMS-Daten'!#REF!="","",'AMS-Daten'!#REF!)</f>
        <v>#REF!</v>
      </c>
      <c r="I877" s="80" t="e">
        <f t="shared" si="128"/>
        <v>#REF!</v>
      </c>
      <c r="J877" s="49"/>
      <c r="K877" s="49"/>
      <c r="L877" s="49"/>
      <c r="M877" s="49"/>
      <c r="N877" s="10"/>
      <c r="O877" s="49"/>
      <c r="P877" s="82"/>
      <c r="Q877" s="82"/>
      <c r="R877" s="82"/>
      <c r="S877" s="82"/>
      <c r="T877" s="82"/>
      <c r="U877" s="49"/>
      <c r="V877" s="49"/>
      <c r="W877" s="82"/>
      <c r="X877" s="49"/>
      <c r="Y877" s="49"/>
      <c r="Z877" s="12"/>
      <c r="AA877" s="16" t="str">
        <f t="shared" si="122"/>
        <v/>
      </c>
      <c r="AB877" s="16" t="str">
        <f t="shared" si="123"/>
        <v/>
      </c>
      <c r="AC877" s="16" t="str">
        <f t="shared" si="124"/>
        <v/>
      </c>
      <c r="AD877" s="49"/>
      <c r="AE877" s="17"/>
      <c r="AF877" s="17"/>
      <c r="AG877" s="17"/>
      <c r="AH877" s="17"/>
      <c r="AI877" s="17"/>
      <c r="AJ877" s="17"/>
      <c r="AK877" s="17"/>
      <c r="AL877" s="17"/>
      <c r="AM877" s="17"/>
      <c r="AN877" s="17"/>
      <c r="AO877" s="17"/>
      <c r="AP877" s="17"/>
      <c r="AQ877" s="17"/>
    </row>
    <row r="878" spans="1:43" x14ac:dyDescent="0.2">
      <c r="A878" s="19" t="e">
        <f t="shared" si="126"/>
        <v>#REF!</v>
      </c>
      <c r="B878" s="49" t="e">
        <f>IF('AMS-Daten'!#REF!="","",'AMS-Daten'!#REF!)</f>
        <v>#REF!</v>
      </c>
      <c r="C878" s="49" t="e">
        <f>IF('AMS-Daten'!#REF!="","",'AMS-Daten'!#REF!)</f>
        <v>#REF!</v>
      </c>
      <c r="D878" s="80" t="e">
        <f t="shared" si="125"/>
        <v>#REF!</v>
      </c>
      <c r="E878" s="16" t="e">
        <f t="shared" si="129"/>
        <v>#REF!</v>
      </c>
      <c r="F878" s="80" t="e">
        <f t="shared" si="127"/>
        <v>#REF!</v>
      </c>
      <c r="G878" s="80"/>
      <c r="H878" s="49" t="e">
        <f>IF('AMS-Daten'!#REF!="","",'AMS-Daten'!#REF!)</f>
        <v>#REF!</v>
      </c>
      <c r="I878" s="80" t="e">
        <f t="shared" si="128"/>
        <v>#REF!</v>
      </c>
      <c r="J878" s="49"/>
      <c r="K878" s="49"/>
      <c r="L878" s="49"/>
      <c r="M878" s="49"/>
      <c r="N878" s="10"/>
      <c r="O878" s="49"/>
      <c r="P878" s="82"/>
      <c r="Q878" s="82"/>
      <c r="R878" s="82"/>
      <c r="S878" s="82"/>
      <c r="T878" s="82"/>
      <c r="U878" s="49"/>
      <c r="V878" s="49"/>
      <c r="W878" s="82"/>
      <c r="X878" s="49"/>
      <c r="Y878" s="49"/>
      <c r="Z878" s="12"/>
      <c r="AA878" s="16" t="str">
        <f t="shared" si="122"/>
        <v/>
      </c>
      <c r="AB878" s="16" t="str">
        <f t="shared" si="123"/>
        <v/>
      </c>
      <c r="AC878" s="16" t="str">
        <f t="shared" si="124"/>
        <v/>
      </c>
      <c r="AD878" s="49"/>
      <c r="AE878" s="17"/>
      <c r="AF878" s="17"/>
      <c r="AG878" s="17"/>
      <c r="AH878" s="17"/>
      <c r="AI878" s="17"/>
      <c r="AJ878" s="17"/>
      <c r="AK878" s="17"/>
      <c r="AL878" s="17"/>
      <c r="AM878" s="17"/>
      <c r="AN878" s="17"/>
      <c r="AO878" s="17"/>
      <c r="AP878" s="17"/>
      <c r="AQ878" s="17"/>
    </row>
    <row r="879" spans="1:43" x14ac:dyDescent="0.2">
      <c r="A879" s="19" t="e">
        <f t="shared" si="126"/>
        <v>#REF!</v>
      </c>
      <c r="B879" s="49" t="e">
        <f>IF('AMS-Daten'!#REF!="","",'AMS-Daten'!#REF!)</f>
        <v>#REF!</v>
      </c>
      <c r="C879" s="49" t="e">
        <f>IF('AMS-Daten'!#REF!="","",'AMS-Daten'!#REF!)</f>
        <v>#REF!</v>
      </c>
      <c r="D879" s="80" t="e">
        <f t="shared" si="125"/>
        <v>#REF!</v>
      </c>
      <c r="E879" s="16" t="e">
        <f t="shared" si="129"/>
        <v>#REF!</v>
      </c>
      <c r="F879" s="80" t="e">
        <f t="shared" si="127"/>
        <v>#REF!</v>
      </c>
      <c r="G879" s="80"/>
      <c r="H879" s="49" t="e">
        <f>IF('AMS-Daten'!#REF!="","",'AMS-Daten'!#REF!)</f>
        <v>#REF!</v>
      </c>
      <c r="I879" s="80" t="e">
        <f t="shared" si="128"/>
        <v>#REF!</v>
      </c>
      <c r="J879" s="49"/>
      <c r="K879" s="49"/>
      <c r="L879" s="49"/>
      <c r="M879" s="49"/>
      <c r="N879" s="10"/>
      <c r="O879" s="49"/>
      <c r="P879" s="82"/>
      <c r="Q879" s="82"/>
      <c r="R879" s="82"/>
      <c r="S879" s="82"/>
      <c r="T879" s="82"/>
      <c r="U879" s="49"/>
      <c r="V879" s="49"/>
      <c r="W879" s="82"/>
      <c r="X879" s="49"/>
      <c r="Y879" s="49"/>
      <c r="Z879" s="12"/>
      <c r="AA879" s="16" t="str">
        <f t="shared" si="122"/>
        <v/>
      </c>
      <c r="AB879" s="16" t="str">
        <f t="shared" si="123"/>
        <v/>
      </c>
      <c r="AC879" s="16" t="str">
        <f t="shared" si="124"/>
        <v/>
      </c>
      <c r="AD879" s="49"/>
      <c r="AE879" s="17"/>
      <c r="AF879" s="17"/>
      <c r="AG879" s="17"/>
      <c r="AH879" s="17"/>
      <c r="AI879" s="17"/>
      <c r="AJ879" s="17"/>
      <c r="AK879" s="17"/>
      <c r="AL879" s="17"/>
      <c r="AM879" s="17"/>
      <c r="AN879" s="17"/>
      <c r="AO879" s="17"/>
      <c r="AP879" s="17"/>
      <c r="AQ879" s="17"/>
    </row>
    <row r="880" spans="1:43" x14ac:dyDescent="0.2">
      <c r="A880" s="19" t="e">
        <f t="shared" si="126"/>
        <v>#REF!</v>
      </c>
      <c r="B880" s="49" t="e">
        <f>IF('AMS-Daten'!#REF!="","",'AMS-Daten'!#REF!)</f>
        <v>#REF!</v>
      </c>
      <c r="C880" s="49" t="e">
        <f>IF('AMS-Daten'!#REF!="","",'AMS-Daten'!#REF!)</f>
        <v>#REF!</v>
      </c>
      <c r="D880" s="80" t="e">
        <f t="shared" si="125"/>
        <v>#REF!</v>
      </c>
      <c r="E880" s="16" t="e">
        <f t="shared" si="129"/>
        <v>#REF!</v>
      </c>
      <c r="F880" s="80" t="e">
        <f t="shared" si="127"/>
        <v>#REF!</v>
      </c>
      <c r="G880" s="80"/>
      <c r="H880" s="49" t="e">
        <f>IF('AMS-Daten'!#REF!="","",'AMS-Daten'!#REF!)</f>
        <v>#REF!</v>
      </c>
      <c r="I880" s="80" t="e">
        <f t="shared" si="128"/>
        <v>#REF!</v>
      </c>
      <c r="J880" s="49"/>
      <c r="K880" s="49"/>
      <c r="L880" s="49"/>
      <c r="M880" s="49"/>
      <c r="N880" s="10"/>
      <c r="O880" s="49"/>
      <c r="P880" s="82"/>
      <c r="Q880" s="82"/>
      <c r="R880" s="82"/>
      <c r="S880" s="82"/>
      <c r="T880" s="82"/>
      <c r="U880" s="49"/>
      <c r="V880" s="49"/>
      <c r="W880" s="82"/>
      <c r="X880" s="49"/>
      <c r="Y880" s="49"/>
      <c r="Z880" s="12"/>
      <c r="AA880" s="16" t="str">
        <f t="shared" si="122"/>
        <v/>
      </c>
      <c r="AB880" s="16" t="str">
        <f t="shared" si="123"/>
        <v/>
      </c>
      <c r="AC880" s="16" t="str">
        <f t="shared" si="124"/>
        <v/>
      </c>
      <c r="AD880" s="49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</row>
    <row r="881" spans="1:43" x14ac:dyDescent="0.2">
      <c r="A881" s="19" t="e">
        <f t="shared" si="126"/>
        <v>#REF!</v>
      </c>
      <c r="B881" s="49" t="e">
        <f>IF('AMS-Daten'!#REF!="","",'AMS-Daten'!#REF!)</f>
        <v>#REF!</v>
      </c>
      <c r="C881" s="49" t="e">
        <f>IF('AMS-Daten'!#REF!="","",'AMS-Daten'!#REF!)</f>
        <v>#REF!</v>
      </c>
      <c r="D881" s="80" t="e">
        <f t="shared" si="125"/>
        <v>#REF!</v>
      </c>
      <c r="E881" s="16" t="e">
        <f t="shared" si="129"/>
        <v>#REF!</v>
      </c>
      <c r="F881" s="80" t="e">
        <f t="shared" si="127"/>
        <v>#REF!</v>
      </c>
      <c r="G881" s="80"/>
      <c r="H881" s="49" t="e">
        <f>IF('AMS-Daten'!#REF!="","",'AMS-Daten'!#REF!)</f>
        <v>#REF!</v>
      </c>
      <c r="I881" s="80" t="e">
        <f t="shared" si="128"/>
        <v>#REF!</v>
      </c>
      <c r="J881" s="49"/>
      <c r="K881" s="49"/>
      <c r="L881" s="49"/>
      <c r="M881" s="49"/>
      <c r="N881" s="10"/>
      <c r="O881" s="49"/>
      <c r="P881" s="82"/>
      <c r="Q881" s="82"/>
      <c r="R881" s="82"/>
      <c r="S881" s="82"/>
      <c r="T881" s="82"/>
      <c r="U881" s="49"/>
      <c r="V881" s="49"/>
      <c r="W881" s="82"/>
      <c r="X881" s="49"/>
      <c r="Y881" s="49"/>
      <c r="Z881" s="12"/>
      <c r="AA881" s="16" t="str">
        <f t="shared" si="122"/>
        <v/>
      </c>
      <c r="AB881" s="16" t="str">
        <f t="shared" si="123"/>
        <v/>
      </c>
      <c r="AC881" s="16" t="str">
        <f t="shared" si="124"/>
        <v/>
      </c>
      <c r="AD881" s="49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  <c r="AO881" s="17"/>
      <c r="AP881" s="17"/>
      <c r="AQ881" s="17"/>
    </row>
    <row r="882" spans="1:43" x14ac:dyDescent="0.2">
      <c r="A882" s="19" t="e">
        <f t="shared" si="126"/>
        <v>#REF!</v>
      </c>
      <c r="B882" s="49" t="e">
        <f>IF('AMS-Daten'!#REF!="","",'AMS-Daten'!#REF!)</f>
        <v>#REF!</v>
      </c>
      <c r="C882" s="49" t="e">
        <f>IF('AMS-Daten'!#REF!="","",'AMS-Daten'!#REF!)</f>
        <v>#REF!</v>
      </c>
      <c r="D882" s="80" t="e">
        <f t="shared" si="125"/>
        <v>#REF!</v>
      </c>
      <c r="E882" s="16" t="e">
        <f t="shared" si="129"/>
        <v>#REF!</v>
      </c>
      <c r="F882" s="80" t="e">
        <f t="shared" si="127"/>
        <v>#REF!</v>
      </c>
      <c r="G882" s="80"/>
      <c r="H882" s="49" t="e">
        <f>IF('AMS-Daten'!#REF!="","",'AMS-Daten'!#REF!)</f>
        <v>#REF!</v>
      </c>
      <c r="I882" s="80" t="e">
        <f t="shared" si="128"/>
        <v>#REF!</v>
      </c>
      <c r="J882" s="49"/>
      <c r="K882" s="49"/>
      <c r="L882" s="49"/>
      <c r="M882" s="49"/>
      <c r="N882" s="10"/>
      <c r="O882" s="49"/>
      <c r="P882" s="82"/>
      <c r="Q882" s="82"/>
      <c r="R882" s="82"/>
      <c r="S882" s="82"/>
      <c r="T882" s="82"/>
      <c r="U882" s="49"/>
      <c r="V882" s="49"/>
      <c r="W882" s="82"/>
      <c r="X882" s="49"/>
      <c r="Y882" s="49"/>
      <c r="Z882" s="12"/>
      <c r="AA882" s="16" t="str">
        <f t="shared" si="122"/>
        <v/>
      </c>
      <c r="AB882" s="16" t="str">
        <f t="shared" si="123"/>
        <v/>
      </c>
      <c r="AC882" s="16" t="str">
        <f t="shared" si="124"/>
        <v/>
      </c>
      <c r="AD882" s="49"/>
      <c r="AE882" s="17"/>
      <c r="AF882" s="17"/>
      <c r="AG882" s="17"/>
      <c r="AH882" s="17"/>
      <c r="AI882" s="17"/>
      <c r="AJ882" s="17"/>
      <c r="AK882" s="17"/>
      <c r="AL882" s="17"/>
      <c r="AM882" s="17"/>
      <c r="AN882" s="17"/>
      <c r="AO882" s="17"/>
      <c r="AP882" s="17"/>
      <c r="AQ882" s="17"/>
    </row>
    <row r="883" spans="1:43" x14ac:dyDescent="0.2">
      <c r="A883" s="19" t="e">
        <f t="shared" si="126"/>
        <v>#REF!</v>
      </c>
      <c r="B883" s="49" t="e">
        <f>IF('AMS-Daten'!#REF!="","",'AMS-Daten'!#REF!)</f>
        <v>#REF!</v>
      </c>
      <c r="C883" s="49" t="e">
        <f>IF('AMS-Daten'!#REF!="","",'AMS-Daten'!#REF!)</f>
        <v>#REF!</v>
      </c>
      <c r="D883" s="80" t="e">
        <f t="shared" si="125"/>
        <v>#REF!</v>
      </c>
      <c r="E883" s="16" t="e">
        <f t="shared" si="129"/>
        <v>#REF!</v>
      </c>
      <c r="F883" s="80" t="e">
        <f t="shared" si="127"/>
        <v>#REF!</v>
      </c>
      <c r="G883" s="80"/>
      <c r="H883" s="49" t="e">
        <f>IF('AMS-Daten'!#REF!="","",'AMS-Daten'!#REF!)</f>
        <v>#REF!</v>
      </c>
      <c r="I883" s="80" t="e">
        <f t="shared" si="128"/>
        <v>#REF!</v>
      </c>
      <c r="J883" s="49"/>
      <c r="K883" s="49"/>
      <c r="L883" s="49"/>
      <c r="M883" s="49"/>
      <c r="N883" s="10"/>
      <c r="O883" s="49"/>
      <c r="P883" s="82"/>
      <c r="Q883" s="82"/>
      <c r="R883" s="82"/>
      <c r="S883" s="82"/>
      <c r="T883" s="82"/>
      <c r="U883" s="49"/>
      <c r="V883" s="49"/>
      <c r="W883" s="82"/>
      <c r="X883" s="49"/>
      <c r="Y883" s="49"/>
      <c r="Z883" s="12"/>
      <c r="AA883" s="16" t="str">
        <f t="shared" si="122"/>
        <v/>
      </c>
      <c r="AB883" s="16" t="str">
        <f t="shared" si="123"/>
        <v/>
      </c>
      <c r="AC883" s="16" t="str">
        <f t="shared" si="124"/>
        <v/>
      </c>
      <c r="AD883" s="49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</row>
    <row r="884" spans="1:43" x14ac:dyDescent="0.2">
      <c r="A884" s="19" t="e">
        <f t="shared" si="126"/>
        <v>#REF!</v>
      </c>
      <c r="B884" s="49" t="e">
        <f>IF('AMS-Daten'!#REF!="","",'AMS-Daten'!#REF!)</f>
        <v>#REF!</v>
      </c>
      <c r="C884" s="49" t="e">
        <f>IF('AMS-Daten'!#REF!="","",'AMS-Daten'!#REF!)</f>
        <v>#REF!</v>
      </c>
      <c r="D884" s="80" t="e">
        <f t="shared" si="125"/>
        <v>#REF!</v>
      </c>
      <c r="E884" s="16" t="e">
        <f t="shared" si="129"/>
        <v>#REF!</v>
      </c>
      <c r="F884" s="80" t="e">
        <f t="shared" si="127"/>
        <v>#REF!</v>
      </c>
      <c r="G884" s="80"/>
      <c r="H884" s="49" t="e">
        <f>IF('AMS-Daten'!#REF!="","",'AMS-Daten'!#REF!)</f>
        <v>#REF!</v>
      </c>
      <c r="I884" s="80" t="e">
        <f t="shared" si="128"/>
        <v>#REF!</v>
      </c>
      <c r="J884" s="49"/>
      <c r="K884" s="49"/>
      <c r="L884" s="49"/>
      <c r="M884" s="49"/>
      <c r="N884" s="10"/>
      <c r="O884" s="49"/>
      <c r="P884" s="82"/>
      <c r="Q884" s="82"/>
      <c r="R884" s="82"/>
      <c r="S884" s="82"/>
      <c r="T884" s="82"/>
      <c r="U884" s="49"/>
      <c r="V884" s="49"/>
      <c r="W884" s="82"/>
      <c r="X884" s="49"/>
      <c r="Y884" s="49"/>
      <c r="Z884" s="12"/>
      <c r="AA884" s="16" t="str">
        <f t="shared" si="122"/>
        <v/>
      </c>
      <c r="AB884" s="16" t="str">
        <f t="shared" si="123"/>
        <v/>
      </c>
      <c r="AC884" s="16" t="str">
        <f t="shared" si="124"/>
        <v/>
      </c>
      <c r="AD884" s="49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</row>
    <row r="885" spans="1:43" x14ac:dyDescent="0.2">
      <c r="A885" s="19" t="e">
        <f t="shared" si="126"/>
        <v>#REF!</v>
      </c>
      <c r="B885" s="49" t="e">
        <f>IF('AMS-Daten'!#REF!="","",'AMS-Daten'!#REF!)</f>
        <v>#REF!</v>
      </c>
      <c r="C885" s="49" t="e">
        <f>IF('AMS-Daten'!#REF!="","",'AMS-Daten'!#REF!)</f>
        <v>#REF!</v>
      </c>
      <c r="D885" s="80" t="e">
        <f t="shared" si="125"/>
        <v>#REF!</v>
      </c>
      <c r="E885" s="16" t="e">
        <f t="shared" si="129"/>
        <v>#REF!</v>
      </c>
      <c r="F885" s="80" t="e">
        <f t="shared" si="127"/>
        <v>#REF!</v>
      </c>
      <c r="G885" s="80"/>
      <c r="H885" s="49" t="e">
        <f>IF('AMS-Daten'!#REF!="","",'AMS-Daten'!#REF!)</f>
        <v>#REF!</v>
      </c>
      <c r="I885" s="80" t="e">
        <f t="shared" si="128"/>
        <v>#REF!</v>
      </c>
      <c r="J885" s="49"/>
      <c r="K885" s="49"/>
      <c r="L885" s="49"/>
      <c r="M885" s="49"/>
      <c r="N885" s="10"/>
      <c r="O885" s="49"/>
      <c r="P885" s="82"/>
      <c r="Q885" s="82"/>
      <c r="R885" s="82"/>
      <c r="S885" s="82"/>
      <c r="T885" s="82"/>
      <c r="U885" s="49"/>
      <c r="V885" s="49"/>
      <c r="W885" s="82"/>
      <c r="X885" s="49"/>
      <c r="Y885" s="49"/>
      <c r="Z885" s="12"/>
      <c r="AA885" s="16" t="str">
        <f t="shared" si="122"/>
        <v/>
      </c>
      <c r="AB885" s="16" t="str">
        <f t="shared" si="123"/>
        <v/>
      </c>
      <c r="AC885" s="16" t="str">
        <f t="shared" si="124"/>
        <v/>
      </c>
      <c r="AD885" s="49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</row>
    <row r="886" spans="1:43" x14ac:dyDescent="0.2">
      <c r="A886" s="19" t="e">
        <f t="shared" si="126"/>
        <v>#REF!</v>
      </c>
      <c r="B886" s="49" t="e">
        <f>IF('AMS-Daten'!#REF!="","",'AMS-Daten'!#REF!)</f>
        <v>#REF!</v>
      </c>
      <c r="C886" s="49" t="e">
        <f>IF('AMS-Daten'!#REF!="","",'AMS-Daten'!#REF!)</f>
        <v>#REF!</v>
      </c>
      <c r="D886" s="80" t="e">
        <f t="shared" si="125"/>
        <v>#REF!</v>
      </c>
      <c r="E886" s="16" t="e">
        <f t="shared" si="129"/>
        <v>#REF!</v>
      </c>
      <c r="F886" s="80" t="e">
        <f t="shared" si="127"/>
        <v>#REF!</v>
      </c>
      <c r="G886" s="80"/>
      <c r="H886" s="49" t="e">
        <f>IF('AMS-Daten'!#REF!="","",'AMS-Daten'!#REF!)</f>
        <v>#REF!</v>
      </c>
      <c r="I886" s="80" t="e">
        <f t="shared" si="128"/>
        <v>#REF!</v>
      </c>
      <c r="J886" s="49"/>
      <c r="K886" s="49"/>
      <c r="L886" s="49"/>
      <c r="M886" s="49"/>
      <c r="N886" s="10"/>
      <c r="O886" s="49"/>
      <c r="P886" s="82"/>
      <c r="Q886" s="82"/>
      <c r="R886" s="82"/>
      <c r="S886" s="82"/>
      <c r="T886" s="82"/>
      <c r="U886" s="49"/>
      <c r="V886" s="49"/>
      <c r="W886" s="82"/>
      <c r="X886" s="49"/>
      <c r="Y886" s="49"/>
      <c r="Z886" s="12"/>
      <c r="AA886" s="16" t="str">
        <f t="shared" si="122"/>
        <v/>
      </c>
      <c r="AB886" s="16" t="str">
        <f t="shared" si="123"/>
        <v/>
      </c>
      <c r="AC886" s="16" t="str">
        <f t="shared" si="124"/>
        <v/>
      </c>
      <c r="AD886" s="49"/>
      <c r="AE886" s="17"/>
      <c r="AF886" s="17"/>
      <c r="AG886" s="17"/>
      <c r="AH886" s="17"/>
      <c r="AI886" s="17"/>
      <c r="AJ886" s="17"/>
      <c r="AK886" s="17"/>
      <c r="AL886" s="17"/>
      <c r="AM886" s="17"/>
      <c r="AN886" s="17"/>
      <c r="AO886" s="17"/>
      <c r="AP886" s="17"/>
      <c r="AQ886" s="17"/>
    </row>
    <row r="887" spans="1:43" x14ac:dyDescent="0.2">
      <c r="A887" s="19" t="e">
        <f t="shared" si="126"/>
        <v>#REF!</v>
      </c>
      <c r="B887" s="49" t="e">
        <f>IF('AMS-Daten'!#REF!="","",'AMS-Daten'!#REF!)</f>
        <v>#REF!</v>
      </c>
      <c r="C887" s="49" t="e">
        <f>IF('AMS-Daten'!#REF!="","",'AMS-Daten'!#REF!)</f>
        <v>#REF!</v>
      </c>
      <c r="D887" s="80" t="e">
        <f t="shared" si="125"/>
        <v>#REF!</v>
      </c>
      <c r="E887" s="16" t="e">
        <f t="shared" si="129"/>
        <v>#REF!</v>
      </c>
      <c r="F887" s="80" t="e">
        <f t="shared" si="127"/>
        <v>#REF!</v>
      </c>
      <c r="G887" s="80"/>
      <c r="H887" s="49" t="e">
        <f>IF('AMS-Daten'!#REF!="","",'AMS-Daten'!#REF!)</f>
        <v>#REF!</v>
      </c>
      <c r="I887" s="80" t="e">
        <f t="shared" si="128"/>
        <v>#REF!</v>
      </c>
      <c r="J887" s="49"/>
      <c r="K887" s="49"/>
      <c r="L887" s="49"/>
      <c r="M887" s="49"/>
      <c r="N887" s="10"/>
      <c r="O887" s="49"/>
      <c r="P887" s="82"/>
      <c r="Q887" s="82"/>
      <c r="R887" s="82"/>
      <c r="S887" s="82"/>
      <c r="T887" s="82"/>
      <c r="U887" s="49"/>
      <c r="V887" s="49"/>
      <c r="W887" s="82"/>
      <c r="X887" s="49"/>
      <c r="Y887" s="49"/>
      <c r="Z887" s="12"/>
      <c r="AA887" s="16" t="str">
        <f t="shared" si="122"/>
        <v/>
      </c>
      <c r="AB887" s="16" t="str">
        <f t="shared" si="123"/>
        <v/>
      </c>
      <c r="AC887" s="16" t="str">
        <f t="shared" si="124"/>
        <v/>
      </c>
      <c r="AD887" s="49"/>
      <c r="AE887" s="17"/>
      <c r="AF887" s="17"/>
      <c r="AG887" s="17"/>
      <c r="AH887" s="17"/>
      <c r="AI887" s="17"/>
      <c r="AJ887" s="17"/>
      <c r="AK887" s="17"/>
      <c r="AL887" s="17"/>
      <c r="AM887" s="17"/>
      <c r="AN887" s="17"/>
      <c r="AO887" s="17"/>
      <c r="AP887" s="17"/>
      <c r="AQ887" s="17"/>
    </row>
    <row r="888" spans="1:43" x14ac:dyDescent="0.2">
      <c r="A888" s="19" t="e">
        <f t="shared" si="126"/>
        <v>#REF!</v>
      </c>
      <c r="B888" s="49" t="e">
        <f>IF('AMS-Daten'!#REF!="","",'AMS-Daten'!#REF!)</f>
        <v>#REF!</v>
      </c>
      <c r="C888" s="49" t="e">
        <f>IF('AMS-Daten'!#REF!="","",'AMS-Daten'!#REF!)</f>
        <v>#REF!</v>
      </c>
      <c r="D888" s="80" t="e">
        <f t="shared" si="125"/>
        <v>#REF!</v>
      </c>
      <c r="E888" s="16" t="e">
        <f t="shared" si="129"/>
        <v>#REF!</v>
      </c>
      <c r="F888" s="80" t="e">
        <f t="shared" si="127"/>
        <v>#REF!</v>
      </c>
      <c r="G888" s="80"/>
      <c r="H888" s="49" t="e">
        <f>IF('AMS-Daten'!#REF!="","",'AMS-Daten'!#REF!)</f>
        <v>#REF!</v>
      </c>
      <c r="I888" s="80" t="e">
        <f t="shared" si="128"/>
        <v>#REF!</v>
      </c>
      <c r="J888" s="49"/>
      <c r="K888" s="49"/>
      <c r="L888" s="49"/>
      <c r="M888" s="49"/>
      <c r="N888" s="10"/>
      <c r="O888" s="49"/>
      <c r="P888" s="82"/>
      <c r="Q888" s="82"/>
      <c r="R888" s="82"/>
      <c r="S888" s="82"/>
      <c r="T888" s="82"/>
      <c r="U888" s="49"/>
      <c r="V888" s="49"/>
      <c r="W888" s="82"/>
      <c r="X888" s="49"/>
      <c r="Y888" s="49"/>
      <c r="Z888" s="12"/>
      <c r="AA888" s="16" t="str">
        <f t="shared" si="122"/>
        <v/>
      </c>
      <c r="AB888" s="16" t="str">
        <f t="shared" si="123"/>
        <v/>
      </c>
      <c r="AC888" s="16" t="str">
        <f t="shared" si="124"/>
        <v/>
      </c>
      <c r="AD888" s="49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</row>
    <row r="889" spans="1:43" x14ac:dyDescent="0.2">
      <c r="A889" s="19" t="e">
        <f t="shared" si="126"/>
        <v>#REF!</v>
      </c>
      <c r="B889" s="49" t="e">
        <f>IF('AMS-Daten'!#REF!="","",'AMS-Daten'!#REF!)</f>
        <v>#REF!</v>
      </c>
      <c r="C889" s="49" t="e">
        <f>IF('AMS-Daten'!#REF!="","",'AMS-Daten'!#REF!)</f>
        <v>#REF!</v>
      </c>
      <c r="D889" s="80" t="e">
        <f t="shared" si="125"/>
        <v>#REF!</v>
      </c>
      <c r="E889" s="16" t="e">
        <f t="shared" si="129"/>
        <v>#REF!</v>
      </c>
      <c r="F889" s="80" t="e">
        <f t="shared" si="127"/>
        <v>#REF!</v>
      </c>
      <c r="G889" s="80"/>
      <c r="H889" s="49" t="e">
        <f>IF('AMS-Daten'!#REF!="","",'AMS-Daten'!#REF!)</f>
        <v>#REF!</v>
      </c>
      <c r="I889" s="80" t="e">
        <f t="shared" si="128"/>
        <v>#REF!</v>
      </c>
      <c r="J889" s="49"/>
      <c r="K889" s="49"/>
      <c r="L889" s="49"/>
      <c r="M889" s="49"/>
      <c r="N889" s="10"/>
      <c r="O889" s="49"/>
      <c r="P889" s="82"/>
      <c r="Q889" s="82"/>
      <c r="R889" s="82"/>
      <c r="S889" s="82"/>
      <c r="T889" s="82"/>
      <c r="U889" s="49"/>
      <c r="V889" s="49"/>
      <c r="W889" s="82"/>
      <c r="X889" s="49"/>
      <c r="Y889" s="49"/>
      <c r="Z889" s="12"/>
      <c r="AA889" s="16" t="str">
        <f t="shared" si="122"/>
        <v/>
      </c>
      <c r="AB889" s="16" t="str">
        <f t="shared" si="123"/>
        <v/>
      </c>
      <c r="AC889" s="16" t="str">
        <f t="shared" si="124"/>
        <v/>
      </c>
      <c r="AD889" s="49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 x14ac:dyDescent="0.2">
      <c r="A890" s="19" t="e">
        <f t="shared" si="126"/>
        <v>#REF!</v>
      </c>
      <c r="B890" s="49" t="e">
        <f>IF('AMS-Daten'!#REF!="","",'AMS-Daten'!#REF!)</f>
        <v>#REF!</v>
      </c>
      <c r="C890" s="49" t="e">
        <f>IF('AMS-Daten'!#REF!="","",'AMS-Daten'!#REF!)</f>
        <v>#REF!</v>
      </c>
      <c r="D890" s="80" t="e">
        <f t="shared" si="125"/>
        <v>#REF!</v>
      </c>
      <c r="E890" s="16" t="e">
        <f t="shared" si="129"/>
        <v>#REF!</v>
      </c>
      <c r="F890" s="80" t="e">
        <f t="shared" si="127"/>
        <v>#REF!</v>
      </c>
      <c r="G890" s="80"/>
      <c r="H890" s="49" t="e">
        <f>IF('AMS-Daten'!#REF!="","",'AMS-Daten'!#REF!)</f>
        <v>#REF!</v>
      </c>
      <c r="I890" s="80" t="e">
        <f t="shared" si="128"/>
        <v>#REF!</v>
      </c>
      <c r="J890" s="49"/>
      <c r="K890" s="49"/>
      <c r="L890" s="49"/>
      <c r="M890" s="49"/>
      <c r="N890" s="10"/>
      <c r="O890" s="49"/>
      <c r="P890" s="82"/>
      <c r="Q890" s="82"/>
      <c r="R890" s="82"/>
      <c r="S890" s="82"/>
      <c r="T890" s="82"/>
      <c r="U890" s="49"/>
      <c r="V890" s="49"/>
      <c r="W890" s="82"/>
      <c r="X890" s="49"/>
      <c r="Y890" s="49"/>
      <c r="Z890" s="12"/>
      <c r="AA890" s="16" t="str">
        <f t="shared" si="122"/>
        <v/>
      </c>
      <c r="AB890" s="16" t="str">
        <f t="shared" si="123"/>
        <v/>
      </c>
      <c r="AC890" s="16" t="str">
        <f t="shared" si="124"/>
        <v/>
      </c>
      <c r="AD890" s="49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 x14ac:dyDescent="0.2">
      <c r="A891" s="19" t="e">
        <f t="shared" si="126"/>
        <v>#REF!</v>
      </c>
      <c r="B891" s="49" t="e">
        <f>IF('AMS-Daten'!#REF!="","",'AMS-Daten'!#REF!)</f>
        <v>#REF!</v>
      </c>
      <c r="C891" s="49" t="e">
        <f>IF('AMS-Daten'!#REF!="","",'AMS-Daten'!#REF!)</f>
        <v>#REF!</v>
      </c>
      <c r="D891" s="80" t="e">
        <f t="shared" si="125"/>
        <v>#REF!</v>
      </c>
      <c r="E891" s="16" t="e">
        <f t="shared" si="129"/>
        <v>#REF!</v>
      </c>
      <c r="F891" s="80" t="e">
        <f t="shared" si="127"/>
        <v>#REF!</v>
      </c>
      <c r="G891" s="80"/>
      <c r="H891" s="49" t="e">
        <f>IF('AMS-Daten'!#REF!="","",'AMS-Daten'!#REF!)</f>
        <v>#REF!</v>
      </c>
      <c r="I891" s="80" t="e">
        <f t="shared" si="128"/>
        <v>#REF!</v>
      </c>
      <c r="J891" s="49"/>
      <c r="K891" s="49"/>
      <c r="L891" s="49"/>
      <c r="M891" s="49"/>
      <c r="N891" s="10"/>
      <c r="O891" s="49"/>
      <c r="P891" s="82"/>
      <c r="Q891" s="82"/>
      <c r="R891" s="82"/>
      <c r="S891" s="82"/>
      <c r="T891" s="82"/>
      <c r="U891" s="49"/>
      <c r="V891" s="49"/>
      <c r="W891" s="82"/>
      <c r="X891" s="49"/>
      <c r="Y891" s="49"/>
      <c r="Z891" s="12"/>
      <c r="AA891" s="16" t="str">
        <f t="shared" si="122"/>
        <v/>
      </c>
      <c r="AB891" s="16" t="str">
        <f t="shared" si="123"/>
        <v/>
      </c>
      <c r="AC891" s="16" t="str">
        <f t="shared" si="124"/>
        <v/>
      </c>
      <c r="AD891" s="49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</row>
    <row r="892" spans="1:43" x14ac:dyDescent="0.2">
      <c r="A892" s="19" t="e">
        <f t="shared" si="126"/>
        <v>#REF!</v>
      </c>
      <c r="B892" s="49" t="e">
        <f>IF('AMS-Daten'!#REF!="","",'AMS-Daten'!#REF!)</f>
        <v>#REF!</v>
      </c>
      <c r="C892" s="49" t="e">
        <f>IF('AMS-Daten'!#REF!="","",'AMS-Daten'!#REF!)</f>
        <v>#REF!</v>
      </c>
      <c r="D892" s="80" t="e">
        <f t="shared" si="125"/>
        <v>#REF!</v>
      </c>
      <c r="E892" s="16" t="e">
        <f t="shared" si="129"/>
        <v>#REF!</v>
      </c>
      <c r="F892" s="80" t="e">
        <f t="shared" si="127"/>
        <v>#REF!</v>
      </c>
      <c r="G892" s="80"/>
      <c r="H892" s="49" t="e">
        <f>IF('AMS-Daten'!#REF!="","",'AMS-Daten'!#REF!)</f>
        <v>#REF!</v>
      </c>
      <c r="I892" s="80" t="e">
        <f t="shared" si="128"/>
        <v>#REF!</v>
      </c>
      <c r="J892" s="49"/>
      <c r="K892" s="49"/>
      <c r="L892" s="49"/>
      <c r="M892" s="49"/>
      <c r="N892" s="10"/>
      <c r="O892" s="49"/>
      <c r="P892" s="82"/>
      <c r="Q892" s="82"/>
      <c r="R892" s="82"/>
      <c r="S892" s="82"/>
      <c r="T892" s="82"/>
      <c r="U892" s="49"/>
      <c r="V892" s="49"/>
      <c r="W892" s="82"/>
      <c r="X892" s="49"/>
      <c r="Y892" s="49"/>
      <c r="Z892" s="12"/>
      <c r="AA892" s="16" t="str">
        <f t="shared" si="122"/>
        <v/>
      </c>
      <c r="AB892" s="16" t="str">
        <f t="shared" si="123"/>
        <v/>
      </c>
      <c r="AC892" s="16" t="str">
        <f t="shared" si="124"/>
        <v/>
      </c>
      <c r="AD892" s="49"/>
      <c r="AE892" s="17"/>
      <c r="AF892" s="17"/>
      <c r="AG892" s="17"/>
      <c r="AH892" s="17"/>
      <c r="AI892" s="17"/>
      <c r="AJ892" s="17"/>
      <c r="AK892" s="17"/>
      <c r="AL892" s="17"/>
      <c r="AM892" s="17"/>
      <c r="AN892" s="17"/>
      <c r="AO892" s="17"/>
      <c r="AP892" s="17"/>
      <c r="AQ892" s="17"/>
    </row>
    <row r="893" spans="1:43" x14ac:dyDescent="0.2">
      <c r="A893" s="19" t="e">
        <f t="shared" si="126"/>
        <v>#REF!</v>
      </c>
      <c r="B893" s="49" t="e">
        <f>IF('AMS-Daten'!#REF!="","",'AMS-Daten'!#REF!)</f>
        <v>#REF!</v>
      </c>
      <c r="C893" s="49" t="e">
        <f>IF('AMS-Daten'!#REF!="","",'AMS-Daten'!#REF!)</f>
        <v>#REF!</v>
      </c>
      <c r="D893" s="80" t="e">
        <f t="shared" si="125"/>
        <v>#REF!</v>
      </c>
      <c r="E893" s="16" t="e">
        <f t="shared" si="129"/>
        <v>#REF!</v>
      </c>
      <c r="F893" s="80" t="e">
        <f t="shared" si="127"/>
        <v>#REF!</v>
      </c>
      <c r="G893" s="80"/>
      <c r="H893" s="49" t="e">
        <f>IF('AMS-Daten'!#REF!="","",'AMS-Daten'!#REF!)</f>
        <v>#REF!</v>
      </c>
      <c r="I893" s="80" t="e">
        <f t="shared" si="128"/>
        <v>#REF!</v>
      </c>
      <c r="J893" s="49"/>
      <c r="K893" s="49"/>
      <c r="L893" s="49"/>
      <c r="M893" s="49"/>
      <c r="N893" s="10"/>
      <c r="O893" s="49"/>
      <c r="P893" s="82"/>
      <c r="Q893" s="82"/>
      <c r="R893" s="82"/>
      <c r="S893" s="82"/>
      <c r="T893" s="82"/>
      <c r="U893" s="49"/>
      <c r="V893" s="49"/>
      <c r="W893" s="82"/>
      <c r="X893" s="49"/>
      <c r="Y893" s="49"/>
      <c r="Z893" s="12"/>
      <c r="AA893" s="16" t="str">
        <f t="shared" si="122"/>
        <v/>
      </c>
      <c r="AB893" s="16" t="str">
        <f t="shared" si="123"/>
        <v/>
      </c>
      <c r="AC893" s="16" t="str">
        <f t="shared" si="124"/>
        <v/>
      </c>
      <c r="AD893" s="49"/>
      <c r="AE893" s="17"/>
      <c r="AF893" s="17"/>
      <c r="AG893" s="17"/>
      <c r="AH893" s="17"/>
      <c r="AI893" s="17"/>
      <c r="AJ893" s="17"/>
      <c r="AK893" s="17"/>
      <c r="AL893" s="17"/>
      <c r="AM893" s="17"/>
      <c r="AN893" s="17"/>
      <c r="AO893" s="17"/>
      <c r="AP893" s="17"/>
      <c r="AQ893" s="17"/>
    </row>
    <row r="894" spans="1:43" x14ac:dyDescent="0.2">
      <c r="A894" s="19" t="e">
        <f t="shared" si="126"/>
        <v>#REF!</v>
      </c>
      <c r="B894" s="49" t="e">
        <f>IF('AMS-Daten'!#REF!="","",'AMS-Daten'!#REF!)</f>
        <v>#REF!</v>
      </c>
      <c r="C894" s="49" t="e">
        <f>IF('AMS-Daten'!#REF!="","",'AMS-Daten'!#REF!)</f>
        <v>#REF!</v>
      </c>
      <c r="D894" s="80" t="e">
        <f t="shared" si="125"/>
        <v>#REF!</v>
      </c>
      <c r="E894" s="16" t="e">
        <f t="shared" si="129"/>
        <v>#REF!</v>
      </c>
      <c r="F894" s="80" t="e">
        <f t="shared" si="127"/>
        <v>#REF!</v>
      </c>
      <c r="G894" s="80"/>
      <c r="H894" s="49" t="e">
        <f>IF('AMS-Daten'!#REF!="","",'AMS-Daten'!#REF!)</f>
        <v>#REF!</v>
      </c>
      <c r="I894" s="80" t="e">
        <f t="shared" si="128"/>
        <v>#REF!</v>
      </c>
      <c r="J894" s="49"/>
      <c r="K894" s="49"/>
      <c r="L894" s="49"/>
      <c r="M894" s="49"/>
      <c r="N894" s="10"/>
      <c r="O894" s="49"/>
      <c r="P894" s="82"/>
      <c r="Q894" s="82"/>
      <c r="R894" s="82"/>
      <c r="S894" s="82"/>
      <c r="T894" s="82"/>
      <c r="U894" s="49"/>
      <c r="V894" s="49"/>
      <c r="W894" s="82"/>
      <c r="X894" s="49"/>
      <c r="Y894" s="49"/>
      <c r="Z894" s="12"/>
      <c r="AA894" s="16" t="str">
        <f t="shared" si="122"/>
        <v/>
      </c>
      <c r="AB894" s="16" t="str">
        <f t="shared" si="123"/>
        <v/>
      </c>
      <c r="AC894" s="16" t="str">
        <f t="shared" si="124"/>
        <v/>
      </c>
      <c r="AD894" s="49"/>
      <c r="AE894" s="17"/>
      <c r="AF894" s="17"/>
      <c r="AG894" s="17"/>
      <c r="AH894" s="17"/>
      <c r="AI894" s="17"/>
      <c r="AJ894" s="17"/>
      <c r="AK894" s="17"/>
      <c r="AL894" s="17"/>
      <c r="AM894" s="17"/>
      <c r="AN894" s="17"/>
      <c r="AO894" s="17"/>
      <c r="AP894" s="17"/>
      <c r="AQ894" s="17"/>
    </row>
    <row r="895" spans="1:43" x14ac:dyDescent="0.2">
      <c r="A895" s="19" t="e">
        <f t="shared" si="126"/>
        <v>#REF!</v>
      </c>
      <c r="B895" s="49" t="e">
        <f>IF('AMS-Daten'!#REF!="","",'AMS-Daten'!#REF!)</f>
        <v>#REF!</v>
      </c>
      <c r="C895" s="49" t="e">
        <f>IF('AMS-Daten'!#REF!="","",'AMS-Daten'!#REF!)</f>
        <v>#REF!</v>
      </c>
      <c r="D895" s="80" t="e">
        <f t="shared" si="125"/>
        <v>#REF!</v>
      </c>
      <c r="E895" s="16" t="e">
        <f t="shared" si="129"/>
        <v>#REF!</v>
      </c>
      <c r="F895" s="80" t="e">
        <f t="shared" si="127"/>
        <v>#REF!</v>
      </c>
      <c r="G895" s="80"/>
      <c r="H895" s="49" t="e">
        <f>IF('AMS-Daten'!#REF!="","",'AMS-Daten'!#REF!)</f>
        <v>#REF!</v>
      </c>
      <c r="I895" s="80" t="e">
        <f t="shared" si="128"/>
        <v>#REF!</v>
      </c>
      <c r="J895" s="49"/>
      <c r="K895" s="49"/>
      <c r="L895" s="49"/>
      <c r="M895" s="49"/>
      <c r="N895" s="10"/>
      <c r="O895" s="49"/>
      <c r="P895" s="82"/>
      <c r="Q895" s="82"/>
      <c r="R895" s="82"/>
      <c r="S895" s="82"/>
      <c r="T895" s="82"/>
      <c r="U895" s="49"/>
      <c r="V895" s="49"/>
      <c r="W895" s="82"/>
      <c r="X895" s="49"/>
      <c r="Y895" s="49"/>
      <c r="Z895" s="12"/>
      <c r="AA895" s="16" t="str">
        <f t="shared" ref="AA895:AA958" si="130">IF(Z895="","",YEAR(Z895))</f>
        <v/>
      </c>
      <c r="AB895" s="16" t="str">
        <f t="shared" ref="AB895:AB958" si="131">IF(Z895="","",MONTH(Z895))</f>
        <v/>
      </c>
      <c r="AC895" s="16" t="str">
        <f t="shared" ref="AC895:AC958" si="132">IF(Z895="","",DAY(Z895))</f>
        <v/>
      </c>
      <c r="AD895" s="49"/>
      <c r="AE895" s="17"/>
      <c r="AF895" s="17"/>
      <c r="AG895" s="17"/>
      <c r="AH895" s="17"/>
      <c r="AI895" s="17"/>
      <c r="AJ895" s="17"/>
      <c r="AK895" s="17"/>
      <c r="AL895" s="17"/>
      <c r="AM895" s="17"/>
      <c r="AN895" s="17"/>
      <c r="AO895" s="17"/>
      <c r="AP895" s="17"/>
      <c r="AQ895" s="17"/>
    </row>
    <row r="896" spans="1:43" x14ac:dyDescent="0.2">
      <c r="A896" s="19" t="e">
        <f t="shared" si="126"/>
        <v>#REF!</v>
      </c>
      <c r="B896" s="49" t="e">
        <f>IF('AMS-Daten'!#REF!="","",'AMS-Daten'!#REF!)</f>
        <v>#REF!</v>
      </c>
      <c r="C896" s="49" t="e">
        <f>IF('AMS-Daten'!#REF!="","",'AMS-Daten'!#REF!)</f>
        <v>#REF!</v>
      </c>
      <c r="D896" s="80" t="e">
        <f t="shared" si="125"/>
        <v>#REF!</v>
      </c>
      <c r="E896" s="16" t="e">
        <f t="shared" si="129"/>
        <v>#REF!</v>
      </c>
      <c r="F896" s="80" t="e">
        <f t="shared" si="127"/>
        <v>#REF!</v>
      </c>
      <c r="G896" s="80"/>
      <c r="H896" s="49" t="e">
        <f>IF('AMS-Daten'!#REF!="","",'AMS-Daten'!#REF!)</f>
        <v>#REF!</v>
      </c>
      <c r="I896" s="80" t="e">
        <f t="shared" si="128"/>
        <v>#REF!</v>
      </c>
      <c r="J896" s="49"/>
      <c r="K896" s="49"/>
      <c r="L896" s="49"/>
      <c r="M896" s="49"/>
      <c r="N896" s="10"/>
      <c r="O896" s="49"/>
      <c r="P896" s="82"/>
      <c r="Q896" s="82"/>
      <c r="R896" s="82"/>
      <c r="S896" s="82"/>
      <c r="T896" s="82"/>
      <c r="U896" s="49"/>
      <c r="V896" s="49"/>
      <c r="W896" s="82"/>
      <c r="X896" s="49"/>
      <c r="Y896" s="49"/>
      <c r="Z896" s="12"/>
      <c r="AA896" s="16" t="str">
        <f t="shared" si="130"/>
        <v/>
      </c>
      <c r="AB896" s="16" t="str">
        <f t="shared" si="131"/>
        <v/>
      </c>
      <c r="AC896" s="16" t="str">
        <f t="shared" si="132"/>
        <v/>
      </c>
      <c r="AD896" s="49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  <c r="AO896" s="17"/>
      <c r="AP896" s="17"/>
      <c r="AQ896" s="17"/>
    </row>
    <row r="897" spans="1:43" x14ac:dyDescent="0.2">
      <c r="A897" s="19" t="e">
        <f t="shared" si="126"/>
        <v>#REF!</v>
      </c>
      <c r="B897" s="49" t="e">
        <f>IF('AMS-Daten'!#REF!="","",'AMS-Daten'!#REF!)</f>
        <v>#REF!</v>
      </c>
      <c r="C897" s="49" t="e">
        <f>IF('AMS-Daten'!#REF!="","",'AMS-Daten'!#REF!)</f>
        <v>#REF!</v>
      </c>
      <c r="D897" s="80" t="e">
        <f t="shared" si="125"/>
        <v>#REF!</v>
      </c>
      <c r="E897" s="16" t="e">
        <f t="shared" si="129"/>
        <v>#REF!</v>
      </c>
      <c r="F897" s="80" t="e">
        <f t="shared" si="127"/>
        <v>#REF!</v>
      </c>
      <c r="G897" s="80"/>
      <c r="H897" s="49" t="e">
        <f>IF('AMS-Daten'!#REF!="","",'AMS-Daten'!#REF!)</f>
        <v>#REF!</v>
      </c>
      <c r="I897" s="80" t="e">
        <f t="shared" si="128"/>
        <v>#REF!</v>
      </c>
      <c r="J897" s="49"/>
      <c r="K897" s="49"/>
      <c r="L897" s="49"/>
      <c r="M897" s="49"/>
      <c r="N897" s="10"/>
      <c r="O897" s="49"/>
      <c r="P897" s="82"/>
      <c r="Q897" s="82"/>
      <c r="R897" s="82"/>
      <c r="S897" s="82"/>
      <c r="T897" s="82"/>
      <c r="U897" s="49"/>
      <c r="V897" s="49"/>
      <c r="W897" s="82"/>
      <c r="X897" s="49"/>
      <c r="Y897" s="49"/>
      <c r="Z897" s="12"/>
      <c r="AA897" s="16" t="str">
        <f t="shared" si="130"/>
        <v/>
      </c>
      <c r="AB897" s="16" t="str">
        <f t="shared" si="131"/>
        <v/>
      </c>
      <c r="AC897" s="16" t="str">
        <f t="shared" si="132"/>
        <v/>
      </c>
      <c r="AD897" s="49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</row>
    <row r="898" spans="1:43" x14ac:dyDescent="0.2">
      <c r="A898" s="19" t="e">
        <f t="shared" si="126"/>
        <v>#REF!</v>
      </c>
      <c r="B898" s="49" t="e">
        <f>IF('AMS-Daten'!#REF!="","",'AMS-Daten'!#REF!)</f>
        <v>#REF!</v>
      </c>
      <c r="C898" s="49" t="e">
        <f>IF('AMS-Daten'!#REF!="","",'AMS-Daten'!#REF!)</f>
        <v>#REF!</v>
      </c>
      <c r="D898" s="80" t="e">
        <f t="shared" ref="D898:D961" si="133">IF(A898="","",IF(AF898="","Ja","Nein"))</f>
        <v>#REF!</v>
      </c>
      <c r="E898" s="16" t="e">
        <f t="shared" si="129"/>
        <v>#REF!</v>
      </c>
      <c r="F898" s="80" t="e">
        <f t="shared" si="127"/>
        <v>#REF!</v>
      </c>
      <c r="G898" s="80"/>
      <c r="H898" s="49" t="e">
        <f>IF('AMS-Daten'!#REF!="","",'AMS-Daten'!#REF!)</f>
        <v>#REF!</v>
      </c>
      <c r="I898" s="80" t="e">
        <f t="shared" si="128"/>
        <v>#REF!</v>
      </c>
      <c r="J898" s="49"/>
      <c r="K898" s="49"/>
      <c r="L898" s="49"/>
      <c r="M898" s="49"/>
      <c r="N898" s="10"/>
      <c r="O898" s="49"/>
      <c r="P898" s="82"/>
      <c r="Q898" s="82"/>
      <c r="R898" s="82"/>
      <c r="S898" s="82"/>
      <c r="T898" s="82"/>
      <c r="U898" s="49"/>
      <c r="V898" s="49"/>
      <c r="W898" s="82"/>
      <c r="X898" s="49"/>
      <c r="Y898" s="49"/>
      <c r="Z898" s="12"/>
      <c r="AA898" s="16" t="str">
        <f t="shared" si="130"/>
        <v/>
      </c>
      <c r="AB898" s="16" t="str">
        <f t="shared" si="131"/>
        <v/>
      </c>
      <c r="AC898" s="16" t="str">
        <f t="shared" si="132"/>
        <v/>
      </c>
      <c r="AD898" s="49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</row>
    <row r="899" spans="1:43" x14ac:dyDescent="0.2">
      <c r="A899" s="19" t="e">
        <f t="shared" ref="A899:A962" si="134">IF(B899="","",A898+1)</f>
        <v>#REF!</v>
      </c>
      <c r="B899" s="49" t="e">
        <f>IF('AMS-Daten'!#REF!="","",'AMS-Daten'!#REF!)</f>
        <v>#REF!</v>
      </c>
      <c r="C899" s="49" t="e">
        <f>IF('AMS-Daten'!#REF!="","",'AMS-Daten'!#REF!)</f>
        <v>#REF!</v>
      </c>
      <c r="D899" s="80" t="e">
        <f t="shared" si="133"/>
        <v>#REF!</v>
      </c>
      <c r="E899" s="16" t="e">
        <f t="shared" si="129"/>
        <v>#REF!</v>
      </c>
      <c r="F899" s="80" t="e">
        <f t="shared" si="127"/>
        <v>#REF!</v>
      </c>
      <c r="G899" s="80"/>
      <c r="H899" s="49" t="e">
        <f>IF('AMS-Daten'!#REF!="","",'AMS-Daten'!#REF!)</f>
        <v>#REF!</v>
      </c>
      <c r="I899" s="80" t="e">
        <f t="shared" si="128"/>
        <v>#REF!</v>
      </c>
      <c r="J899" s="49"/>
      <c r="K899" s="49"/>
      <c r="L899" s="49"/>
      <c r="M899" s="49"/>
      <c r="N899" s="10"/>
      <c r="O899" s="49"/>
      <c r="P899" s="82"/>
      <c r="Q899" s="82"/>
      <c r="R899" s="82"/>
      <c r="S899" s="82"/>
      <c r="T899" s="82"/>
      <c r="U899" s="49"/>
      <c r="V899" s="49"/>
      <c r="W899" s="82"/>
      <c r="X899" s="49"/>
      <c r="Y899" s="49"/>
      <c r="Z899" s="12"/>
      <c r="AA899" s="16" t="str">
        <f t="shared" si="130"/>
        <v/>
      </c>
      <c r="AB899" s="16" t="str">
        <f t="shared" si="131"/>
        <v/>
      </c>
      <c r="AC899" s="16" t="str">
        <f t="shared" si="132"/>
        <v/>
      </c>
      <c r="AD899" s="49"/>
      <c r="AE899" s="17"/>
      <c r="AF899" s="17"/>
      <c r="AG899" s="17"/>
      <c r="AH899" s="17"/>
      <c r="AI899" s="17"/>
      <c r="AJ899" s="17"/>
      <c r="AK899" s="17"/>
      <c r="AL899" s="17"/>
      <c r="AM899" s="17"/>
      <c r="AN899" s="17"/>
      <c r="AO899" s="17"/>
      <c r="AP899" s="17"/>
      <c r="AQ899" s="17"/>
    </row>
    <row r="900" spans="1:43" x14ac:dyDescent="0.2">
      <c r="A900" s="19" t="e">
        <f t="shared" si="134"/>
        <v>#REF!</v>
      </c>
      <c r="B900" s="49" t="e">
        <f>IF('AMS-Daten'!#REF!="","",'AMS-Daten'!#REF!)</f>
        <v>#REF!</v>
      </c>
      <c r="C900" s="49" t="e">
        <f>IF('AMS-Daten'!#REF!="","",'AMS-Daten'!#REF!)</f>
        <v>#REF!</v>
      </c>
      <c r="D900" s="80" t="e">
        <f t="shared" si="133"/>
        <v>#REF!</v>
      </c>
      <c r="E900" s="16" t="e">
        <f t="shared" si="129"/>
        <v>#REF!</v>
      </c>
      <c r="F900" s="80" t="e">
        <f t="shared" si="127"/>
        <v>#REF!</v>
      </c>
      <c r="G900" s="80"/>
      <c r="H900" s="49" t="e">
        <f>IF('AMS-Daten'!#REF!="","",'AMS-Daten'!#REF!)</f>
        <v>#REF!</v>
      </c>
      <c r="I900" s="80" t="e">
        <f t="shared" si="128"/>
        <v>#REF!</v>
      </c>
      <c r="J900" s="49"/>
      <c r="K900" s="49"/>
      <c r="L900" s="49"/>
      <c r="M900" s="49"/>
      <c r="N900" s="10"/>
      <c r="O900" s="49"/>
      <c r="P900" s="82"/>
      <c r="Q900" s="82"/>
      <c r="R900" s="82"/>
      <c r="S900" s="82"/>
      <c r="T900" s="82"/>
      <c r="U900" s="49"/>
      <c r="V900" s="49"/>
      <c r="W900" s="82"/>
      <c r="X900" s="49"/>
      <c r="Y900" s="49"/>
      <c r="Z900" s="12"/>
      <c r="AA900" s="16" t="str">
        <f t="shared" si="130"/>
        <v/>
      </c>
      <c r="AB900" s="16" t="str">
        <f t="shared" si="131"/>
        <v/>
      </c>
      <c r="AC900" s="16" t="str">
        <f t="shared" si="132"/>
        <v/>
      </c>
      <c r="AD900" s="49"/>
      <c r="AE900" s="17"/>
      <c r="AF900" s="17"/>
      <c r="AG900" s="17"/>
      <c r="AH900" s="17"/>
      <c r="AI900" s="17"/>
      <c r="AJ900" s="17"/>
      <c r="AK900" s="17"/>
      <c r="AL900" s="17"/>
      <c r="AM900" s="17"/>
      <c r="AN900" s="17"/>
      <c r="AO900" s="17"/>
      <c r="AP900" s="17"/>
      <c r="AQ900" s="17"/>
    </row>
    <row r="901" spans="1:43" x14ac:dyDescent="0.2">
      <c r="A901" s="19" t="e">
        <f t="shared" si="134"/>
        <v>#REF!</v>
      </c>
      <c r="B901" s="49" t="e">
        <f>IF('AMS-Daten'!#REF!="","",'AMS-Daten'!#REF!)</f>
        <v>#REF!</v>
      </c>
      <c r="C901" s="49" t="e">
        <f>IF('AMS-Daten'!#REF!="","",'AMS-Daten'!#REF!)</f>
        <v>#REF!</v>
      </c>
      <c r="D901" s="80" t="e">
        <f t="shared" si="133"/>
        <v>#REF!</v>
      </c>
      <c r="E901" s="16" t="e">
        <f t="shared" si="129"/>
        <v>#REF!</v>
      </c>
      <c r="F901" s="80" t="e">
        <f t="shared" si="127"/>
        <v>#REF!</v>
      </c>
      <c r="G901" s="80"/>
      <c r="H901" s="49" t="e">
        <f>IF('AMS-Daten'!#REF!="","",'AMS-Daten'!#REF!)</f>
        <v>#REF!</v>
      </c>
      <c r="I901" s="80" t="e">
        <f t="shared" si="128"/>
        <v>#REF!</v>
      </c>
      <c r="J901" s="49"/>
      <c r="K901" s="49"/>
      <c r="L901" s="49"/>
      <c r="M901" s="49"/>
      <c r="N901" s="10"/>
      <c r="O901" s="49"/>
      <c r="P901" s="82"/>
      <c r="Q901" s="82"/>
      <c r="R901" s="82"/>
      <c r="S901" s="82"/>
      <c r="T901" s="82"/>
      <c r="U901" s="49"/>
      <c r="V901" s="49"/>
      <c r="W901" s="82"/>
      <c r="X901" s="49"/>
      <c r="Y901" s="49"/>
      <c r="Z901" s="12"/>
      <c r="AA901" s="16" t="str">
        <f t="shared" si="130"/>
        <v/>
      </c>
      <c r="AB901" s="16" t="str">
        <f t="shared" si="131"/>
        <v/>
      </c>
      <c r="AC901" s="16" t="str">
        <f t="shared" si="132"/>
        <v/>
      </c>
      <c r="AD901" s="49"/>
      <c r="AE901" s="17"/>
      <c r="AF901" s="17"/>
      <c r="AG901" s="17"/>
      <c r="AH901" s="17"/>
      <c r="AI901" s="17"/>
      <c r="AJ901" s="17"/>
      <c r="AK901" s="17"/>
      <c r="AL901" s="17"/>
      <c r="AM901" s="17"/>
      <c r="AN901" s="17"/>
      <c r="AO901" s="17"/>
      <c r="AP901" s="17"/>
      <c r="AQ901" s="17"/>
    </row>
    <row r="902" spans="1:43" x14ac:dyDescent="0.2">
      <c r="A902" s="19" t="e">
        <f t="shared" si="134"/>
        <v>#REF!</v>
      </c>
      <c r="B902" s="49" t="e">
        <f>IF('AMS-Daten'!#REF!="","",'AMS-Daten'!#REF!)</f>
        <v>#REF!</v>
      </c>
      <c r="C902" s="49" t="e">
        <f>IF('AMS-Daten'!#REF!="","",'AMS-Daten'!#REF!)</f>
        <v>#REF!</v>
      </c>
      <c r="D902" s="80" t="e">
        <f t="shared" si="133"/>
        <v>#REF!</v>
      </c>
      <c r="E902" s="16" t="e">
        <f t="shared" si="129"/>
        <v>#REF!</v>
      </c>
      <c r="F902" s="80" t="e">
        <f t="shared" si="127"/>
        <v>#REF!</v>
      </c>
      <c r="G902" s="80"/>
      <c r="H902" s="49" t="e">
        <f>IF('AMS-Daten'!#REF!="","",'AMS-Daten'!#REF!)</f>
        <v>#REF!</v>
      </c>
      <c r="I902" s="80" t="e">
        <f t="shared" si="128"/>
        <v>#REF!</v>
      </c>
      <c r="J902" s="49"/>
      <c r="K902" s="49"/>
      <c r="L902" s="49"/>
      <c r="M902" s="49"/>
      <c r="N902" s="10"/>
      <c r="O902" s="49"/>
      <c r="P902" s="82"/>
      <c r="Q902" s="82"/>
      <c r="R902" s="82"/>
      <c r="S902" s="82"/>
      <c r="T902" s="82"/>
      <c r="U902" s="49"/>
      <c r="V902" s="49"/>
      <c r="W902" s="82"/>
      <c r="X902" s="49"/>
      <c r="Y902" s="49"/>
      <c r="Z902" s="12"/>
      <c r="AA902" s="16" t="str">
        <f t="shared" si="130"/>
        <v/>
      </c>
      <c r="AB902" s="16" t="str">
        <f t="shared" si="131"/>
        <v/>
      </c>
      <c r="AC902" s="16" t="str">
        <f t="shared" si="132"/>
        <v/>
      </c>
      <c r="AD902" s="49"/>
      <c r="AE902" s="17"/>
      <c r="AF902" s="17"/>
      <c r="AG902" s="17"/>
      <c r="AH902" s="17"/>
      <c r="AI902" s="17"/>
      <c r="AJ902" s="17"/>
      <c r="AK902" s="17"/>
      <c r="AL902" s="17"/>
      <c r="AM902" s="17"/>
      <c r="AN902" s="17"/>
      <c r="AO902" s="17"/>
      <c r="AP902" s="17"/>
      <c r="AQ902" s="17"/>
    </row>
    <row r="903" spans="1:43" x14ac:dyDescent="0.2">
      <c r="A903" s="19" t="e">
        <f t="shared" si="134"/>
        <v>#REF!</v>
      </c>
      <c r="B903" s="49" t="e">
        <f>IF('AMS-Daten'!#REF!="","",'AMS-Daten'!#REF!)</f>
        <v>#REF!</v>
      </c>
      <c r="C903" s="49" t="e">
        <f>IF('AMS-Daten'!#REF!="","",'AMS-Daten'!#REF!)</f>
        <v>#REF!</v>
      </c>
      <c r="D903" s="80" t="e">
        <f t="shared" si="133"/>
        <v>#REF!</v>
      </c>
      <c r="E903" s="16" t="e">
        <f t="shared" si="129"/>
        <v>#REF!</v>
      </c>
      <c r="F903" s="80" t="e">
        <f t="shared" si="127"/>
        <v>#REF!</v>
      </c>
      <c r="G903" s="80"/>
      <c r="H903" s="49" t="e">
        <f>IF('AMS-Daten'!#REF!="","",'AMS-Daten'!#REF!)</f>
        <v>#REF!</v>
      </c>
      <c r="I903" s="80" t="e">
        <f t="shared" si="128"/>
        <v>#REF!</v>
      </c>
      <c r="J903" s="49"/>
      <c r="K903" s="49"/>
      <c r="L903" s="49"/>
      <c r="M903" s="49"/>
      <c r="N903" s="10"/>
      <c r="O903" s="49"/>
      <c r="P903" s="82"/>
      <c r="Q903" s="82"/>
      <c r="R903" s="82"/>
      <c r="S903" s="82"/>
      <c r="T903" s="82"/>
      <c r="U903" s="49"/>
      <c r="V903" s="49"/>
      <c r="W903" s="82"/>
      <c r="X903" s="49"/>
      <c r="Y903" s="49"/>
      <c r="Z903" s="12"/>
      <c r="AA903" s="16" t="str">
        <f t="shared" si="130"/>
        <v/>
      </c>
      <c r="AB903" s="16" t="str">
        <f t="shared" si="131"/>
        <v/>
      </c>
      <c r="AC903" s="16" t="str">
        <f t="shared" si="132"/>
        <v/>
      </c>
      <c r="AD903" s="49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</row>
    <row r="904" spans="1:43" x14ac:dyDescent="0.2">
      <c r="A904" s="19" t="e">
        <f t="shared" si="134"/>
        <v>#REF!</v>
      </c>
      <c r="B904" s="49" t="e">
        <f>IF('AMS-Daten'!#REF!="","",'AMS-Daten'!#REF!)</f>
        <v>#REF!</v>
      </c>
      <c r="C904" s="49" t="e">
        <f>IF('AMS-Daten'!#REF!="","",'AMS-Daten'!#REF!)</f>
        <v>#REF!</v>
      </c>
      <c r="D904" s="80" t="e">
        <f t="shared" si="133"/>
        <v>#REF!</v>
      </c>
      <c r="E904" s="16" t="e">
        <f t="shared" si="129"/>
        <v>#REF!</v>
      </c>
      <c r="F904" s="80" t="e">
        <f t="shared" si="127"/>
        <v>#REF!</v>
      </c>
      <c r="G904" s="80"/>
      <c r="H904" s="49" t="e">
        <f>IF('AMS-Daten'!#REF!="","",'AMS-Daten'!#REF!)</f>
        <v>#REF!</v>
      </c>
      <c r="I904" s="80" t="e">
        <f t="shared" si="128"/>
        <v>#REF!</v>
      </c>
      <c r="J904" s="49"/>
      <c r="K904" s="49"/>
      <c r="L904" s="49"/>
      <c r="M904" s="49"/>
      <c r="N904" s="10"/>
      <c r="O904" s="49"/>
      <c r="P904" s="82"/>
      <c r="Q904" s="82"/>
      <c r="R904" s="82"/>
      <c r="S904" s="82"/>
      <c r="T904" s="82"/>
      <c r="U904" s="49"/>
      <c r="V904" s="49"/>
      <c r="W904" s="82"/>
      <c r="X904" s="49"/>
      <c r="Y904" s="49"/>
      <c r="Z904" s="12"/>
      <c r="AA904" s="16" t="str">
        <f t="shared" si="130"/>
        <v/>
      </c>
      <c r="AB904" s="16" t="str">
        <f t="shared" si="131"/>
        <v/>
      </c>
      <c r="AC904" s="16" t="str">
        <f t="shared" si="132"/>
        <v/>
      </c>
      <c r="AD904" s="49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</row>
    <row r="905" spans="1:43" x14ac:dyDescent="0.2">
      <c r="A905" s="19" t="e">
        <f t="shared" si="134"/>
        <v>#REF!</v>
      </c>
      <c r="B905" s="49" t="e">
        <f>IF('AMS-Daten'!#REF!="","",'AMS-Daten'!#REF!)</f>
        <v>#REF!</v>
      </c>
      <c r="C905" s="49" t="e">
        <f>IF('AMS-Daten'!#REF!="","",'AMS-Daten'!#REF!)</f>
        <v>#REF!</v>
      </c>
      <c r="D905" s="80" t="e">
        <f t="shared" si="133"/>
        <v>#REF!</v>
      </c>
      <c r="E905" s="16" t="e">
        <f t="shared" si="129"/>
        <v>#REF!</v>
      </c>
      <c r="F905" s="80" t="e">
        <f t="shared" si="127"/>
        <v>#REF!</v>
      </c>
      <c r="G905" s="80"/>
      <c r="H905" s="49" t="e">
        <f>IF('AMS-Daten'!#REF!="","",'AMS-Daten'!#REF!)</f>
        <v>#REF!</v>
      </c>
      <c r="I905" s="80" t="e">
        <f t="shared" si="128"/>
        <v>#REF!</v>
      </c>
      <c r="J905" s="49"/>
      <c r="K905" s="49"/>
      <c r="L905" s="49"/>
      <c r="M905" s="49"/>
      <c r="N905" s="10"/>
      <c r="O905" s="49"/>
      <c r="P905" s="82"/>
      <c r="Q905" s="82"/>
      <c r="R905" s="82"/>
      <c r="S905" s="82"/>
      <c r="T905" s="82"/>
      <c r="U905" s="49"/>
      <c r="V905" s="49"/>
      <c r="W905" s="82"/>
      <c r="X905" s="49"/>
      <c r="Y905" s="49"/>
      <c r="Z905" s="12"/>
      <c r="AA905" s="16" t="str">
        <f t="shared" si="130"/>
        <v/>
      </c>
      <c r="AB905" s="16" t="str">
        <f t="shared" si="131"/>
        <v/>
      </c>
      <c r="AC905" s="16" t="str">
        <f t="shared" si="132"/>
        <v/>
      </c>
      <c r="AD905" s="49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</row>
    <row r="906" spans="1:43" x14ac:dyDescent="0.2">
      <c r="A906" s="19" t="e">
        <f t="shared" si="134"/>
        <v>#REF!</v>
      </c>
      <c r="B906" s="49" t="e">
        <f>IF('AMS-Daten'!#REF!="","",'AMS-Daten'!#REF!)</f>
        <v>#REF!</v>
      </c>
      <c r="C906" s="49" t="e">
        <f>IF('AMS-Daten'!#REF!="","",'AMS-Daten'!#REF!)</f>
        <v>#REF!</v>
      </c>
      <c r="D906" s="80" t="e">
        <f t="shared" si="133"/>
        <v>#REF!</v>
      </c>
      <c r="E906" s="16" t="e">
        <f t="shared" si="129"/>
        <v>#REF!</v>
      </c>
      <c r="F906" s="80" t="e">
        <f t="shared" ref="F906:F969" si="135">IF(A906="","",IF(AND(AO906&lt;&gt;"",AP906=""),"Ja","Nein"))</f>
        <v>#REF!</v>
      </c>
      <c r="G906" s="80"/>
      <c r="H906" s="49" t="e">
        <f>IF('AMS-Daten'!#REF!="","",'AMS-Daten'!#REF!)</f>
        <v>#REF!</v>
      </c>
      <c r="I906" s="80" t="e">
        <f t="shared" ref="I906:I969" si="136">IF(A906="","",IF(AQ906="","Nein","Ja"))</f>
        <v>#REF!</v>
      </c>
      <c r="J906" s="49"/>
      <c r="K906" s="49"/>
      <c r="L906" s="49"/>
      <c r="M906" s="49"/>
      <c r="N906" s="10"/>
      <c r="O906" s="49"/>
      <c r="P906" s="82"/>
      <c r="Q906" s="82"/>
      <c r="R906" s="82"/>
      <c r="S906" s="82"/>
      <c r="T906" s="82"/>
      <c r="U906" s="49"/>
      <c r="V906" s="49"/>
      <c r="W906" s="82"/>
      <c r="X906" s="49"/>
      <c r="Y906" s="49"/>
      <c r="Z906" s="12"/>
      <c r="AA906" s="16" t="str">
        <f t="shared" si="130"/>
        <v/>
      </c>
      <c r="AB906" s="16" t="str">
        <f t="shared" si="131"/>
        <v/>
      </c>
      <c r="AC906" s="16" t="str">
        <f t="shared" si="132"/>
        <v/>
      </c>
      <c r="AD906" s="49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</row>
    <row r="907" spans="1:43" x14ac:dyDescent="0.2">
      <c r="A907" s="19" t="e">
        <f t="shared" si="134"/>
        <v>#REF!</v>
      </c>
      <c r="B907" s="49" t="e">
        <f>IF('AMS-Daten'!#REF!="","",'AMS-Daten'!#REF!)</f>
        <v>#REF!</v>
      </c>
      <c r="C907" s="49" t="e">
        <f>IF('AMS-Daten'!#REF!="","",'AMS-Daten'!#REF!)</f>
        <v>#REF!</v>
      </c>
      <c r="D907" s="80" t="e">
        <f t="shared" si="133"/>
        <v>#REF!</v>
      </c>
      <c r="E907" s="16" t="e">
        <f t="shared" si="129"/>
        <v>#REF!</v>
      </c>
      <c r="F907" s="80" t="e">
        <f t="shared" si="135"/>
        <v>#REF!</v>
      </c>
      <c r="G907" s="80"/>
      <c r="H907" s="49" t="e">
        <f>IF('AMS-Daten'!#REF!="","",'AMS-Daten'!#REF!)</f>
        <v>#REF!</v>
      </c>
      <c r="I907" s="80" t="e">
        <f t="shared" si="136"/>
        <v>#REF!</v>
      </c>
      <c r="J907" s="49"/>
      <c r="K907" s="49"/>
      <c r="L907" s="49"/>
      <c r="M907" s="49"/>
      <c r="N907" s="10"/>
      <c r="O907" s="49"/>
      <c r="P907" s="82"/>
      <c r="Q907" s="82"/>
      <c r="R907" s="82"/>
      <c r="S907" s="82"/>
      <c r="T907" s="82"/>
      <c r="U907" s="49"/>
      <c r="V907" s="49"/>
      <c r="W907" s="82"/>
      <c r="X907" s="49"/>
      <c r="Y907" s="49"/>
      <c r="Z907" s="12"/>
      <c r="AA907" s="16" t="str">
        <f t="shared" si="130"/>
        <v/>
      </c>
      <c r="AB907" s="16" t="str">
        <f t="shared" si="131"/>
        <v/>
      </c>
      <c r="AC907" s="16" t="str">
        <f t="shared" si="132"/>
        <v/>
      </c>
      <c r="AD907" s="49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</row>
    <row r="908" spans="1:43" x14ac:dyDescent="0.2">
      <c r="A908" s="19" t="e">
        <f t="shared" si="134"/>
        <v>#REF!</v>
      </c>
      <c r="B908" s="49" t="e">
        <f>IF('AMS-Daten'!#REF!="","",'AMS-Daten'!#REF!)</f>
        <v>#REF!</v>
      </c>
      <c r="C908" s="49" t="e">
        <f>IF('AMS-Daten'!#REF!="","",'AMS-Daten'!#REF!)</f>
        <v>#REF!</v>
      </c>
      <c r="D908" s="80" t="e">
        <f t="shared" si="133"/>
        <v>#REF!</v>
      </c>
      <c r="E908" s="16" t="e">
        <f t="shared" si="129"/>
        <v>#REF!</v>
      </c>
      <c r="F908" s="80" t="e">
        <f t="shared" si="135"/>
        <v>#REF!</v>
      </c>
      <c r="G908" s="80"/>
      <c r="H908" s="49" t="e">
        <f>IF('AMS-Daten'!#REF!="","",'AMS-Daten'!#REF!)</f>
        <v>#REF!</v>
      </c>
      <c r="I908" s="80" t="e">
        <f t="shared" si="136"/>
        <v>#REF!</v>
      </c>
      <c r="J908" s="49"/>
      <c r="K908" s="49"/>
      <c r="L908" s="49"/>
      <c r="M908" s="49"/>
      <c r="N908" s="10"/>
      <c r="O908" s="49"/>
      <c r="P908" s="82"/>
      <c r="Q908" s="82"/>
      <c r="R908" s="82"/>
      <c r="S908" s="82"/>
      <c r="T908" s="82"/>
      <c r="U908" s="49"/>
      <c r="V908" s="49"/>
      <c r="W908" s="82"/>
      <c r="X908" s="49"/>
      <c r="Y908" s="49"/>
      <c r="Z908" s="12"/>
      <c r="AA908" s="16" t="str">
        <f t="shared" si="130"/>
        <v/>
      </c>
      <c r="AB908" s="16" t="str">
        <f t="shared" si="131"/>
        <v/>
      </c>
      <c r="AC908" s="16" t="str">
        <f t="shared" si="132"/>
        <v/>
      </c>
      <c r="AD908" s="49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</row>
    <row r="909" spans="1:43" x14ac:dyDescent="0.2">
      <c r="A909" s="19" t="e">
        <f t="shared" si="134"/>
        <v>#REF!</v>
      </c>
      <c r="B909" s="49" t="e">
        <f>IF('AMS-Daten'!#REF!="","",'AMS-Daten'!#REF!)</f>
        <v>#REF!</v>
      </c>
      <c r="C909" s="49" t="e">
        <f>IF('AMS-Daten'!#REF!="","",'AMS-Daten'!#REF!)</f>
        <v>#REF!</v>
      </c>
      <c r="D909" s="80" t="e">
        <f t="shared" si="133"/>
        <v>#REF!</v>
      </c>
      <c r="E909" s="16" t="e">
        <f t="shared" si="129"/>
        <v>#REF!</v>
      </c>
      <c r="F909" s="80" t="e">
        <f t="shared" si="135"/>
        <v>#REF!</v>
      </c>
      <c r="G909" s="80"/>
      <c r="H909" s="49" t="e">
        <f>IF('AMS-Daten'!#REF!="","",'AMS-Daten'!#REF!)</f>
        <v>#REF!</v>
      </c>
      <c r="I909" s="80" t="e">
        <f t="shared" si="136"/>
        <v>#REF!</v>
      </c>
      <c r="J909" s="49"/>
      <c r="K909" s="49"/>
      <c r="L909" s="49"/>
      <c r="M909" s="49"/>
      <c r="N909" s="10"/>
      <c r="O909" s="49"/>
      <c r="P909" s="82"/>
      <c r="Q909" s="82"/>
      <c r="R909" s="82"/>
      <c r="S909" s="82"/>
      <c r="T909" s="82"/>
      <c r="U909" s="49"/>
      <c r="V909" s="49"/>
      <c r="W909" s="82"/>
      <c r="X909" s="49"/>
      <c r="Y909" s="49"/>
      <c r="Z909" s="12"/>
      <c r="AA909" s="16" t="str">
        <f t="shared" si="130"/>
        <v/>
      </c>
      <c r="AB909" s="16" t="str">
        <f t="shared" si="131"/>
        <v/>
      </c>
      <c r="AC909" s="16" t="str">
        <f t="shared" si="132"/>
        <v/>
      </c>
      <c r="AD909" s="49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</row>
    <row r="910" spans="1:43" x14ac:dyDescent="0.2">
      <c r="A910" s="19" t="e">
        <f t="shared" si="134"/>
        <v>#REF!</v>
      </c>
      <c r="B910" s="49" t="e">
        <f>IF('AMS-Daten'!#REF!="","",'AMS-Daten'!#REF!)</f>
        <v>#REF!</v>
      </c>
      <c r="C910" s="49" t="e">
        <f>IF('AMS-Daten'!#REF!="","",'AMS-Daten'!#REF!)</f>
        <v>#REF!</v>
      </c>
      <c r="D910" s="80" t="e">
        <f t="shared" si="133"/>
        <v>#REF!</v>
      </c>
      <c r="E910" s="16" t="e">
        <f t="shared" si="129"/>
        <v>#REF!</v>
      </c>
      <c r="F910" s="80" t="e">
        <f t="shared" si="135"/>
        <v>#REF!</v>
      </c>
      <c r="G910" s="80"/>
      <c r="H910" s="49" t="e">
        <f>IF('AMS-Daten'!#REF!="","",'AMS-Daten'!#REF!)</f>
        <v>#REF!</v>
      </c>
      <c r="I910" s="80" t="e">
        <f t="shared" si="136"/>
        <v>#REF!</v>
      </c>
      <c r="J910" s="49"/>
      <c r="K910" s="49"/>
      <c r="L910" s="49"/>
      <c r="M910" s="49"/>
      <c r="N910" s="10"/>
      <c r="O910" s="49"/>
      <c r="P910" s="82"/>
      <c r="Q910" s="82"/>
      <c r="R910" s="82"/>
      <c r="S910" s="82"/>
      <c r="T910" s="82"/>
      <c r="U910" s="49"/>
      <c r="V910" s="49"/>
      <c r="W910" s="82"/>
      <c r="X910" s="49"/>
      <c r="Y910" s="49"/>
      <c r="Z910" s="12"/>
      <c r="AA910" s="16" t="str">
        <f t="shared" si="130"/>
        <v/>
      </c>
      <c r="AB910" s="16" t="str">
        <f t="shared" si="131"/>
        <v/>
      </c>
      <c r="AC910" s="16" t="str">
        <f t="shared" si="132"/>
        <v/>
      </c>
      <c r="AD910" s="49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</row>
    <row r="911" spans="1:43" x14ac:dyDescent="0.2">
      <c r="A911" s="19" t="e">
        <f t="shared" si="134"/>
        <v>#REF!</v>
      </c>
      <c r="B911" s="49" t="e">
        <f>IF('AMS-Daten'!#REF!="","",'AMS-Daten'!#REF!)</f>
        <v>#REF!</v>
      </c>
      <c r="C911" s="49" t="e">
        <f>IF('AMS-Daten'!#REF!="","",'AMS-Daten'!#REF!)</f>
        <v>#REF!</v>
      </c>
      <c r="D911" s="80" t="e">
        <f t="shared" si="133"/>
        <v>#REF!</v>
      </c>
      <c r="E911" s="16" t="e">
        <f t="shared" si="129"/>
        <v>#REF!</v>
      </c>
      <c r="F911" s="80" t="e">
        <f t="shared" si="135"/>
        <v>#REF!</v>
      </c>
      <c r="G911" s="80"/>
      <c r="H911" s="49" t="e">
        <f>IF('AMS-Daten'!#REF!="","",'AMS-Daten'!#REF!)</f>
        <v>#REF!</v>
      </c>
      <c r="I911" s="80" t="e">
        <f t="shared" si="136"/>
        <v>#REF!</v>
      </c>
      <c r="J911" s="49"/>
      <c r="K911" s="49"/>
      <c r="L911" s="49"/>
      <c r="M911" s="49"/>
      <c r="N911" s="10"/>
      <c r="O911" s="49"/>
      <c r="P911" s="82"/>
      <c r="Q911" s="82"/>
      <c r="R911" s="82"/>
      <c r="S911" s="82"/>
      <c r="T911" s="82"/>
      <c r="U911" s="49"/>
      <c r="V911" s="49"/>
      <c r="W911" s="82"/>
      <c r="X911" s="49"/>
      <c r="Y911" s="49"/>
      <c r="Z911" s="12"/>
      <c r="AA911" s="16" t="str">
        <f t="shared" si="130"/>
        <v/>
      </c>
      <c r="AB911" s="16" t="str">
        <f t="shared" si="131"/>
        <v/>
      </c>
      <c r="AC911" s="16" t="str">
        <f t="shared" si="132"/>
        <v/>
      </c>
      <c r="AD911" s="49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</row>
    <row r="912" spans="1:43" x14ac:dyDescent="0.2">
      <c r="A912" s="19" t="e">
        <f t="shared" si="134"/>
        <v>#REF!</v>
      </c>
      <c r="B912" s="49" t="e">
        <f>IF('AMS-Daten'!#REF!="","",'AMS-Daten'!#REF!)</f>
        <v>#REF!</v>
      </c>
      <c r="C912" s="49" t="e">
        <f>IF('AMS-Daten'!#REF!="","",'AMS-Daten'!#REF!)</f>
        <v>#REF!</v>
      </c>
      <c r="D912" s="80" t="e">
        <f t="shared" si="133"/>
        <v>#REF!</v>
      </c>
      <c r="E912" s="16" t="e">
        <f t="shared" si="129"/>
        <v>#REF!</v>
      </c>
      <c r="F912" s="80" t="e">
        <f t="shared" si="135"/>
        <v>#REF!</v>
      </c>
      <c r="G912" s="80"/>
      <c r="H912" s="49" t="e">
        <f>IF('AMS-Daten'!#REF!="","",'AMS-Daten'!#REF!)</f>
        <v>#REF!</v>
      </c>
      <c r="I912" s="80" t="e">
        <f t="shared" si="136"/>
        <v>#REF!</v>
      </c>
      <c r="J912" s="49"/>
      <c r="K912" s="49"/>
      <c r="L912" s="49"/>
      <c r="M912" s="49"/>
      <c r="N912" s="10"/>
      <c r="O912" s="49"/>
      <c r="P912" s="82"/>
      <c r="Q912" s="82"/>
      <c r="R912" s="82"/>
      <c r="S912" s="82"/>
      <c r="T912" s="82"/>
      <c r="U912" s="49"/>
      <c r="V912" s="49"/>
      <c r="W912" s="82"/>
      <c r="X912" s="49"/>
      <c r="Y912" s="49"/>
      <c r="Z912" s="12"/>
      <c r="AA912" s="16" t="str">
        <f t="shared" si="130"/>
        <v/>
      </c>
      <c r="AB912" s="16" t="str">
        <f t="shared" si="131"/>
        <v/>
      </c>
      <c r="AC912" s="16" t="str">
        <f t="shared" si="132"/>
        <v/>
      </c>
      <c r="AD912" s="49"/>
      <c r="AE912" s="17"/>
      <c r="AF912" s="17"/>
      <c r="AG912" s="17"/>
      <c r="AH912" s="17"/>
      <c r="AI912" s="17"/>
      <c r="AJ912" s="17"/>
      <c r="AK912" s="17"/>
      <c r="AL912" s="17"/>
      <c r="AM912" s="17"/>
      <c r="AN912" s="17"/>
      <c r="AO912" s="17"/>
      <c r="AP912" s="17"/>
      <c r="AQ912" s="17"/>
    </row>
    <row r="913" spans="1:43" x14ac:dyDescent="0.2">
      <c r="A913" s="19" t="e">
        <f t="shared" si="134"/>
        <v>#REF!</v>
      </c>
      <c r="B913" s="49" t="e">
        <f>IF('AMS-Daten'!#REF!="","",'AMS-Daten'!#REF!)</f>
        <v>#REF!</v>
      </c>
      <c r="C913" s="49" t="e">
        <f>IF('AMS-Daten'!#REF!="","",'AMS-Daten'!#REF!)</f>
        <v>#REF!</v>
      </c>
      <c r="D913" s="80" t="e">
        <f t="shared" si="133"/>
        <v>#REF!</v>
      </c>
      <c r="E913" s="16" t="e">
        <f t="shared" si="129"/>
        <v>#REF!</v>
      </c>
      <c r="F913" s="80" t="e">
        <f t="shared" si="135"/>
        <v>#REF!</v>
      </c>
      <c r="G913" s="80"/>
      <c r="H913" s="49" t="e">
        <f>IF('AMS-Daten'!#REF!="","",'AMS-Daten'!#REF!)</f>
        <v>#REF!</v>
      </c>
      <c r="I913" s="80" t="e">
        <f t="shared" si="136"/>
        <v>#REF!</v>
      </c>
      <c r="J913" s="49"/>
      <c r="K913" s="49"/>
      <c r="L913" s="49"/>
      <c r="M913" s="49"/>
      <c r="N913" s="10"/>
      <c r="O913" s="49"/>
      <c r="P913" s="82"/>
      <c r="Q913" s="82"/>
      <c r="R913" s="82"/>
      <c r="S913" s="82"/>
      <c r="T913" s="82"/>
      <c r="U913" s="49"/>
      <c r="V913" s="49"/>
      <c r="W913" s="82"/>
      <c r="X913" s="49"/>
      <c r="Y913" s="49"/>
      <c r="Z913" s="12"/>
      <c r="AA913" s="16" t="str">
        <f t="shared" si="130"/>
        <v/>
      </c>
      <c r="AB913" s="16" t="str">
        <f t="shared" si="131"/>
        <v/>
      </c>
      <c r="AC913" s="16" t="str">
        <f t="shared" si="132"/>
        <v/>
      </c>
      <c r="AD913" s="49"/>
      <c r="AE913" s="17"/>
      <c r="AF913" s="17"/>
      <c r="AG913" s="17"/>
      <c r="AH913" s="17"/>
      <c r="AI913" s="17"/>
      <c r="AJ913" s="17"/>
      <c r="AK913" s="17"/>
      <c r="AL913" s="17"/>
      <c r="AM913" s="17"/>
      <c r="AN913" s="17"/>
      <c r="AO913" s="17"/>
      <c r="AP913" s="17"/>
      <c r="AQ913" s="17"/>
    </row>
    <row r="914" spans="1:43" x14ac:dyDescent="0.2">
      <c r="A914" s="19" t="e">
        <f t="shared" si="134"/>
        <v>#REF!</v>
      </c>
      <c r="B914" s="49" t="e">
        <f>IF('AMS-Daten'!#REF!="","",'AMS-Daten'!#REF!)</f>
        <v>#REF!</v>
      </c>
      <c r="C914" s="49" t="e">
        <f>IF('AMS-Daten'!#REF!="","",'AMS-Daten'!#REF!)</f>
        <v>#REF!</v>
      </c>
      <c r="D914" s="80" t="e">
        <f t="shared" si="133"/>
        <v>#REF!</v>
      </c>
      <c r="E914" s="16" t="e">
        <f t="shared" si="129"/>
        <v>#REF!</v>
      </c>
      <c r="F914" s="80" t="e">
        <f t="shared" si="135"/>
        <v>#REF!</v>
      </c>
      <c r="G914" s="80"/>
      <c r="H914" s="49" t="e">
        <f>IF('AMS-Daten'!#REF!="","",'AMS-Daten'!#REF!)</f>
        <v>#REF!</v>
      </c>
      <c r="I914" s="80" t="e">
        <f t="shared" si="136"/>
        <v>#REF!</v>
      </c>
      <c r="J914" s="49"/>
      <c r="K914" s="49"/>
      <c r="L914" s="49"/>
      <c r="M914" s="49"/>
      <c r="N914" s="10"/>
      <c r="O914" s="49"/>
      <c r="P914" s="82"/>
      <c r="Q914" s="82"/>
      <c r="R914" s="82"/>
      <c r="S914" s="82"/>
      <c r="T914" s="82"/>
      <c r="U914" s="49"/>
      <c r="V914" s="49"/>
      <c r="W914" s="82"/>
      <c r="X914" s="49"/>
      <c r="Y914" s="49"/>
      <c r="Z914" s="12"/>
      <c r="AA914" s="16" t="str">
        <f t="shared" si="130"/>
        <v/>
      </c>
      <c r="AB914" s="16" t="str">
        <f t="shared" si="131"/>
        <v/>
      </c>
      <c r="AC914" s="16" t="str">
        <f t="shared" si="132"/>
        <v/>
      </c>
      <c r="AD914" s="49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</row>
    <row r="915" spans="1:43" x14ac:dyDescent="0.2">
      <c r="A915" s="19" t="e">
        <f t="shared" si="134"/>
        <v>#REF!</v>
      </c>
      <c r="B915" s="49" t="e">
        <f>IF('AMS-Daten'!#REF!="","",'AMS-Daten'!#REF!)</f>
        <v>#REF!</v>
      </c>
      <c r="C915" s="49" t="e">
        <f>IF('AMS-Daten'!#REF!="","",'AMS-Daten'!#REF!)</f>
        <v>#REF!</v>
      </c>
      <c r="D915" s="80" t="e">
        <f t="shared" si="133"/>
        <v>#REF!</v>
      </c>
      <c r="E915" s="16" t="e">
        <f t="shared" si="129"/>
        <v>#REF!</v>
      </c>
      <c r="F915" s="80" t="e">
        <f t="shared" si="135"/>
        <v>#REF!</v>
      </c>
      <c r="G915" s="80"/>
      <c r="H915" s="49" t="e">
        <f>IF('AMS-Daten'!#REF!="","",'AMS-Daten'!#REF!)</f>
        <v>#REF!</v>
      </c>
      <c r="I915" s="80" t="e">
        <f t="shared" si="136"/>
        <v>#REF!</v>
      </c>
      <c r="J915" s="49"/>
      <c r="K915" s="49"/>
      <c r="L915" s="49"/>
      <c r="M915" s="49"/>
      <c r="N915" s="10"/>
      <c r="O915" s="49"/>
      <c r="P915" s="82"/>
      <c r="Q915" s="82"/>
      <c r="R915" s="82"/>
      <c r="S915" s="82"/>
      <c r="T915" s="82"/>
      <c r="U915" s="49"/>
      <c r="V915" s="49"/>
      <c r="W915" s="82"/>
      <c r="X915" s="49"/>
      <c r="Y915" s="49"/>
      <c r="Z915" s="12"/>
      <c r="AA915" s="16" t="str">
        <f t="shared" si="130"/>
        <v/>
      </c>
      <c r="AB915" s="16" t="str">
        <f t="shared" si="131"/>
        <v/>
      </c>
      <c r="AC915" s="16" t="str">
        <f t="shared" si="132"/>
        <v/>
      </c>
      <c r="AD915" s="49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</row>
    <row r="916" spans="1:43" x14ac:dyDescent="0.2">
      <c r="A916" s="19" t="e">
        <f t="shared" si="134"/>
        <v>#REF!</v>
      </c>
      <c r="B916" s="49" t="e">
        <f>IF('AMS-Daten'!#REF!="","",'AMS-Daten'!#REF!)</f>
        <v>#REF!</v>
      </c>
      <c r="C916" s="49" t="e">
        <f>IF('AMS-Daten'!#REF!="","",'AMS-Daten'!#REF!)</f>
        <v>#REF!</v>
      </c>
      <c r="D916" s="80" t="e">
        <f t="shared" si="133"/>
        <v>#REF!</v>
      </c>
      <c r="E916" s="16" t="e">
        <f t="shared" si="129"/>
        <v>#REF!</v>
      </c>
      <c r="F916" s="80" t="e">
        <f t="shared" si="135"/>
        <v>#REF!</v>
      </c>
      <c r="G916" s="80"/>
      <c r="H916" s="49" t="e">
        <f>IF('AMS-Daten'!#REF!="","",'AMS-Daten'!#REF!)</f>
        <v>#REF!</v>
      </c>
      <c r="I916" s="80" t="e">
        <f t="shared" si="136"/>
        <v>#REF!</v>
      </c>
      <c r="J916" s="49"/>
      <c r="K916" s="49"/>
      <c r="L916" s="49"/>
      <c r="M916" s="49"/>
      <c r="N916" s="10"/>
      <c r="O916" s="49"/>
      <c r="P916" s="82"/>
      <c r="Q916" s="82"/>
      <c r="R916" s="82"/>
      <c r="S916" s="82"/>
      <c r="T916" s="82"/>
      <c r="U916" s="49"/>
      <c r="V916" s="49"/>
      <c r="W916" s="82"/>
      <c r="X916" s="49"/>
      <c r="Y916" s="49"/>
      <c r="Z916" s="12"/>
      <c r="AA916" s="16" t="str">
        <f t="shared" si="130"/>
        <v/>
      </c>
      <c r="AB916" s="16" t="str">
        <f t="shared" si="131"/>
        <v/>
      </c>
      <c r="AC916" s="16" t="str">
        <f t="shared" si="132"/>
        <v/>
      </c>
      <c r="AD916" s="49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</row>
    <row r="917" spans="1:43" x14ac:dyDescent="0.2">
      <c r="A917" s="19" t="e">
        <f t="shared" si="134"/>
        <v>#REF!</v>
      </c>
      <c r="B917" s="49" t="e">
        <f>IF('AMS-Daten'!#REF!="","",'AMS-Daten'!#REF!)</f>
        <v>#REF!</v>
      </c>
      <c r="C917" s="49" t="e">
        <f>IF('AMS-Daten'!#REF!="","",'AMS-Daten'!#REF!)</f>
        <v>#REF!</v>
      </c>
      <c r="D917" s="80" t="e">
        <f t="shared" si="133"/>
        <v>#REF!</v>
      </c>
      <c r="E917" s="16" t="e">
        <f t="shared" si="129"/>
        <v>#REF!</v>
      </c>
      <c r="F917" s="80" t="e">
        <f t="shared" si="135"/>
        <v>#REF!</v>
      </c>
      <c r="G917" s="80"/>
      <c r="H917" s="49" t="e">
        <f>IF('AMS-Daten'!#REF!="","",'AMS-Daten'!#REF!)</f>
        <v>#REF!</v>
      </c>
      <c r="I917" s="80" t="e">
        <f t="shared" si="136"/>
        <v>#REF!</v>
      </c>
      <c r="J917" s="49"/>
      <c r="K917" s="49"/>
      <c r="L917" s="49"/>
      <c r="M917" s="49"/>
      <c r="N917" s="10"/>
      <c r="O917" s="49"/>
      <c r="P917" s="82"/>
      <c r="Q917" s="82"/>
      <c r="R917" s="82"/>
      <c r="S917" s="82"/>
      <c r="T917" s="82"/>
      <c r="U917" s="49"/>
      <c r="V917" s="49"/>
      <c r="W917" s="82"/>
      <c r="X917" s="49"/>
      <c r="Y917" s="49"/>
      <c r="Z917" s="12"/>
      <c r="AA917" s="16" t="str">
        <f t="shared" si="130"/>
        <v/>
      </c>
      <c r="AB917" s="16" t="str">
        <f t="shared" si="131"/>
        <v/>
      </c>
      <c r="AC917" s="16" t="str">
        <f t="shared" si="132"/>
        <v/>
      </c>
      <c r="AD917" s="49"/>
      <c r="AE917" s="17"/>
      <c r="AF917" s="17"/>
      <c r="AG917" s="17"/>
      <c r="AH917" s="17"/>
      <c r="AI917" s="17"/>
      <c r="AJ917" s="17"/>
      <c r="AK917" s="17"/>
      <c r="AL917" s="17"/>
      <c r="AM917" s="17"/>
      <c r="AN917" s="17"/>
      <c r="AO917" s="17"/>
      <c r="AP917" s="17"/>
      <c r="AQ917" s="17"/>
    </row>
    <row r="918" spans="1:43" x14ac:dyDescent="0.2">
      <c r="A918" s="19" t="e">
        <f t="shared" si="134"/>
        <v>#REF!</v>
      </c>
      <c r="B918" s="49" t="e">
        <f>IF('AMS-Daten'!#REF!="","",'AMS-Daten'!#REF!)</f>
        <v>#REF!</v>
      </c>
      <c r="C918" s="49" t="e">
        <f>IF('AMS-Daten'!#REF!="","",'AMS-Daten'!#REF!)</f>
        <v>#REF!</v>
      </c>
      <c r="D918" s="80" t="e">
        <f t="shared" si="133"/>
        <v>#REF!</v>
      </c>
      <c r="E918" s="16" t="e">
        <f t="shared" si="129"/>
        <v>#REF!</v>
      </c>
      <c r="F918" s="80" t="e">
        <f t="shared" si="135"/>
        <v>#REF!</v>
      </c>
      <c r="G918" s="80"/>
      <c r="H918" s="49" t="e">
        <f>IF('AMS-Daten'!#REF!="","",'AMS-Daten'!#REF!)</f>
        <v>#REF!</v>
      </c>
      <c r="I918" s="80" t="e">
        <f t="shared" si="136"/>
        <v>#REF!</v>
      </c>
      <c r="J918" s="49"/>
      <c r="K918" s="49"/>
      <c r="L918" s="49"/>
      <c r="M918" s="49"/>
      <c r="N918" s="10"/>
      <c r="O918" s="49"/>
      <c r="P918" s="82"/>
      <c r="Q918" s="82"/>
      <c r="R918" s="82"/>
      <c r="S918" s="82"/>
      <c r="T918" s="82"/>
      <c r="U918" s="49"/>
      <c r="V918" s="49"/>
      <c r="W918" s="82"/>
      <c r="X918" s="49"/>
      <c r="Y918" s="49"/>
      <c r="Z918" s="12"/>
      <c r="AA918" s="16" t="str">
        <f t="shared" si="130"/>
        <v/>
      </c>
      <c r="AB918" s="16" t="str">
        <f t="shared" si="131"/>
        <v/>
      </c>
      <c r="AC918" s="16" t="str">
        <f t="shared" si="132"/>
        <v/>
      </c>
      <c r="AD918" s="49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</row>
    <row r="919" spans="1:43" x14ac:dyDescent="0.2">
      <c r="A919" s="19" t="e">
        <f t="shared" si="134"/>
        <v>#REF!</v>
      </c>
      <c r="B919" s="49" t="e">
        <f>IF('AMS-Daten'!#REF!="","",'AMS-Daten'!#REF!)</f>
        <v>#REF!</v>
      </c>
      <c r="C919" s="49" t="e">
        <f>IF('AMS-Daten'!#REF!="","",'AMS-Daten'!#REF!)</f>
        <v>#REF!</v>
      </c>
      <c r="D919" s="80" t="e">
        <f t="shared" si="133"/>
        <v>#REF!</v>
      </c>
      <c r="E919" s="16" t="e">
        <f t="shared" si="129"/>
        <v>#REF!</v>
      </c>
      <c r="F919" s="80" t="e">
        <f t="shared" si="135"/>
        <v>#REF!</v>
      </c>
      <c r="G919" s="80"/>
      <c r="H919" s="49" t="e">
        <f>IF('AMS-Daten'!#REF!="","",'AMS-Daten'!#REF!)</f>
        <v>#REF!</v>
      </c>
      <c r="I919" s="80" t="e">
        <f t="shared" si="136"/>
        <v>#REF!</v>
      </c>
      <c r="J919" s="49"/>
      <c r="K919" s="49"/>
      <c r="L919" s="49"/>
      <c r="M919" s="49"/>
      <c r="N919" s="10"/>
      <c r="O919" s="49"/>
      <c r="P919" s="82"/>
      <c r="Q919" s="82"/>
      <c r="R919" s="82"/>
      <c r="S919" s="82"/>
      <c r="T919" s="82"/>
      <c r="U919" s="49"/>
      <c r="V919" s="49"/>
      <c r="W919" s="82"/>
      <c r="X919" s="49"/>
      <c r="Y919" s="49"/>
      <c r="Z919" s="12"/>
      <c r="AA919" s="16" t="str">
        <f t="shared" si="130"/>
        <v/>
      </c>
      <c r="AB919" s="16" t="str">
        <f t="shared" si="131"/>
        <v/>
      </c>
      <c r="AC919" s="16" t="str">
        <f t="shared" si="132"/>
        <v/>
      </c>
      <c r="AD919" s="49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</row>
    <row r="920" spans="1:43" x14ac:dyDescent="0.2">
      <c r="A920" s="19" t="e">
        <f t="shared" si="134"/>
        <v>#REF!</v>
      </c>
      <c r="B920" s="49" t="e">
        <f>IF('AMS-Daten'!#REF!="","",'AMS-Daten'!#REF!)</f>
        <v>#REF!</v>
      </c>
      <c r="C920" s="49" t="e">
        <f>IF('AMS-Daten'!#REF!="","",'AMS-Daten'!#REF!)</f>
        <v>#REF!</v>
      </c>
      <c r="D920" s="80" t="e">
        <f t="shared" si="133"/>
        <v>#REF!</v>
      </c>
      <c r="E920" s="16" t="e">
        <f t="shared" si="129"/>
        <v>#REF!</v>
      </c>
      <c r="F920" s="80" t="e">
        <f t="shared" si="135"/>
        <v>#REF!</v>
      </c>
      <c r="G920" s="80"/>
      <c r="H920" s="49" t="e">
        <f>IF('AMS-Daten'!#REF!="","",'AMS-Daten'!#REF!)</f>
        <v>#REF!</v>
      </c>
      <c r="I920" s="80" t="e">
        <f t="shared" si="136"/>
        <v>#REF!</v>
      </c>
      <c r="J920" s="49"/>
      <c r="K920" s="49"/>
      <c r="L920" s="49"/>
      <c r="M920" s="49"/>
      <c r="N920" s="10"/>
      <c r="O920" s="49"/>
      <c r="P920" s="82"/>
      <c r="Q920" s="82"/>
      <c r="R920" s="82"/>
      <c r="S920" s="82"/>
      <c r="T920" s="82"/>
      <c r="U920" s="49"/>
      <c r="V920" s="49"/>
      <c r="W920" s="82"/>
      <c r="X920" s="49"/>
      <c r="Y920" s="49"/>
      <c r="Z920" s="12"/>
      <c r="AA920" s="16" t="str">
        <f t="shared" si="130"/>
        <v/>
      </c>
      <c r="AB920" s="16" t="str">
        <f t="shared" si="131"/>
        <v/>
      </c>
      <c r="AC920" s="16" t="str">
        <f t="shared" si="132"/>
        <v/>
      </c>
      <c r="AD920" s="49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  <c r="AO920" s="17"/>
      <c r="AP920" s="17"/>
      <c r="AQ920" s="17"/>
    </row>
    <row r="921" spans="1:43" x14ac:dyDescent="0.2">
      <c r="A921" s="19" t="e">
        <f t="shared" si="134"/>
        <v>#REF!</v>
      </c>
      <c r="B921" s="49" t="e">
        <f>IF('AMS-Daten'!#REF!="","",'AMS-Daten'!#REF!)</f>
        <v>#REF!</v>
      </c>
      <c r="C921" s="49" t="e">
        <f>IF('AMS-Daten'!#REF!="","",'AMS-Daten'!#REF!)</f>
        <v>#REF!</v>
      </c>
      <c r="D921" s="80" t="e">
        <f t="shared" si="133"/>
        <v>#REF!</v>
      </c>
      <c r="E921" s="16" t="e">
        <f t="shared" si="129"/>
        <v>#REF!</v>
      </c>
      <c r="F921" s="80" t="e">
        <f t="shared" si="135"/>
        <v>#REF!</v>
      </c>
      <c r="G921" s="80"/>
      <c r="H921" s="49" t="e">
        <f>IF('AMS-Daten'!#REF!="","",'AMS-Daten'!#REF!)</f>
        <v>#REF!</v>
      </c>
      <c r="I921" s="80" t="e">
        <f t="shared" si="136"/>
        <v>#REF!</v>
      </c>
      <c r="J921" s="49"/>
      <c r="K921" s="49"/>
      <c r="L921" s="49"/>
      <c r="M921" s="49"/>
      <c r="N921" s="10"/>
      <c r="O921" s="49"/>
      <c r="P921" s="82"/>
      <c r="Q921" s="82"/>
      <c r="R921" s="82"/>
      <c r="S921" s="82"/>
      <c r="T921" s="82"/>
      <c r="U921" s="49"/>
      <c r="V921" s="49"/>
      <c r="W921" s="82"/>
      <c r="X921" s="49"/>
      <c r="Y921" s="49"/>
      <c r="Z921" s="12"/>
      <c r="AA921" s="16" t="str">
        <f t="shared" si="130"/>
        <v/>
      </c>
      <c r="AB921" s="16" t="str">
        <f t="shared" si="131"/>
        <v/>
      </c>
      <c r="AC921" s="16" t="str">
        <f t="shared" si="132"/>
        <v/>
      </c>
      <c r="AD921" s="49"/>
      <c r="AE921" s="17"/>
      <c r="AF921" s="17"/>
      <c r="AG921" s="17"/>
      <c r="AH921" s="17"/>
      <c r="AI921" s="17"/>
      <c r="AJ921" s="17"/>
      <c r="AK921" s="17"/>
      <c r="AL921" s="17"/>
      <c r="AM921" s="17"/>
      <c r="AN921" s="17"/>
      <c r="AO921" s="17"/>
      <c r="AP921" s="17"/>
      <c r="AQ921" s="17"/>
    </row>
    <row r="922" spans="1:43" x14ac:dyDescent="0.2">
      <c r="A922" s="19" t="e">
        <f t="shared" si="134"/>
        <v>#REF!</v>
      </c>
      <c r="B922" s="49" t="e">
        <f>IF('AMS-Daten'!#REF!="","",'AMS-Daten'!#REF!)</f>
        <v>#REF!</v>
      </c>
      <c r="C922" s="49" t="e">
        <f>IF('AMS-Daten'!#REF!="","",'AMS-Daten'!#REF!)</f>
        <v>#REF!</v>
      </c>
      <c r="D922" s="80" t="e">
        <f t="shared" si="133"/>
        <v>#REF!</v>
      </c>
      <c r="E922" s="16" t="e">
        <f t="shared" si="129"/>
        <v>#REF!</v>
      </c>
      <c r="F922" s="80" t="e">
        <f t="shared" si="135"/>
        <v>#REF!</v>
      </c>
      <c r="G922" s="80"/>
      <c r="H922" s="49" t="e">
        <f>IF('AMS-Daten'!#REF!="","",'AMS-Daten'!#REF!)</f>
        <v>#REF!</v>
      </c>
      <c r="I922" s="80" t="e">
        <f t="shared" si="136"/>
        <v>#REF!</v>
      </c>
      <c r="J922" s="49"/>
      <c r="K922" s="49"/>
      <c r="L922" s="49"/>
      <c r="M922" s="49"/>
      <c r="N922" s="10"/>
      <c r="O922" s="49"/>
      <c r="P922" s="82"/>
      <c r="Q922" s="82"/>
      <c r="R922" s="82"/>
      <c r="S922" s="82"/>
      <c r="T922" s="82"/>
      <c r="U922" s="49"/>
      <c r="V922" s="49"/>
      <c r="W922" s="82"/>
      <c r="X922" s="49"/>
      <c r="Y922" s="49"/>
      <c r="Z922" s="12"/>
      <c r="AA922" s="16" t="str">
        <f t="shared" si="130"/>
        <v/>
      </c>
      <c r="AB922" s="16" t="str">
        <f t="shared" si="131"/>
        <v/>
      </c>
      <c r="AC922" s="16" t="str">
        <f t="shared" si="132"/>
        <v/>
      </c>
      <c r="AD922" s="49"/>
      <c r="AE922" s="17"/>
      <c r="AF922" s="17"/>
      <c r="AG922" s="17"/>
      <c r="AH922" s="17"/>
      <c r="AI922" s="17"/>
      <c r="AJ922" s="17"/>
      <c r="AK922" s="17"/>
      <c r="AL922" s="17"/>
      <c r="AM922" s="17"/>
      <c r="AN922" s="17"/>
      <c r="AO922" s="17"/>
      <c r="AP922" s="17"/>
      <c r="AQ922" s="17"/>
    </row>
    <row r="923" spans="1:43" x14ac:dyDescent="0.2">
      <c r="A923" s="19" t="e">
        <f t="shared" si="134"/>
        <v>#REF!</v>
      </c>
      <c r="B923" s="49" t="e">
        <f>IF('AMS-Daten'!#REF!="","",'AMS-Daten'!#REF!)</f>
        <v>#REF!</v>
      </c>
      <c r="C923" s="49" t="e">
        <f>IF('AMS-Daten'!#REF!="","",'AMS-Daten'!#REF!)</f>
        <v>#REF!</v>
      </c>
      <c r="D923" s="80" t="e">
        <f t="shared" si="133"/>
        <v>#REF!</v>
      </c>
      <c r="E923" s="16" t="e">
        <f t="shared" si="129"/>
        <v>#REF!</v>
      </c>
      <c r="F923" s="80" t="e">
        <f t="shared" si="135"/>
        <v>#REF!</v>
      </c>
      <c r="G923" s="80"/>
      <c r="H923" s="49" t="e">
        <f>IF('AMS-Daten'!#REF!="","",'AMS-Daten'!#REF!)</f>
        <v>#REF!</v>
      </c>
      <c r="I923" s="80" t="e">
        <f t="shared" si="136"/>
        <v>#REF!</v>
      </c>
      <c r="J923" s="49"/>
      <c r="K923" s="49"/>
      <c r="L923" s="49"/>
      <c r="M923" s="49"/>
      <c r="N923" s="10"/>
      <c r="O923" s="49"/>
      <c r="P923" s="82"/>
      <c r="Q923" s="82"/>
      <c r="R923" s="82"/>
      <c r="S923" s="82"/>
      <c r="T923" s="82"/>
      <c r="U923" s="49"/>
      <c r="V923" s="49"/>
      <c r="W923" s="82"/>
      <c r="X923" s="49"/>
      <c r="Y923" s="49"/>
      <c r="Z923" s="12"/>
      <c r="AA923" s="16" t="str">
        <f t="shared" si="130"/>
        <v/>
      </c>
      <c r="AB923" s="16" t="str">
        <f t="shared" si="131"/>
        <v/>
      </c>
      <c r="AC923" s="16" t="str">
        <f t="shared" si="132"/>
        <v/>
      </c>
      <c r="AD923" s="49"/>
      <c r="AE923" s="17"/>
      <c r="AF923" s="17"/>
      <c r="AG923" s="17"/>
      <c r="AH923" s="17"/>
      <c r="AI923" s="17"/>
      <c r="AJ923" s="17"/>
      <c r="AK923" s="17"/>
      <c r="AL923" s="17"/>
      <c r="AM923" s="17"/>
      <c r="AN923" s="17"/>
      <c r="AO923" s="17"/>
      <c r="AP923" s="17"/>
      <c r="AQ923" s="17"/>
    </row>
    <row r="924" spans="1:43" x14ac:dyDescent="0.2">
      <c r="A924" s="19" t="e">
        <f t="shared" si="134"/>
        <v>#REF!</v>
      </c>
      <c r="B924" s="49" t="e">
        <f>IF('AMS-Daten'!#REF!="","",'AMS-Daten'!#REF!)</f>
        <v>#REF!</v>
      </c>
      <c r="C924" s="49" t="e">
        <f>IF('AMS-Daten'!#REF!="","",'AMS-Daten'!#REF!)</f>
        <v>#REF!</v>
      </c>
      <c r="D924" s="80" t="e">
        <f t="shared" si="133"/>
        <v>#REF!</v>
      </c>
      <c r="E924" s="16" t="e">
        <f t="shared" si="129"/>
        <v>#REF!</v>
      </c>
      <c r="F924" s="80" t="e">
        <f t="shared" si="135"/>
        <v>#REF!</v>
      </c>
      <c r="G924" s="80"/>
      <c r="H924" s="49" t="e">
        <f>IF('AMS-Daten'!#REF!="","",'AMS-Daten'!#REF!)</f>
        <v>#REF!</v>
      </c>
      <c r="I924" s="80" t="e">
        <f t="shared" si="136"/>
        <v>#REF!</v>
      </c>
      <c r="J924" s="49"/>
      <c r="K924" s="49"/>
      <c r="L924" s="49"/>
      <c r="M924" s="49"/>
      <c r="N924" s="10"/>
      <c r="O924" s="49"/>
      <c r="P924" s="82"/>
      <c r="Q924" s="82"/>
      <c r="R924" s="82"/>
      <c r="S924" s="82"/>
      <c r="T924" s="82"/>
      <c r="U924" s="49"/>
      <c r="V924" s="49"/>
      <c r="W924" s="82"/>
      <c r="X924" s="49"/>
      <c r="Y924" s="49"/>
      <c r="Z924" s="12"/>
      <c r="AA924" s="16" t="str">
        <f t="shared" si="130"/>
        <v/>
      </c>
      <c r="AB924" s="16" t="str">
        <f t="shared" si="131"/>
        <v/>
      </c>
      <c r="AC924" s="16" t="str">
        <f t="shared" si="132"/>
        <v/>
      </c>
      <c r="AD924" s="49"/>
      <c r="AE924" s="17"/>
      <c r="AF924" s="17"/>
      <c r="AG924" s="17"/>
      <c r="AH924" s="17"/>
      <c r="AI924" s="17"/>
      <c r="AJ924" s="17"/>
      <c r="AK924" s="17"/>
      <c r="AL924" s="17"/>
      <c r="AM924" s="17"/>
      <c r="AN924" s="17"/>
      <c r="AO924" s="17"/>
      <c r="AP924" s="17"/>
      <c r="AQ924" s="17"/>
    </row>
    <row r="925" spans="1:43" x14ac:dyDescent="0.2">
      <c r="A925" s="19" t="e">
        <f t="shared" si="134"/>
        <v>#REF!</v>
      </c>
      <c r="B925" s="49" t="e">
        <f>IF('AMS-Daten'!#REF!="","",'AMS-Daten'!#REF!)</f>
        <v>#REF!</v>
      </c>
      <c r="C925" s="49" t="e">
        <f>IF('AMS-Daten'!#REF!="","",'AMS-Daten'!#REF!)</f>
        <v>#REF!</v>
      </c>
      <c r="D925" s="80" t="e">
        <f t="shared" si="133"/>
        <v>#REF!</v>
      </c>
      <c r="E925" s="16" t="e">
        <f t="shared" si="129"/>
        <v>#REF!</v>
      </c>
      <c r="F925" s="80" t="e">
        <f t="shared" si="135"/>
        <v>#REF!</v>
      </c>
      <c r="G925" s="80"/>
      <c r="H925" s="49" t="e">
        <f>IF('AMS-Daten'!#REF!="","",'AMS-Daten'!#REF!)</f>
        <v>#REF!</v>
      </c>
      <c r="I925" s="80" t="e">
        <f t="shared" si="136"/>
        <v>#REF!</v>
      </c>
      <c r="J925" s="49"/>
      <c r="K925" s="49"/>
      <c r="L925" s="49"/>
      <c r="M925" s="49"/>
      <c r="N925" s="10"/>
      <c r="O925" s="49"/>
      <c r="P925" s="82"/>
      <c r="Q925" s="82"/>
      <c r="R925" s="82"/>
      <c r="S925" s="82"/>
      <c r="T925" s="82"/>
      <c r="U925" s="49"/>
      <c r="V925" s="49"/>
      <c r="W925" s="82"/>
      <c r="X925" s="49"/>
      <c r="Y925" s="49"/>
      <c r="Z925" s="12"/>
      <c r="AA925" s="16" t="str">
        <f t="shared" si="130"/>
        <v/>
      </c>
      <c r="AB925" s="16" t="str">
        <f t="shared" si="131"/>
        <v/>
      </c>
      <c r="AC925" s="16" t="str">
        <f t="shared" si="132"/>
        <v/>
      </c>
      <c r="AD925" s="49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</row>
    <row r="926" spans="1:43" x14ac:dyDescent="0.2">
      <c r="A926" s="19" t="e">
        <f t="shared" si="134"/>
        <v>#REF!</v>
      </c>
      <c r="B926" s="49" t="e">
        <f>IF('AMS-Daten'!#REF!="","",'AMS-Daten'!#REF!)</f>
        <v>#REF!</v>
      </c>
      <c r="C926" s="49" t="e">
        <f>IF('AMS-Daten'!#REF!="","",'AMS-Daten'!#REF!)</f>
        <v>#REF!</v>
      </c>
      <c r="D926" s="80" t="e">
        <f t="shared" si="133"/>
        <v>#REF!</v>
      </c>
      <c r="E926" s="16" t="e">
        <f t="shared" si="129"/>
        <v>#REF!</v>
      </c>
      <c r="F926" s="80" t="e">
        <f t="shared" si="135"/>
        <v>#REF!</v>
      </c>
      <c r="G926" s="80"/>
      <c r="H926" s="49" t="e">
        <f>IF('AMS-Daten'!#REF!="","",'AMS-Daten'!#REF!)</f>
        <v>#REF!</v>
      </c>
      <c r="I926" s="80" t="e">
        <f t="shared" si="136"/>
        <v>#REF!</v>
      </c>
      <c r="J926" s="49"/>
      <c r="K926" s="49"/>
      <c r="L926" s="49"/>
      <c r="M926" s="49"/>
      <c r="N926" s="10"/>
      <c r="O926" s="49"/>
      <c r="P926" s="82"/>
      <c r="Q926" s="82"/>
      <c r="R926" s="82"/>
      <c r="S926" s="82"/>
      <c r="T926" s="82"/>
      <c r="U926" s="49"/>
      <c r="V926" s="49"/>
      <c r="W926" s="82"/>
      <c r="X926" s="49"/>
      <c r="Y926" s="49"/>
      <c r="Z926" s="12"/>
      <c r="AA926" s="16" t="str">
        <f t="shared" si="130"/>
        <v/>
      </c>
      <c r="AB926" s="16" t="str">
        <f t="shared" si="131"/>
        <v/>
      </c>
      <c r="AC926" s="16" t="str">
        <f t="shared" si="132"/>
        <v/>
      </c>
      <c r="AD926" s="49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</row>
    <row r="927" spans="1:43" x14ac:dyDescent="0.2">
      <c r="A927" s="19" t="e">
        <f t="shared" si="134"/>
        <v>#REF!</v>
      </c>
      <c r="B927" s="49" t="e">
        <f>IF('AMS-Daten'!#REF!="","",'AMS-Daten'!#REF!)</f>
        <v>#REF!</v>
      </c>
      <c r="C927" s="49" t="e">
        <f>IF('AMS-Daten'!#REF!="","",'AMS-Daten'!#REF!)</f>
        <v>#REF!</v>
      </c>
      <c r="D927" s="80" t="e">
        <f t="shared" si="133"/>
        <v>#REF!</v>
      </c>
      <c r="E927" s="16" t="e">
        <f t="shared" si="129"/>
        <v>#REF!</v>
      </c>
      <c r="F927" s="80" t="e">
        <f t="shared" si="135"/>
        <v>#REF!</v>
      </c>
      <c r="G927" s="80"/>
      <c r="H927" s="49" t="e">
        <f>IF('AMS-Daten'!#REF!="","",'AMS-Daten'!#REF!)</f>
        <v>#REF!</v>
      </c>
      <c r="I927" s="80" t="e">
        <f t="shared" si="136"/>
        <v>#REF!</v>
      </c>
      <c r="J927" s="49"/>
      <c r="K927" s="49"/>
      <c r="L927" s="49"/>
      <c r="M927" s="49"/>
      <c r="N927" s="10"/>
      <c r="O927" s="49"/>
      <c r="P927" s="82"/>
      <c r="Q927" s="82"/>
      <c r="R927" s="82"/>
      <c r="S927" s="82"/>
      <c r="T927" s="82"/>
      <c r="U927" s="49"/>
      <c r="V927" s="49"/>
      <c r="W927" s="82"/>
      <c r="X927" s="49"/>
      <c r="Y927" s="49"/>
      <c r="Z927" s="12"/>
      <c r="AA927" s="16" t="str">
        <f t="shared" si="130"/>
        <v/>
      </c>
      <c r="AB927" s="16" t="str">
        <f t="shared" si="131"/>
        <v/>
      </c>
      <c r="AC927" s="16" t="str">
        <f t="shared" si="132"/>
        <v/>
      </c>
      <c r="AD927" s="49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</row>
    <row r="928" spans="1:43" x14ac:dyDescent="0.2">
      <c r="A928" s="19" t="e">
        <f t="shared" si="134"/>
        <v>#REF!</v>
      </c>
      <c r="B928" s="49" t="e">
        <f>IF('AMS-Daten'!#REF!="","",'AMS-Daten'!#REF!)</f>
        <v>#REF!</v>
      </c>
      <c r="C928" s="49" t="e">
        <f>IF('AMS-Daten'!#REF!="","",'AMS-Daten'!#REF!)</f>
        <v>#REF!</v>
      </c>
      <c r="D928" s="80" t="e">
        <f t="shared" si="133"/>
        <v>#REF!</v>
      </c>
      <c r="E928" s="16" t="e">
        <f t="shared" si="129"/>
        <v>#REF!</v>
      </c>
      <c r="F928" s="80" t="e">
        <f t="shared" si="135"/>
        <v>#REF!</v>
      </c>
      <c r="G928" s="80"/>
      <c r="H928" s="49" t="e">
        <f>IF('AMS-Daten'!#REF!="","",'AMS-Daten'!#REF!)</f>
        <v>#REF!</v>
      </c>
      <c r="I928" s="80" t="e">
        <f t="shared" si="136"/>
        <v>#REF!</v>
      </c>
      <c r="J928" s="49"/>
      <c r="K928" s="49"/>
      <c r="L928" s="49"/>
      <c r="M928" s="49"/>
      <c r="N928" s="10"/>
      <c r="O928" s="49"/>
      <c r="P928" s="82"/>
      <c r="Q928" s="82"/>
      <c r="R928" s="82"/>
      <c r="S928" s="82"/>
      <c r="T928" s="82"/>
      <c r="U928" s="49"/>
      <c r="V928" s="49"/>
      <c r="W928" s="82"/>
      <c r="X928" s="49"/>
      <c r="Y928" s="49"/>
      <c r="Z928" s="12"/>
      <c r="AA928" s="16" t="str">
        <f t="shared" si="130"/>
        <v/>
      </c>
      <c r="AB928" s="16" t="str">
        <f t="shared" si="131"/>
        <v/>
      </c>
      <c r="AC928" s="16" t="str">
        <f t="shared" si="132"/>
        <v/>
      </c>
      <c r="AD928" s="49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</row>
    <row r="929" spans="1:43" x14ac:dyDescent="0.2">
      <c r="A929" s="19" t="e">
        <f t="shared" si="134"/>
        <v>#REF!</v>
      </c>
      <c r="B929" s="49" t="e">
        <f>IF('AMS-Daten'!#REF!="","",'AMS-Daten'!#REF!)</f>
        <v>#REF!</v>
      </c>
      <c r="C929" s="49" t="e">
        <f>IF('AMS-Daten'!#REF!="","",'AMS-Daten'!#REF!)</f>
        <v>#REF!</v>
      </c>
      <c r="D929" s="80" t="e">
        <f t="shared" si="133"/>
        <v>#REF!</v>
      </c>
      <c r="E929" s="16" t="e">
        <f t="shared" si="129"/>
        <v>#REF!</v>
      </c>
      <c r="F929" s="80" t="e">
        <f t="shared" si="135"/>
        <v>#REF!</v>
      </c>
      <c r="G929" s="80"/>
      <c r="H929" s="49" t="e">
        <f>IF('AMS-Daten'!#REF!="","",'AMS-Daten'!#REF!)</f>
        <v>#REF!</v>
      </c>
      <c r="I929" s="80" t="e">
        <f t="shared" si="136"/>
        <v>#REF!</v>
      </c>
      <c r="J929" s="49"/>
      <c r="K929" s="49"/>
      <c r="L929" s="49"/>
      <c r="M929" s="49"/>
      <c r="N929" s="10"/>
      <c r="O929" s="49"/>
      <c r="P929" s="82"/>
      <c r="Q929" s="82"/>
      <c r="R929" s="82"/>
      <c r="S929" s="82"/>
      <c r="T929" s="82"/>
      <c r="U929" s="49"/>
      <c r="V929" s="49"/>
      <c r="W929" s="82"/>
      <c r="X929" s="49"/>
      <c r="Y929" s="49"/>
      <c r="Z929" s="12"/>
      <c r="AA929" s="16" t="str">
        <f t="shared" si="130"/>
        <v/>
      </c>
      <c r="AB929" s="16" t="str">
        <f t="shared" si="131"/>
        <v/>
      </c>
      <c r="AC929" s="16" t="str">
        <f t="shared" si="132"/>
        <v/>
      </c>
      <c r="AD929" s="49"/>
      <c r="AE929" s="17"/>
      <c r="AF929" s="17"/>
      <c r="AG929" s="17"/>
      <c r="AH929" s="17"/>
      <c r="AI929" s="17"/>
      <c r="AJ929" s="17"/>
      <c r="AK929" s="17"/>
      <c r="AL929" s="17"/>
      <c r="AM929" s="17"/>
      <c r="AN929" s="17"/>
      <c r="AO929" s="17"/>
      <c r="AP929" s="17"/>
      <c r="AQ929" s="17"/>
    </row>
    <row r="930" spans="1:43" x14ac:dyDescent="0.2">
      <c r="A930" s="19" t="e">
        <f t="shared" si="134"/>
        <v>#REF!</v>
      </c>
      <c r="B930" s="49" t="e">
        <f>IF('AMS-Daten'!#REF!="","",'AMS-Daten'!#REF!)</f>
        <v>#REF!</v>
      </c>
      <c r="C930" s="49" t="e">
        <f>IF('AMS-Daten'!#REF!="","",'AMS-Daten'!#REF!)</f>
        <v>#REF!</v>
      </c>
      <c r="D930" s="80" t="e">
        <f t="shared" si="133"/>
        <v>#REF!</v>
      </c>
      <c r="E930" s="16" t="e">
        <f t="shared" si="129"/>
        <v>#REF!</v>
      </c>
      <c r="F930" s="80" t="e">
        <f t="shared" si="135"/>
        <v>#REF!</v>
      </c>
      <c r="G930" s="80"/>
      <c r="H930" s="49" t="e">
        <f>IF('AMS-Daten'!#REF!="","",'AMS-Daten'!#REF!)</f>
        <v>#REF!</v>
      </c>
      <c r="I930" s="80" t="e">
        <f t="shared" si="136"/>
        <v>#REF!</v>
      </c>
      <c r="J930" s="49"/>
      <c r="K930" s="49"/>
      <c r="L930" s="49"/>
      <c r="M930" s="49"/>
      <c r="N930" s="10"/>
      <c r="O930" s="49"/>
      <c r="P930" s="82"/>
      <c r="Q930" s="82"/>
      <c r="R930" s="82"/>
      <c r="S930" s="82"/>
      <c r="T930" s="82"/>
      <c r="U930" s="49"/>
      <c r="V930" s="49"/>
      <c r="W930" s="82"/>
      <c r="X930" s="49"/>
      <c r="Y930" s="49"/>
      <c r="Z930" s="12"/>
      <c r="AA930" s="16" t="str">
        <f t="shared" si="130"/>
        <v/>
      </c>
      <c r="AB930" s="16" t="str">
        <f t="shared" si="131"/>
        <v/>
      </c>
      <c r="AC930" s="16" t="str">
        <f t="shared" si="132"/>
        <v/>
      </c>
      <c r="AD930" s="49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</row>
    <row r="931" spans="1:43" x14ac:dyDescent="0.2">
      <c r="A931" s="19" t="e">
        <f t="shared" si="134"/>
        <v>#REF!</v>
      </c>
      <c r="B931" s="49" t="e">
        <f>IF('AMS-Daten'!#REF!="","",'AMS-Daten'!#REF!)</f>
        <v>#REF!</v>
      </c>
      <c r="C931" s="49" t="e">
        <f>IF('AMS-Daten'!#REF!="","",'AMS-Daten'!#REF!)</f>
        <v>#REF!</v>
      </c>
      <c r="D931" s="80" t="e">
        <f t="shared" si="133"/>
        <v>#REF!</v>
      </c>
      <c r="E931" s="16" t="e">
        <f t="shared" si="129"/>
        <v>#REF!</v>
      </c>
      <c r="F931" s="80" t="e">
        <f t="shared" si="135"/>
        <v>#REF!</v>
      </c>
      <c r="G931" s="80"/>
      <c r="H931" s="49" t="e">
        <f>IF('AMS-Daten'!#REF!="","",'AMS-Daten'!#REF!)</f>
        <v>#REF!</v>
      </c>
      <c r="I931" s="80" t="e">
        <f t="shared" si="136"/>
        <v>#REF!</v>
      </c>
      <c r="J931" s="49"/>
      <c r="K931" s="49"/>
      <c r="L931" s="49"/>
      <c r="M931" s="49"/>
      <c r="N931" s="10"/>
      <c r="O931" s="49"/>
      <c r="P931" s="82"/>
      <c r="Q931" s="82"/>
      <c r="R931" s="82"/>
      <c r="S931" s="82"/>
      <c r="T931" s="82"/>
      <c r="U931" s="49"/>
      <c r="V931" s="49"/>
      <c r="W931" s="82"/>
      <c r="X931" s="49"/>
      <c r="Y931" s="49"/>
      <c r="Z931" s="12"/>
      <c r="AA931" s="16" t="str">
        <f t="shared" si="130"/>
        <v/>
      </c>
      <c r="AB931" s="16" t="str">
        <f t="shared" si="131"/>
        <v/>
      </c>
      <c r="AC931" s="16" t="str">
        <f t="shared" si="132"/>
        <v/>
      </c>
      <c r="AD931" s="49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</row>
    <row r="932" spans="1:43" x14ac:dyDescent="0.2">
      <c r="A932" s="19" t="e">
        <f t="shared" si="134"/>
        <v>#REF!</v>
      </c>
      <c r="B932" s="49" t="e">
        <f>IF('AMS-Daten'!#REF!="","",'AMS-Daten'!#REF!)</f>
        <v>#REF!</v>
      </c>
      <c r="C932" s="49" t="e">
        <f>IF('AMS-Daten'!#REF!="","",'AMS-Daten'!#REF!)</f>
        <v>#REF!</v>
      </c>
      <c r="D932" s="80" t="e">
        <f t="shared" si="133"/>
        <v>#REF!</v>
      </c>
      <c r="E932" s="16" t="e">
        <f t="shared" si="129"/>
        <v>#REF!</v>
      </c>
      <c r="F932" s="80" t="e">
        <f t="shared" si="135"/>
        <v>#REF!</v>
      </c>
      <c r="G932" s="80"/>
      <c r="H932" s="49" t="e">
        <f>IF('AMS-Daten'!#REF!="","",'AMS-Daten'!#REF!)</f>
        <v>#REF!</v>
      </c>
      <c r="I932" s="80" t="e">
        <f t="shared" si="136"/>
        <v>#REF!</v>
      </c>
      <c r="J932" s="49"/>
      <c r="K932" s="49"/>
      <c r="L932" s="49"/>
      <c r="M932" s="49"/>
      <c r="N932" s="10"/>
      <c r="O932" s="49"/>
      <c r="P932" s="82"/>
      <c r="Q932" s="82"/>
      <c r="R932" s="82"/>
      <c r="S932" s="82"/>
      <c r="T932" s="82"/>
      <c r="U932" s="49"/>
      <c r="V932" s="49"/>
      <c r="W932" s="82"/>
      <c r="X932" s="49"/>
      <c r="Y932" s="49"/>
      <c r="Z932" s="12"/>
      <c r="AA932" s="16" t="str">
        <f t="shared" si="130"/>
        <v/>
      </c>
      <c r="AB932" s="16" t="str">
        <f t="shared" si="131"/>
        <v/>
      </c>
      <c r="AC932" s="16" t="str">
        <f t="shared" si="132"/>
        <v/>
      </c>
      <c r="AD932" s="49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</row>
    <row r="933" spans="1:43" x14ac:dyDescent="0.2">
      <c r="A933" s="19" t="e">
        <f t="shared" si="134"/>
        <v>#REF!</v>
      </c>
      <c r="B933" s="49" t="e">
        <f>IF('AMS-Daten'!#REF!="","",'AMS-Daten'!#REF!)</f>
        <v>#REF!</v>
      </c>
      <c r="C933" s="49" t="e">
        <f>IF('AMS-Daten'!#REF!="","",'AMS-Daten'!#REF!)</f>
        <v>#REF!</v>
      </c>
      <c r="D933" s="80" t="e">
        <f t="shared" si="133"/>
        <v>#REF!</v>
      </c>
      <c r="E933" s="16" t="e">
        <f t="shared" si="129"/>
        <v>#REF!</v>
      </c>
      <c r="F933" s="80" t="e">
        <f t="shared" si="135"/>
        <v>#REF!</v>
      </c>
      <c r="G933" s="80"/>
      <c r="H933" s="49" t="e">
        <f>IF('AMS-Daten'!#REF!="","",'AMS-Daten'!#REF!)</f>
        <v>#REF!</v>
      </c>
      <c r="I933" s="80" t="e">
        <f t="shared" si="136"/>
        <v>#REF!</v>
      </c>
      <c r="J933" s="49"/>
      <c r="K933" s="49"/>
      <c r="L933" s="49"/>
      <c r="M933" s="49"/>
      <c r="N933" s="10"/>
      <c r="O933" s="49"/>
      <c r="P933" s="82"/>
      <c r="Q933" s="82"/>
      <c r="R933" s="82"/>
      <c r="S933" s="82"/>
      <c r="T933" s="82"/>
      <c r="U933" s="49"/>
      <c r="V933" s="49"/>
      <c r="W933" s="82"/>
      <c r="X933" s="49"/>
      <c r="Y933" s="49"/>
      <c r="Z933" s="12"/>
      <c r="AA933" s="16" t="str">
        <f t="shared" si="130"/>
        <v/>
      </c>
      <c r="AB933" s="16" t="str">
        <f t="shared" si="131"/>
        <v/>
      </c>
      <c r="AC933" s="16" t="str">
        <f t="shared" si="132"/>
        <v/>
      </c>
      <c r="AD933" s="49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  <c r="AO933" s="17"/>
      <c r="AP933" s="17"/>
      <c r="AQ933" s="17"/>
    </row>
    <row r="934" spans="1:43" x14ac:dyDescent="0.2">
      <c r="A934" s="19" t="e">
        <f t="shared" si="134"/>
        <v>#REF!</v>
      </c>
      <c r="B934" s="49" t="e">
        <f>IF('AMS-Daten'!#REF!="","",'AMS-Daten'!#REF!)</f>
        <v>#REF!</v>
      </c>
      <c r="C934" s="49" t="e">
        <f>IF('AMS-Daten'!#REF!="","",'AMS-Daten'!#REF!)</f>
        <v>#REF!</v>
      </c>
      <c r="D934" s="80" t="e">
        <f t="shared" si="133"/>
        <v>#REF!</v>
      </c>
      <c r="E934" s="16" t="e">
        <f t="shared" si="129"/>
        <v>#REF!</v>
      </c>
      <c r="F934" s="80" t="e">
        <f t="shared" si="135"/>
        <v>#REF!</v>
      </c>
      <c r="G934" s="80"/>
      <c r="H934" s="49" t="e">
        <f>IF('AMS-Daten'!#REF!="","",'AMS-Daten'!#REF!)</f>
        <v>#REF!</v>
      </c>
      <c r="I934" s="80" t="e">
        <f t="shared" si="136"/>
        <v>#REF!</v>
      </c>
      <c r="J934" s="49"/>
      <c r="K934" s="49"/>
      <c r="L934" s="49"/>
      <c r="M934" s="49"/>
      <c r="N934" s="10"/>
      <c r="O934" s="49"/>
      <c r="P934" s="82"/>
      <c r="Q934" s="82"/>
      <c r="R934" s="82"/>
      <c r="S934" s="82"/>
      <c r="T934" s="82"/>
      <c r="U934" s="49"/>
      <c r="V934" s="49"/>
      <c r="W934" s="82"/>
      <c r="X934" s="49"/>
      <c r="Y934" s="49"/>
      <c r="Z934" s="12"/>
      <c r="AA934" s="16" t="str">
        <f t="shared" si="130"/>
        <v/>
      </c>
      <c r="AB934" s="16" t="str">
        <f t="shared" si="131"/>
        <v/>
      </c>
      <c r="AC934" s="16" t="str">
        <f t="shared" si="132"/>
        <v/>
      </c>
      <c r="AD934" s="49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</row>
    <row r="935" spans="1:43" x14ac:dyDescent="0.2">
      <c r="A935" s="19" t="e">
        <f t="shared" si="134"/>
        <v>#REF!</v>
      </c>
      <c r="B935" s="49" t="e">
        <f>IF('AMS-Daten'!#REF!="","",'AMS-Daten'!#REF!)</f>
        <v>#REF!</v>
      </c>
      <c r="C935" s="49" t="e">
        <f>IF('AMS-Daten'!#REF!="","",'AMS-Daten'!#REF!)</f>
        <v>#REF!</v>
      </c>
      <c r="D935" s="80" t="e">
        <f t="shared" si="133"/>
        <v>#REF!</v>
      </c>
      <c r="E935" s="16" t="e">
        <f t="shared" si="129"/>
        <v>#REF!</v>
      </c>
      <c r="F935" s="80" t="e">
        <f t="shared" si="135"/>
        <v>#REF!</v>
      </c>
      <c r="G935" s="80"/>
      <c r="H935" s="49" t="e">
        <f>IF('AMS-Daten'!#REF!="","",'AMS-Daten'!#REF!)</f>
        <v>#REF!</v>
      </c>
      <c r="I935" s="80" t="e">
        <f t="shared" si="136"/>
        <v>#REF!</v>
      </c>
      <c r="J935" s="49"/>
      <c r="K935" s="49"/>
      <c r="L935" s="49"/>
      <c r="M935" s="49"/>
      <c r="N935" s="10"/>
      <c r="O935" s="49"/>
      <c r="P935" s="82"/>
      <c r="Q935" s="82"/>
      <c r="R935" s="82"/>
      <c r="S935" s="82"/>
      <c r="T935" s="82"/>
      <c r="U935" s="49"/>
      <c r="V935" s="49"/>
      <c r="W935" s="82"/>
      <c r="X935" s="49"/>
      <c r="Y935" s="49"/>
      <c r="Z935" s="12"/>
      <c r="AA935" s="16" t="str">
        <f t="shared" si="130"/>
        <v/>
      </c>
      <c r="AB935" s="16" t="str">
        <f t="shared" si="131"/>
        <v/>
      </c>
      <c r="AC935" s="16" t="str">
        <f t="shared" si="132"/>
        <v/>
      </c>
      <c r="AD935" s="49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</row>
    <row r="936" spans="1:43" x14ac:dyDescent="0.2">
      <c r="A936" s="19" t="e">
        <f t="shared" si="134"/>
        <v>#REF!</v>
      </c>
      <c r="B936" s="49" t="e">
        <f>IF('AMS-Daten'!#REF!="","",'AMS-Daten'!#REF!)</f>
        <v>#REF!</v>
      </c>
      <c r="C936" s="49" t="e">
        <f>IF('AMS-Daten'!#REF!="","",'AMS-Daten'!#REF!)</f>
        <v>#REF!</v>
      </c>
      <c r="D936" s="80" t="e">
        <f t="shared" si="133"/>
        <v>#REF!</v>
      </c>
      <c r="E936" s="16" t="e">
        <f t="shared" ref="E936:E1001" si="137">IF(A936="","",IF(AND(AK936&lt;&gt;"",AL936=""),"vorläufig",IF(AND(AI936&lt;&gt;"",AJ936=""),"aktiv",IF(AND(AG936&lt;&gt;"",AH936=""),"alter Herr",IF(AND(AM936&lt;&gt;"",AN936=""),"Ehrenmitglied","-")))))</f>
        <v>#REF!</v>
      </c>
      <c r="F936" s="80" t="e">
        <f t="shared" si="135"/>
        <v>#REF!</v>
      </c>
      <c r="G936" s="80"/>
      <c r="H936" s="49" t="e">
        <f>IF('AMS-Daten'!#REF!="","",'AMS-Daten'!#REF!)</f>
        <v>#REF!</v>
      </c>
      <c r="I936" s="80" t="e">
        <f t="shared" si="136"/>
        <v>#REF!</v>
      </c>
      <c r="J936" s="49"/>
      <c r="K936" s="49"/>
      <c r="L936" s="49"/>
      <c r="M936" s="49"/>
      <c r="N936" s="10"/>
      <c r="O936" s="49"/>
      <c r="P936" s="82"/>
      <c r="Q936" s="82"/>
      <c r="R936" s="82"/>
      <c r="S936" s="82"/>
      <c r="T936" s="82"/>
      <c r="U936" s="49"/>
      <c r="V936" s="49"/>
      <c r="W936" s="82"/>
      <c r="X936" s="49"/>
      <c r="Y936" s="49"/>
      <c r="Z936" s="12"/>
      <c r="AA936" s="16" t="str">
        <f t="shared" si="130"/>
        <v/>
      </c>
      <c r="AB936" s="16" t="str">
        <f t="shared" si="131"/>
        <v/>
      </c>
      <c r="AC936" s="16" t="str">
        <f t="shared" si="132"/>
        <v/>
      </c>
      <c r="AD936" s="49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</row>
    <row r="937" spans="1:43" x14ac:dyDescent="0.2">
      <c r="A937" s="19" t="e">
        <f t="shared" si="134"/>
        <v>#REF!</v>
      </c>
      <c r="B937" s="49" t="e">
        <f>IF('AMS-Daten'!#REF!="","",'AMS-Daten'!#REF!)</f>
        <v>#REF!</v>
      </c>
      <c r="C937" s="49" t="e">
        <f>IF('AMS-Daten'!#REF!="","",'AMS-Daten'!#REF!)</f>
        <v>#REF!</v>
      </c>
      <c r="D937" s="80" t="e">
        <f t="shared" si="133"/>
        <v>#REF!</v>
      </c>
      <c r="E937" s="16" t="e">
        <f t="shared" si="137"/>
        <v>#REF!</v>
      </c>
      <c r="F937" s="80" t="e">
        <f t="shared" si="135"/>
        <v>#REF!</v>
      </c>
      <c r="G937" s="80"/>
      <c r="H937" s="49" t="e">
        <f>IF('AMS-Daten'!#REF!="","",'AMS-Daten'!#REF!)</f>
        <v>#REF!</v>
      </c>
      <c r="I937" s="80" t="e">
        <f t="shared" si="136"/>
        <v>#REF!</v>
      </c>
      <c r="J937" s="49"/>
      <c r="K937" s="49"/>
      <c r="L937" s="49"/>
      <c r="M937" s="49"/>
      <c r="N937" s="10"/>
      <c r="O937" s="49"/>
      <c r="P937" s="82"/>
      <c r="Q937" s="82"/>
      <c r="R937" s="82"/>
      <c r="S937" s="82"/>
      <c r="T937" s="82"/>
      <c r="U937" s="49"/>
      <c r="V937" s="49"/>
      <c r="W937" s="82"/>
      <c r="X937" s="49"/>
      <c r="Y937" s="49"/>
      <c r="Z937" s="12"/>
      <c r="AA937" s="16" t="str">
        <f t="shared" si="130"/>
        <v/>
      </c>
      <c r="AB937" s="16" t="str">
        <f t="shared" si="131"/>
        <v/>
      </c>
      <c r="AC937" s="16" t="str">
        <f t="shared" si="132"/>
        <v/>
      </c>
      <c r="AD937" s="49"/>
      <c r="AE937" s="17"/>
      <c r="AF937" s="17"/>
      <c r="AG937" s="17"/>
      <c r="AH937" s="17"/>
      <c r="AI937" s="17"/>
      <c r="AJ937" s="17"/>
      <c r="AK937" s="17"/>
      <c r="AL937" s="17"/>
      <c r="AM937" s="17"/>
      <c r="AN937" s="17"/>
      <c r="AO937" s="17"/>
      <c r="AP937" s="17"/>
      <c r="AQ937" s="17"/>
    </row>
    <row r="938" spans="1:43" x14ac:dyDescent="0.2">
      <c r="A938" s="19" t="e">
        <f t="shared" si="134"/>
        <v>#REF!</v>
      </c>
      <c r="B938" s="49" t="e">
        <f>IF('AMS-Daten'!#REF!="","",'AMS-Daten'!#REF!)</f>
        <v>#REF!</v>
      </c>
      <c r="C938" s="49" t="e">
        <f>IF('AMS-Daten'!#REF!="","",'AMS-Daten'!#REF!)</f>
        <v>#REF!</v>
      </c>
      <c r="D938" s="80" t="e">
        <f t="shared" si="133"/>
        <v>#REF!</v>
      </c>
      <c r="E938" s="16" t="e">
        <f t="shared" si="137"/>
        <v>#REF!</v>
      </c>
      <c r="F938" s="80" t="e">
        <f t="shared" si="135"/>
        <v>#REF!</v>
      </c>
      <c r="G938" s="80"/>
      <c r="H938" s="49" t="e">
        <f>IF('AMS-Daten'!#REF!="","",'AMS-Daten'!#REF!)</f>
        <v>#REF!</v>
      </c>
      <c r="I938" s="80" t="e">
        <f t="shared" si="136"/>
        <v>#REF!</v>
      </c>
      <c r="J938" s="49"/>
      <c r="K938" s="49"/>
      <c r="L938" s="49"/>
      <c r="M938" s="49"/>
      <c r="N938" s="10"/>
      <c r="O938" s="49"/>
      <c r="P938" s="82"/>
      <c r="Q938" s="82"/>
      <c r="R938" s="82"/>
      <c r="S938" s="82"/>
      <c r="T938" s="82"/>
      <c r="U938" s="49"/>
      <c r="V938" s="49"/>
      <c r="W938" s="82"/>
      <c r="X938" s="49"/>
      <c r="Y938" s="49"/>
      <c r="Z938" s="12"/>
      <c r="AA938" s="16" t="str">
        <f t="shared" si="130"/>
        <v/>
      </c>
      <c r="AB938" s="16" t="str">
        <f t="shared" si="131"/>
        <v/>
      </c>
      <c r="AC938" s="16" t="str">
        <f t="shared" si="132"/>
        <v/>
      </c>
      <c r="AD938" s="49"/>
      <c r="AE938" s="17"/>
      <c r="AF938" s="17"/>
      <c r="AG938" s="17"/>
      <c r="AH938" s="17"/>
      <c r="AI938" s="17"/>
      <c r="AJ938" s="17"/>
      <c r="AK938" s="17"/>
      <c r="AL938" s="17"/>
      <c r="AM938" s="17"/>
      <c r="AN938" s="17"/>
      <c r="AO938" s="17"/>
      <c r="AP938" s="17"/>
      <c r="AQ938" s="17"/>
    </row>
    <row r="939" spans="1:43" x14ac:dyDescent="0.2">
      <c r="A939" s="19" t="e">
        <f t="shared" si="134"/>
        <v>#REF!</v>
      </c>
      <c r="B939" s="49" t="e">
        <f>IF('AMS-Daten'!#REF!="","",'AMS-Daten'!#REF!)</f>
        <v>#REF!</v>
      </c>
      <c r="C939" s="49" t="e">
        <f>IF('AMS-Daten'!#REF!="","",'AMS-Daten'!#REF!)</f>
        <v>#REF!</v>
      </c>
      <c r="D939" s="80" t="e">
        <f t="shared" si="133"/>
        <v>#REF!</v>
      </c>
      <c r="E939" s="16" t="e">
        <f t="shared" si="137"/>
        <v>#REF!</v>
      </c>
      <c r="F939" s="80" t="e">
        <f t="shared" si="135"/>
        <v>#REF!</v>
      </c>
      <c r="G939" s="80"/>
      <c r="H939" s="49" t="e">
        <f>IF('AMS-Daten'!#REF!="","",'AMS-Daten'!#REF!)</f>
        <v>#REF!</v>
      </c>
      <c r="I939" s="80" t="e">
        <f t="shared" si="136"/>
        <v>#REF!</v>
      </c>
      <c r="J939" s="49"/>
      <c r="K939" s="49"/>
      <c r="L939" s="49"/>
      <c r="M939" s="49"/>
      <c r="N939" s="10"/>
      <c r="O939" s="49"/>
      <c r="P939" s="82"/>
      <c r="Q939" s="82"/>
      <c r="R939" s="82"/>
      <c r="S939" s="82"/>
      <c r="T939" s="82"/>
      <c r="U939" s="49"/>
      <c r="V939" s="49"/>
      <c r="W939" s="82"/>
      <c r="X939" s="49"/>
      <c r="Y939" s="49"/>
      <c r="Z939" s="12"/>
      <c r="AA939" s="16" t="str">
        <f t="shared" si="130"/>
        <v/>
      </c>
      <c r="AB939" s="16" t="str">
        <f t="shared" si="131"/>
        <v/>
      </c>
      <c r="AC939" s="16" t="str">
        <f t="shared" si="132"/>
        <v/>
      </c>
      <c r="AD939" s="49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</row>
    <row r="940" spans="1:43" x14ac:dyDescent="0.2">
      <c r="A940" s="19" t="e">
        <f t="shared" si="134"/>
        <v>#REF!</v>
      </c>
      <c r="B940" s="49" t="e">
        <f>IF('AMS-Daten'!#REF!="","",'AMS-Daten'!#REF!)</f>
        <v>#REF!</v>
      </c>
      <c r="C940" s="49" t="e">
        <f>IF('AMS-Daten'!#REF!="","",'AMS-Daten'!#REF!)</f>
        <v>#REF!</v>
      </c>
      <c r="D940" s="80" t="e">
        <f t="shared" si="133"/>
        <v>#REF!</v>
      </c>
      <c r="E940" s="16" t="e">
        <f t="shared" si="137"/>
        <v>#REF!</v>
      </c>
      <c r="F940" s="80" t="e">
        <f t="shared" si="135"/>
        <v>#REF!</v>
      </c>
      <c r="G940" s="80"/>
      <c r="H940" s="49" t="e">
        <f>IF('AMS-Daten'!#REF!="","",'AMS-Daten'!#REF!)</f>
        <v>#REF!</v>
      </c>
      <c r="I940" s="80" t="e">
        <f t="shared" si="136"/>
        <v>#REF!</v>
      </c>
      <c r="J940" s="49"/>
      <c r="K940" s="49"/>
      <c r="L940" s="49"/>
      <c r="M940" s="49"/>
      <c r="N940" s="10"/>
      <c r="O940" s="49"/>
      <c r="P940" s="82"/>
      <c r="Q940" s="82"/>
      <c r="R940" s="82"/>
      <c r="S940" s="82"/>
      <c r="T940" s="82"/>
      <c r="U940" s="49"/>
      <c r="V940" s="49"/>
      <c r="W940" s="82"/>
      <c r="X940" s="49"/>
      <c r="Y940" s="49"/>
      <c r="Z940" s="12"/>
      <c r="AA940" s="16" t="str">
        <f t="shared" si="130"/>
        <v/>
      </c>
      <c r="AB940" s="16" t="str">
        <f t="shared" si="131"/>
        <v/>
      </c>
      <c r="AC940" s="16" t="str">
        <f t="shared" si="132"/>
        <v/>
      </c>
      <c r="AD940" s="49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</row>
    <row r="941" spans="1:43" x14ac:dyDescent="0.2">
      <c r="A941" s="19" t="e">
        <f t="shared" si="134"/>
        <v>#REF!</v>
      </c>
      <c r="B941" s="49" t="e">
        <f>IF('AMS-Daten'!#REF!="","",'AMS-Daten'!#REF!)</f>
        <v>#REF!</v>
      </c>
      <c r="C941" s="49" t="e">
        <f>IF('AMS-Daten'!#REF!="","",'AMS-Daten'!#REF!)</f>
        <v>#REF!</v>
      </c>
      <c r="D941" s="80" t="e">
        <f t="shared" si="133"/>
        <v>#REF!</v>
      </c>
      <c r="E941" s="16" t="e">
        <f t="shared" si="137"/>
        <v>#REF!</v>
      </c>
      <c r="F941" s="80" t="e">
        <f t="shared" si="135"/>
        <v>#REF!</v>
      </c>
      <c r="G941" s="80"/>
      <c r="H941" s="49" t="e">
        <f>IF('AMS-Daten'!#REF!="","",'AMS-Daten'!#REF!)</f>
        <v>#REF!</v>
      </c>
      <c r="I941" s="80" t="e">
        <f t="shared" si="136"/>
        <v>#REF!</v>
      </c>
      <c r="J941" s="49"/>
      <c r="K941" s="49"/>
      <c r="L941" s="49"/>
      <c r="M941" s="49"/>
      <c r="N941" s="10"/>
      <c r="O941" s="49"/>
      <c r="P941" s="82"/>
      <c r="Q941" s="82"/>
      <c r="R941" s="82"/>
      <c r="S941" s="82"/>
      <c r="T941" s="82"/>
      <c r="U941" s="49"/>
      <c r="V941" s="49"/>
      <c r="W941" s="82"/>
      <c r="X941" s="49"/>
      <c r="Y941" s="49"/>
      <c r="Z941" s="12"/>
      <c r="AA941" s="16" t="str">
        <f t="shared" si="130"/>
        <v/>
      </c>
      <c r="AB941" s="16" t="str">
        <f t="shared" si="131"/>
        <v/>
      </c>
      <c r="AC941" s="16" t="str">
        <f t="shared" si="132"/>
        <v/>
      </c>
      <c r="AD941" s="49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</row>
    <row r="942" spans="1:43" x14ac:dyDescent="0.2">
      <c r="A942" s="19" t="e">
        <f t="shared" si="134"/>
        <v>#REF!</v>
      </c>
      <c r="B942" s="49" t="e">
        <f>IF('AMS-Daten'!#REF!="","",'AMS-Daten'!#REF!)</f>
        <v>#REF!</v>
      </c>
      <c r="C942" s="49" t="e">
        <f>IF('AMS-Daten'!#REF!="","",'AMS-Daten'!#REF!)</f>
        <v>#REF!</v>
      </c>
      <c r="D942" s="80" t="e">
        <f t="shared" si="133"/>
        <v>#REF!</v>
      </c>
      <c r="E942" s="16" t="e">
        <f t="shared" si="137"/>
        <v>#REF!</v>
      </c>
      <c r="F942" s="80" t="e">
        <f t="shared" si="135"/>
        <v>#REF!</v>
      </c>
      <c r="G942" s="80"/>
      <c r="H942" s="49" t="e">
        <f>IF('AMS-Daten'!#REF!="","",'AMS-Daten'!#REF!)</f>
        <v>#REF!</v>
      </c>
      <c r="I942" s="80" t="e">
        <f t="shared" si="136"/>
        <v>#REF!</v>
      </c>
      <c r="J942" s="49"/>
      <c r="K942" s="49"/>
      <c r="L942" s="49"/>
      <c r="M942" s="49"/>
      <c r="N942" s="10"/>
      <c r="O942" s="49"/>
      <c r="P942" s="82"/>
      <c r="Q942" s="82"/>
      <c r="R942" s="82"/>
      <c r="S942" s="82"/>
      <c r="T942" s="82"/>
      <c r="U942" s="49"/>
      <c r="V942" s="49"/>
      <c r="W942" s="82"/>
      <c r="X942" s="49"/>
      <c r="Y942" s="49"/>
      <c r="Z942" s="12"/>
      <c r="AA942" s="16" t="str">
        <f t="shared" si="130"/>
        <v/>
      </c>
      <c r="AB942" s="16" t="str">
        <f t="shared" si="131"/>
        <v/>
      </c>
      <c r="AC942" s="16" t="str">
        <f t="shared" si="132"/>
        <v/>
      </c>
      <c r="AD942" s="49"/>
      <c r="AE942" s="17"/>
      <c r="AF942" s="17"/>
      <c r="AG942" s="17"/>
      <c r="AH942" s="17"/>
      <c r="AI942" s="17"/>
      <c r="AJ942" s="17"/>
      <c r="AK942" s="17"/>
      <c r="AL942" s="17"/>
      <c r="AM942" s="17"/>
      <c r="AN942" s="17"/>
      <c r="AO942" s="17"/>
      <c r="AP942" s="17"/>
      <c r="AQ942" s="17"/>
    </row>
    <row r="943" spans="1:43" x14ac:dyDescent="0.2">
      <c r="A943" s="19" t="e">
        <f t="shared" si="134"/>
        <v>#REF!</v>
      </c>
      <c r="B943" s="49" t="e">
        <f>IF('AMS-Daten'!#REF!="","",'AMS-Daten'!#REF!)</f>
        <v>#REF!</v>
      </c>
      <c r="C943" s="49" t="e">
        <f>IF('AMS-Daten'!#REF!="","",'AMS-Daten'!#REF!)</f>
        <v>#REF!</v>
      </c>
      <c r="D943" s="80" t="e">
        <f t="shared" si="133"/>
        <v>#REF!</v>
      </c>
      <c r="E943" s="16" t="e">
        <f t="shared" si="137"/>
        <v>#REF!</v>
      </c>
      <c r="F943" s="80" t="e">
        <f t="shared" si="135"/>
        <v>#REF!</v>
      </c>
      <c r="G943" s="80"/>
      <c r="H943" s="49" t="e">
        <f>IF('AMS-Daten'!#REF!="","",'AMS-Daten'!#REF!)</f>
        <v>#REF!</v>
      </c>
      <c r="I943" s="80" t="e">
        <f t="shared" si="136"/>
        <v>#REF!</v>
      </c>
      <c r="J943" s="49"/>
      <c r="K943" s="49"/>
      <c r="L943" s="49"/>
      <c r="M943" s="49"/>
      <c r="N943" s="10"/>
      <c r="O943" s="49"/>
      <c r="P943" s="82"/>
      <c r="Q943" s="82"/>
      <c r="R943" s="82"/>
      <c r="S943" s="82"/>
      <c r="T943" s="82"/>
      <c r="U943" s="49"/>
      <c r="V943" s="49"/>
      <c r="W943" s="82"/>
      <c r="X943" s="49"/>
      <c r="Y943" s="49"/>
      <c r="Z943" s="12"/>
      <c r="AA943" s="16" t="str">
        <f t="shared" si="130"/>
        <v/>
      </c>
      <c r="AB943" s="16" t="str">
        <f t="shared" si="131"/>
        <v/>
      </c>
      <c r="AC943" s="16" t="str">
        <f t="shared" si="132"/>
        <v/>
      </c>
      <c r="AD943" s="49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</row>
    <row r="944" spans="1:43" x14ac:dyDescent="0.2">
      <c r="A944" s="19" t="e">
        <f t="shared" si="134"/>
        <v>#REF!</v>
      </c>
      <c r="B944" s="49" t="e">
        <f>IF('AMS-Daten'!#REF!="","",'AMS-Daten'!#REF!)</f>
        <v>#REF!</v>
      </c>
      <c r="C944" s="49" t="e">
        <f>IF('AMS-Daten'!#REF!="","",'AMS-Daten'!#REF!)</f>
        <v>#REF!</v>
      </c>
      <c r="D944" s="80" t="e">
        <f t="shared" si="133"/>
        <v>#REF!</v>
      </c>
      <c r="E944" s="16" t="e">
        <f t="shared" si="137"/>
        <v>#REF!</v>
      </c>
      <c r="F944" s="80" t="e">
        <f t="shared" si="135"/>
        <v>#REF!</v>
      </c>
      <c r="G944" s="80"/>
      <c r="H944" s="49" t="e">
        <f>IF('AMS-Daten'!#REF!="","",'AMS-Daten'!#REF!)</f>
        <v>#REF!</v>
      </c>
      <c r="I944" s="80" t="e">
        <f t="shared" si="136"/>
        <v>#REF!</v>
      </c>
      <c r="J944" s="49"/>
      <c r="K944" s="49"/>
      <c r="L944" s="49"/>
      <c r="M944" s="49"/>
      <c r="N944" s="10"/>
      <c r="O944" s="49"/>
      <c r="P944" s="82"/>
      <c r="Q944" s="82"/>
      <c r="R944" s="82"/>
      <c r="S944" s="82"/>
      <c r="T944" s="82"/>
      <c r="U944" s="49"/>
      <c r="V944" s="49"/>
      <c r="W944" s="82"/>
      <c r="X944" s="49"/>
      <c r="Y944" s="49"/>
      <c r="Z944" s="12"/>
      <c r="AA944" s="16" t="str">
        <f t="shared" si="130"/>
        <v/>
      </c>
      <c r="AB944" s="16" t="str">
        <f t="shared" si="131"/>
        <v/>
      </c>
      <c r="AC944" s="16" t="str">
        <f t="shared" si="132"/>
        <v/>
      </c>
      <c r="AD944" s="49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</row>
    <row r="945" spans="1:43" x14ac:dyDescent="0.2">
      <c r="A945" s="19" t="e">
        <f t="shared" si="134"/>
        <v>#REF!</v>
      </c>
      <c r="B945" s="49" t="e">
        <f>IF('AMS-Daten'!#REF!="","",'AMS-Daten'!#REF!)</f>
        <v>#REF!</v>
      </c>
      <c r="C945" s="49" t="e">
        <f>IF('AMS-Daten'!#REF!="","",'AMS-Daten'!#REF!)</f>
        <v>#REF!</v>
      </c>
      <c r="D945" s="80" t="e">
        <f t="shared" si="133"/>
        <v>#REF!</v>
      </c>
      <c r="E945" s="16" t="e">
        <f t="shared" si="137"/>
        <v>#REF!</v>
      </c>
      <c r="F945" s="80" t="e">
        <f t="shared" si="135"/>
        <v>#REF!</v>
      </c>
      <c r="G945" s="80"/>
      <c r="H945" s="49" t="e">
        <f>IF('AMS-Daten'!#REF!="","",'AMS-Daten'!#REF!)</f>
        <v>#REF!</v>
      </c>
      <c r="I945" s="80" t="e">
        <f t="shared" si="136"/>
        <v>#REF!</v>
      </c>
      <c r="J945" s="49"/>
      <c r="K945" s="49"/>
      <c r="L945" s="49"/>
      <c r="M945" s="49"/>
      <c r="N945" s="10"/>
      <c r="O945" s="49"/>
      <c r="P945" s="82"/>
      <c r="Q945" s="82"/>
      <c r="R945" s="82"/>
      <c r="S945" s="82"/>
      <c r="T945" s="82"/>
      <c r="U945" s="49"/>
      <c r="V945" s="49"/>
      <c r="W945" s="82"/>
      <c r="X945" s="49"/>
      <c r="Y945" s="49"/>
      <c r="Z945" s="12"/>
      <c r="AA945" s="16" t="str">
        <f t="shared" si="130"/>
        <v/>
      </c>
      <c r="AB945" s="16" t="str">
        <f t="shared" si="131"/>
        <v/>
      </c>
      <c r="AC945" s="16" t="str">
        <f t="shared" si="132"/>
        <v/>
      </c>
      <c r="AD945" s="49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</row>
    <row r="946" spans="1:43" x14ac:dyDescent="0.2">
      <c r="A946" s="19" t="e">
        <f t="shared" si="134"/>
        <v>#REF!</v>
      </c>
      <c r="B946" s="49" t="e">
        <f>IF('AMS-Daten'!#REF!="","",'AMS-Daten'!#REF!)</f>
        <v>#REF!</v>
      </c>
      <c r="C946" s="49" t="e">
        <f>IF('AMS-Daten'!#REF!="","",'AMS-Daten'!#REF!)</f>
        <v>#REF!</v>
      </c>
      <c r="D946" s="80" t="e">
        <f t="shared" si="133"/>
        <v>#REF!</v>
      </c>
      <c r="E946" s="16" t="e">
        <f t="shared" si="137"/>
        <v>#REF!</v>
      </c>
      <c r="F946" s="80" t="e">
        <f t="shared" si="135"/>
        <v>#REF!</v>
      </c>
      <c r="G946" s="80"/>
      <c r="H946" s="49" t="e">
        <f>IF('AMS-Daten'!#REF!="","",'AMS-Daten'!#REF!)</f>
        <v>#REF!</v>
      </c>
      <c r="I946" s="80" t="e">
        <f t="shared" si="136"/>
        <v>#REF!</v>
      </c>
      <c r="J946" s="49"/>
      <c r="K946" s="49"/>
      <c r="L946" s="49"/>
      <c r="M946" s="49"/>
      <c r="N946" s="10"/>
      <c r="O946" s="49"/>
      <c r="P946" s="82"/>
      <c r="Q946" s="82"/>
      <c r="R946" s="82"/>
      <c r="S946" s="82"/>
      <c r="T946" s="82"/>
      <c r="U946" s="49"/>
      <c r="V946" s="49"/>
      <c r="W946" s="82"/>
      <c r="X946" s="49"/>
      <c r="Y946" s="49"/>
      <c r="Z946" s="12"/>
      <c r="AA946" s="16" t="str">
        <f t="shared" si="130"/>
        <v/>
      </c>
      <c r="AB946" s="16" t="str">
        <f t="shared" si="131"/>
        <v/>
      </c>
      <c r="AC946" s="16" t="str">
        <f t="shared" si="132"/>
        <v/>
      </c>
      <c r="AD946" s="49"/>
      <c r="AE946" s="17"/>
      <c r="AF946" s="17"/>
      <c r="AG946" s="17"/>
      <c r="AH946" s="17"/>
      <c r="AI946" s="17"/>
      <c r="AJ946" s="17"/>
      <c r="AK946" s="17"/>
      <c r="AL946" s="17"/>
      <c r="AM946" s="17"/>
      <c r="AN946" s="17"/>
      <c r="AO946" s="17"/>
      <c r="AP946" s="17"/>
      <c r="AQ946" s="17"/>
    </row>
    <row r="947" spans="1:43" x14ac:dyDescent="0.2">
      <c r="A947" s="19" t="e">
        <f t="shared" si="134"/>
        <v>#REF!</v>
      </c>
      <c r="B947" s="49" t="e">
        <f>IF('AMS-Daten'!#REF!="","",'AMS-Daten'!#REF!)</f>
        <v>#REF!</v>
      </c>
      <c r="C947" s="49" t="e">
        <f>IF('AMS-Daten'!#REF!="","",'AMS-Daten'!#REF!)</f>
        <v>#REF!</v>
      </c>
      <c r="D947" s="80" t="e">
        <f t="shared" si="133"/>
        <v>#REF!</v>
      </c>
      <c r="E947" s="16" t="e">
        <f t="shared" si="137"/>
        <v>#REF!</v>
      </c>
      <c r="F947" s="80" t="e">
        <f t="shared" si="135"/>
        <v>#REF!</v>
      </c>
      <c r="G947" s="80"/>
      <c r="H947" s="49" t="e">
        <f>IF('AMS-Daten'!#REF!="","",'AMS-Daten'!#REF!)</f>
        <v>#REF!</v>
      </c>
      <c r="I947" s="80" t="e">
        <f t="shared" si="136"/>
        <v>#REF!</v>
      </c>
      <c r="J947" s="49"/>
      <c r="K947" s="49"/>
      <c r="L947" s="49"/>
      <c r="M947" s="49"/>
      <c r="N947" s="10"/>
      <c r="O947" s="49"/>
      <c r="P947" s="82"/>
      <c r="Q947" s="82"/>
      <c r="R947" s="82"/>
      <c r="S947" s="82"/>
      <c r="T947" s="82"/>
      <c r="U947" s="49"/>
      <c r="V947" s="49"/>
      <c r="W947" s="82"/>
      <c r="X947" s="49"/>
      <c r="Y947" s="49"/>
      <c r="Z947" s="12"/>
      <c r="AA947" s="16" t="str">
        <f t="shared" si="130"/>
        <v/>
      </c>
      <c r="AB947" s="16" t="str">
        <f t="shared" si="131"/>
        <v/>
      </c>
      <c r="AC947" s="16" t="str">
        <f t="shared" si="132"/>
        <v/>
      </c>
      <c r="AD947" s="49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  <c r="AP947" s="17"/>
      <c r="AQ947" s="17"/>
    </row>
    <row r="948" spans="1:43" x14ac:dyDescent="0.2">
      <c r="A948" s="19" t="e">
        <f t="shared" si="134"/>
        <v>#REF!</v>
      </c>
      <c r="B948" s="49" t="e">
        <f>IF('AMS-Daten'!#REF!="","",'AMS-Daten'!#REF!)</f>
        <v>#REF!</v>
      </c>
      <c r="C948" s="49" t="e">
        <f>IF('AMS-Daten'!#REF!="","",'AMS-Daten'!#REF!)</f>
        <v>#REF!</v>
      </c>
      <c r="D948" s="80" t="e">
        <f t="shared" si="133"/>
        <v>#REF!</v>
      </c>
      <c r="E948" s="16" t="e">
        <f t="shared" si="137"/>
        <v>#REF!</v>
      </c>
      <c r="F948" s="80" t="e">
        <f t="shared" si="135"/>
        <v>#REF!</v>
      </c>
      <c r="G948" s="80"/>
      <c r="H948" s="49" t="e">
        <f>IF('AMS-Daten'!#REF!="","",'AMS-Daten'!#REF!)</f>
        <v>#REF!</v>
      </c>
      <c r="I948" s="80" t="e">
        <f t="shared" si="136"/>
        <v>#REF!</v>
      </c>
      <c r="J948" s="49"/>
      <c r="K948" s="49"/>
      <c r="L948" s="49"/>
      <c r="M948" s="49"/>
      <c r="N948" s="10"/>
      <c r="O948" s="49"/>
      <c r="P948" s="82"/>
      <c r="Q948" s="82"/>
      <c r="R948" s="82"/>
      <c r="S948" s="82"/>
      <c r="T948" s="82"/>
      <c r="U948" s="49"/>
      <c r="V948" s="49"/>
      <c r="W948" s="82"/>
      <c r="X948" s="49"/>
      <c r="Y948" s="49"/>
      <c r="Z948" s="12"/>
      <c r="AA948" s="16" t="str">
        <f t="shared" si="130"/>
        <v/>
      </c>
      <c r="AB948" s="16" t="str">
        <f t="shared" si="131"/>
        <v/>
      </c>
      <c r="AC948" s="16" t="str">
        <f t="shared" si="132"/>
        <v/>
      </c>
      <c r="AD948" s="49"/>
      <c r="AE948" s="17"/>
      <c r="AF948" s="17"/>
      <c r="AG948" s="17"/>
      <c r="AH948" s="17"/>
      <c r="AI948" s="17"/>
      <c r="AJ948" s="17"/>
      <c r="AK948" s="17"/>
      <c r="AL948" s="17"/>
      <c r="AM948" s="17"/>
      <c r="AN948" s="17"/>
      <c r="AO948" s="17"/>
      <c r="AP948" s="17"/>
      <c r="AQ948" s="17"/>
    </row>
    <row r="949" spans="1:43" x14ac:dyDescent="0.2">
      <c r="A949" s="19" t="e">
        <f t="shared" si="134"/>
        <v>#REF!</v>
      </c>
      <c r="B949" s="49" t="e">
        <f>IF('AMS-Daten'!#REF!="","",'AMS-Daten'!#REF!)</f>
        <v>#REF!</v>
      </c>
      <c r="C949" s="49" t="e">
        <f>IF('AMS-Daten'!#REF!="","",'AMS-Daten'!#REF!)</f>
        <v>#REF!</v>
      </c>
      <c r="D949" s="80" t="e">
        <f t="shared" si="133"/>
        <v>#REF!</v>
      </c>
      <c r="E949" s="16" t="e">
        <f t="shared" si="137"/>
        <v>#REF!</v>
      </c>
      <c r="F949" s="80" t="e">
        <f t="shared" si="135"/>
        <v>#REF!</v>
      </c>
      <c r="G949" s="80"/>
      <c r="H949" s="49" t="e">
        <f>IF('AMS-Daten'!#REF!="","",'AMS-Daten'!#REF!)</f>
        <v>#REF!</v>
      </c>
      <c r="I949" s="80" t="e">
        <f t="shared" si="136"/>
        <v>#REF!</v>
      </c>
      <c r="J949" s="49"/>
      <c r="K949" s="49"/>
      <c r="L949" s="49"/>
      <c r="M949" s="49"/>
      <c r="N949" s="10"/>
      <c r="O949" s="49"/>
      <c r="P949" s="82"/>
      <c r="Q949" s="82"/>
      <c r="R949" s="82"/>
      <c r="S949" s="82"/>
      <c r="T949" s="82"/>
      <c r="U949" s="49"/>
      <c r="V949" s="49"/>
      <c r="W949" s="82"/>
      <c r="X949" s="49"/>
      <c r="Y949" s="49"/>
      <c r="Z949" s="12"/>
      <c r="AA949" s="16" t="str">
        <f t="shared" si="130"/>
        <v/>
      </c>
      <c r="AB949" s="16" t="str">
        <f t="shared" si="131"/>
        <v/>
      </c>
      <c r="AC949" s="16" t="str">
        <f t="shared" si="132"/>
        <v/>
      </c>
      <c r="AD949" s="49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  <c r="AO949" s="17"/>
      <c r="AP949" s="17"/>
      <c r="AQ949" s="17"/>
    </row>
    <row r="950" spans="1:43" x14ac:dyDescent="0.2">
      <c r="A950" s="19" t="e">
        <f t="shared" si="134"/>
        <v>#REF!</v>
      </c>
      <c r="B950" s="49" t="e">
        <f>IF('AMS-Daten'!#REF!="","",'AMS-Daten'!#REF!)</f>
        <v>#REF!</v>
      </c>
      <c r="C950" s="49" t="e">
        <f>IF('AMS-Daten'!#REF!="","",'AMS-Daten'!#REF!)</f>
        <v>#REF!</v>
      </c>
      <c r="D950" s="80" t="e">
        <f t="shared" si="133"/>
        <v>#REF!</v>
      </c>
      <c r="E950" s="16" t="e">
        <f t="shared" si="137"/>
        <v>#REF!</v>
      </c>
      <c r="F950" s="80" t="e">
        <f t="shared" si="135"/>
        <v>#REF!</v>
      </c>
      <c r="G950" s="80"/>
      <c r="H950" s="49" t="e">
        <f>IF('AMS-Daten'!#REF!="","",'AMS-Daten'!#REF!)</f>
        <v>#REF!</v>
      </c>
      <c r="I950" s="80" t="e">
        <f t="shared" si="136"/>
        <v>#REF!</v>
      </c>
      <c r="J950" s="49"/>
      <c r="K950" s="49"/>
      <c r="L950" s="49"/>
      <c r="M950" s="49"/>
      <c r="N950" s="10"/>
      <c r="O950" s="49"/>
      <c r="P950" s="82"/>
      <c r="Q950" s="82"/>
      <c r="R950" s="82"/>
      <c r="S950" s="82"/>
      <c r="T950" s="82"/>
      <c r="U950" s="49"/>
      <c r="V950" s="49"/>
      <c r="W950" s="82"/>
      <c r="X950" s="49"/>
      <c r="Y950" s="49"/>
      <c r="Z950" s="12"/>
      <c r="AA950" s="16" t="str">
        <f t="shared" si="130"/>
        <v/>
      </c>
      <c r="AB950" s="16" t="str">
        <f t="shared" si="131"/>
        <v/>
      </c>
      <c r="AC950" s="16" t="str">
        <f t="shared" si="132"/>
        <v/>
      </c>
      <c r="AD950" s="49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</row>
    <row r="951" spans="1:43" x14ac:dyDescent="0.2">
      <c r="A951" s="19" t="e">
        <f t="shared" si="134"/>
        <v>#REF!</v>
      </c>
      <c r="B951" s="49" t="e">
        <f>IF('AMS-Daten'!#REF!="","",'AMS-Daten'!#REF!)</f>
        <v>#REF!</v>
      </c>
      <c r="C951" s="49" t="e">
        <f>IF('AMS-Daten'!#REF!="","",'AMS-Daten'!#REF!)</f>
        <v>#REF!</v>
      </c>
      <c r="D951" s="80" t="e">
        <f t="shared" si="133"/>
        <v>#REF!</v>
      </c>
      <c r="E951" s="16" t="e">
        <f t="shared" si="137"/>
        <v>#REF!</v>
      </c>
      <c r="F951" s="80" t="e">
        <f t="shared" si="135"/>
        <v>#REF!</v>
      </c>
      <c r="G951" s="80"/>
      <c r="H951" s="49" t="e">
        <f>IF('AMS-Daten'!#REF!="","",'AMS-Daten'!#REF!)</f>
        <v>#REF!</v>
      </c>
      <c r="I951" s="80" t="e">
        <f t="shared" si="136"/>
        <v>#REF!</v>
      </c>
      <c r="J951" s="49"/>
      <c r="K951" s="49"/>
      <c r="L951" s="49"/>
      <c r="M951" s="49"/>
      <c r="N951" s="10"/>
      <c r="O951" s="49"/>
      <c r="P951" s="82"/>
      <c r="Q951" s="82"/>
      <c r="R951" s="82"/>
      <c r="S951" s="82"/>
      <c r="T951" s="82"/>
      <c r="U951" s="49"/>
      <c r="V951" s="49"/>
      <c r="W951" s="82"/>
      <c r="X951" s="49"/>
      <c r="Y951" s="49"/>
      <c r="Z951" s="12"/>
      <c r="AA951" s="16" t="str">
        <f t="shared" si="130"/>
        <v/>
      </c>
      <c r="AB951" s="16" t="str">
        <f t="shared" si="131"/>
        <v/>
      </c>
      <c r="AC951" s="16" t="str">
        <f t="shared" si="132"/>
        <v/>
      </c>
      <c r="AD951" s="49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</row>
    <row r="952" spans="1:43" x14ac:dyDescent="0.2">
      <c r="A952" s="19" t="e">
        <f t="shared" si="134"/>
        <v>#REF!</v>
      </c>
      <c r="B952" s="49" t="e">
        <f>IF('AMS-Daten'!#REF!="","",'AMS-Daten'!#REF!)</f>
        <v>#REF!</v>
      </c>
      <c r="C952" s="49" t="e">
        <f>IF('AMS-Daten'!#REF!="","",'AMS-Daten'!#REF!)</f>
        <v>#REF!</v>
      </c>
      <c r="D952" s="80" t="e">
        <f t="shared" si="133"/>
        <v>#REF!</v>
      </c>
      <c r="E952" s="16" t="e">
        <f t="shared" si="137"/>
        <v>#REF!</v>
      </c>
      <c r="F952" s="80" t="e">
        <f t="shared" si="135"/>
        <v>#REF!</v>
      </c>
      <c r="G952" s="80"/>
      <c r="H952" s="49" t="e">
        <f>IF('AMS-Daten'!#REF!="","",'AMS-Daten'!#REF!)</f>
        <v>#REF!</v>
      </c>
      <c r="I952" s="80" t="e">
        <f t="shared" si="136"/>
        <v>#REF!</v>
      </c>
      <c r="J952" s="49"/>
      <c r="K952" s="49"/>
      <c r="L952" s="49"/>
      <c r="M952" s="49"/>
      <c r="N952" s="10"/>
      <c r="O952" s="49"/>
      <c r="P952" s="82"/>
      <c r="Q952" s="82"/>
      <c r="R952" s="82"/>
      <c r="S952" s="82"/>
      <c r="T952" s="82"/>
      <c r="U952" s="49"/>
      <c r="V952" s="49"/>
      <c r="W952" s="82"/>
      <c r="X952" s="49"/>
      <c r="Y952" s="49"/>
      <c r="Z952" s="12"/>
      <c r="AA952" s="16" t="str">
        <f t="shared" si="130"/>
        <v/>
      </c>
      <c r="AB952" s="16" t="str">
        <f t="shared" si="131"/>
        <v/>
      </c>
      <c r="AC952" s="16" t="str">
        <f t="shared" si="132"/>
        <v/>
      </c>
      <c r="AD952" s="49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</row>
    <row r="953" spans="1:43" x14ac:dyDescent="0.2">
      <c r="A953" s="19" t="e">
        <f t="shared" si="134"/>
        <v>#REF!</v>
      </c>
      <c r="B953" s="49" t="e">
        <f>IF('AMS-Daten'!#REF!="","",'AMS-Daten'!#REF!)</f>
        <v>#REF!</v>
      </c>
      <c r="C953" s="49" t="e">
        <f>IF('AMS-Daten'!#REF!="","",'AMS-Daten'!#REF!)</f>
        <v>#REF!</v>
      </c>
      <c r="D953" s="80" t="e">
        <f t="shared" si="133"/>
        <v>#REF!</v>
      </c>
      <c r="E953" s="16" t="e">
        <f t="shared" si="137"/>
        <v>#REF!</v>
      </c>
      <c r="F953" s="80" t="e">
        <f t="shared" si="135"/>
        <v>#REF!</v>
      </c>
      <c r="G953" s="80"/>
      <c r="H953" s="49" t="e">
        <f>IF('AMS-Daten'!#REF!="","",'AMS-Daten'!#REF!)</f>
        <v>#REF!</v>
      </c>
      <c r="I953" s="80" t="e">
        <f t="shared" si="136"/>
        <v>#REF!</v>
      </c>
      <c r="J953" s="49"/>
      <c r="K953" s="49"/>
      <c r="L953" s="49"/>
      <c r="M953" s="49"/>
      <c r="N953" s="10"/>
      <c r="O953" s="49"/>
      <c r="P953" s="82"/>
      <c r="Q953" s="82"/>
      <c r="R953" s="82"/>
      <c r="S953" s="82"/>
      <c r="T953" s="82"/>
      <c r="U953" s="49"/>
      <c r="V953" s="49"/>
      <c r="W953" s="82"/>
      <c r="X953" s="49"/>
      <c r="Y953" s="49"/>
      <c r="Z953" s="12"/>
      <c r="AA953" s="16" t="str">
        <f t="shared" si="130"/>
        <v/>
      </c>
      <c r="AB953" s="16" t="str">
        <f t="shared" si="131"/>
        <v/>
      </c>
      <c r="AC953" s="16" t="str">
        <f t="shared" si="132"/>
        <v/>
      </c>
      <c r="AD953" s="49"/>
      <c r="AE953" s="17"/>
      <c r="AF953" s="17"/>
      <c r="AG953" s="17"/>
      <c r="AH953" s="17"/>
      <c r="AI953" s="17"/>
      <c r="AJ953" s="17"/>
      <c r="AK953" s="17"/>
      <c r="AL953" s="17"/>
      <c r="AM953" s="17"/>
      <c r="AN953" s="17"/>
      <c r="AO953" s="17"/>
      <c r="AP953" s="17"/>
      <c r="AQ953" s="17"/>
    </row>
    <row r="954" spans="1:43" x14ac:dyDescent="0.2">
      <c r="A954" s="19" t="e">
        <f t="shared" si="134"/>
        <v>#REF!</v>
      </c>
      <c r="B954" s="49" t="e">
        <f>IF('AMS-Daten'!#REF!="","",'AMS-Daten'!#REF!)</f>
        <v>#REF!</v>
      </c>
      <c r="C954" s="49" t="e">
        <f>IF('AMS-Daten'!#REF!="","",'AMS-Daten'!#REF!)</f>
        <v>#REF!</v>
      </c>
      <c r="D954" s="80" t="e">
        <f t="shared" si="133"/>
        <v>#REF!</v>
      </c>
      <c r="E954" s="16" t="e">
        <f t="shared" si="137"/>
        <v>#REF!</v>
      </c>
      <c r="F954" s="80" t="e">
        <f t="shared" si="135"/>
        <v>#REF!</v>
      </c>
      <c r="G954" s="80"/>
      <c r="H954" s="49" t="e">
        <f>IF('AMS-Daten'!#REF!="","",'AMS-Daten'!#REF!)</f>
        <v>#REF!</v>
      </c>
      <c r="I954" s="80" t="e">
        <f t="shared" si="136"/>
        <v>#REF!</v>
      </c>
      <c r="J954" s="49"/>
      <c r="K954" s="49"/>
      <c r="L954" s="49"/>
      <c r="M954" s="49"/>
      <c r="N954" s="10"/>
      <c r="O954" s="49"/>
      <c r="P954" s="82"/>
      <c r="Q954" s="82"/>
      <c r="R954" s="82"/>
      <c r="S954" s="82"/>
      <c r="T954" s="82"/>
      <c r="U954" s="49"/>
      <c r="V954" s="49"/>
      <c r="W954" s="82"/>
      <c r="X954" s="49"/>
      <c r="Y954" s="49"/>
      <c r="Z954" s="12"/>
      <c r="AA954" s="16" t="str">
        <f t="shared" si="130"/>
        <v/>
      </c>
      <c r="AB954" s="16" t="str">
        <f t="shared" si="131"/>
        <v/>
      </c>
      <c r="AC954" s="16" t="str">
        <f t="shared" si="132"/>
        <v/>
      </c>
      <c r="AD954" s="49"/>
      <c r="AE954" s="17"/>
      <c r="AF954" s="17"/>
      <c r="AG954" s="17"/>
      <c r="AH954" s="17"/>
      <c r="AI954" s="17"/>
      <c r="AJ954" s="17"/>
      <c r="AK954" s="17"/>
      <c r="AL954" s="17"/>
      <c r="AM954" s="17"/>
      <c r="AN954" s="17"/>
      <c r="AO954" s="17"/>
      <c r="AP954" s="17"/>
      <c r="AQ954" s="17"/>
    </row>
    <row r="955" spans="1:43" x14ac:dyDescent="0.2">
      <c r="A955" s="19" t="e">
        <f t="shared" si="134"/>
        <v>#REF!</v>
      </c>
      <c r="B955" s="49" t="e">
        <f>IF('AMS-Daten'!#REF!="","",'AMS-Daten'!#REF!)</f>
        <v>#REF!</v>
      </c>
      <c r="C955" s="49" t="e">
        <f>IF('AMS-Daten'!#REF!="","",'AMS-Daten'!#REF!)</f>
        <v>#REF!</v>
      </c>
      <c r="D955" s="80" t="e">
        <f t="shared" si="133"/>
        <v>#REF!</v>
      </c>
      <c r="E955" s="16" t="e">
        <f t="shared" si="137"/>
        <v>#REF!</v>
      </c>
      <c r="F955" s="80" t="e">
        <f t="shared" si="135"/>
        <v>#REF!</v>
      </c>
      <c r="G955" s="80"/>
      <c r="H955" s="49" t="e">
        <f>IF('AMS-Daten'!#REF!="","",'AMS-Daten'!#REF!)</f>
        <v>#REF!</v>
      </c>
      <c r="I955" s="80" t="e">
        <f t="shared" si="136"/>
        <v>#REF!</v>
      </c>
      <c r="J955" s="49"/>
      <c r="K955" s="49"/>
      <c r="L955" s="49"/>
      <c r="M955" s="49"/>
      <c r="N955" s="10"/>
      <c r="O955" s="49"/>
      <c r="P955" s="82"/>
      <c r="Q955" s="82"/>
      <c r="R955" s="82"/>
      <c r="S955" s="82"/>
      <c r="T955" s="82"/>
      <c r="U955" s="49"/>
      <c r="V955" s="49"/>
      <c r="W955" s="82"/>
      <c r="X955" s="49"/>
      <c r="Y955" s="49"/>
      <c r="Z955" s="12"/>
      <c r="AA955" s="16" t="str">
        <f t="shared" si="130"/>
        <v/>
      </c>
      <c r="AB955" s="16" t="str">
        <f t="shared" si="131"/>
        <v/>
      </c>
      <c r="AC955" s="16" t="str">
        <f t="shared" si="132"/>
        <v/>
      </c>
      <c r="AD955" s="49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</row>
    <row r="956" spans="1:43" x14ac:dyDescent="0.2">
      <c r="A956" s="19" t="e">
        <f t="shared" si="134"/>
        <v>#REF!</v>
      </c>
      <c r="B956" s="49" t="e">
        <f>IF('AMS-Daten'!#REF!="","",'AMS-Daten'!#REF!)</f>
        <v>#REF!</v>
      </c>
      <c r="C956" s="49" t="e">
        <f>IF('AMS-Daten'!#REF!="","",'AMS-Daten'!#REF!)</f>
        <v>#REF!</v>
      </c>
      <c r="D956" s="80" t="e">
        <f t="shared" si="133"/>
        <v>#REF!</v>
      </c>
      <c r="E956" s="16" t="e">
        <f t="shared" si="137"/>
        <v>#REF!</v>
      </c>
      <c r="F956" s="80" t="e">
        <f t="shared" si="135"/>
        <v>#REF!</v>
      </c>
      <c r="G956" s="80"/>
      <c r="H956" s="49" t="e">
        <f>IF('AMS-Daten'!#REF!="","",'AMS-Daten'!#REF!)</f>
        <v>#REF!</v>
      </c>
      <c r="I956" s="80" t="e">
        <f t="shared" si="136"/>
        <v>#REF!</v>
      </c>
      <c r="J956" s="49"/>
      <c r="K956" s="49"/>
      <c r="L956" s="49"/>
      <c r="M956" s="49"/>
      <c r="N956" s="10"/>
      <c r="O956" s="49"/>
      <c r="P956" s="82"/>
      <c r="Q956" s="82"/>
      <c r="R956" s="82"/>
      <c r="S956" s="82"/>
      <c r="T956" s="82"/>
      <c r="U956" s="49"/>
      <c r="V956" s="49"/>
      <c r="W956" s="82"/>
      <c r="X956" s="49"/>
      <c r="Y956" s="49"/>
      <c r="Z956" s="12"/>
      <c r="AA956" s="16" t="str">
        <f t="shared" si="130"/>
        <v/>
      </c>
      <c r="AB956" s="16" t="str">
        <f t="shared" si="131"/>
        <v/>
      </c>
      <c r="AC956" s="16" t="str">
        <f t="shared" si="132"/>
        <v/>
      </c>
      <c r="AD956" s="49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</row>
    <row r="957" spans="1:43" x14ac:dyDescent="0.2">
      <c r="A957" s="19" t="e">
        <f t="shared" si="134"/>
        <v>#REF!</v>
      </c>
      <c r="B957" s="49" t="e">
        <f>IF('AMS-Daten'!#REF!="","",'AMS-Daten'!#REF!)</f>
        <v>#REF!</v>
      </c>
      <c r="C957" s="49" t="e">
        <f>IF('AMS-Daten'!#REF!="","",'AMS-Daten'!#REF!)</f>
        <v>#REF!</v>
      </c>
      <c r="D957" s="80" t="e">
        <f t="shared" si="133"/>
        <v>#REF!</v>
      </c>
      <c r="E957" s="16" t="e">
        <f t="shared" si="137"/>
        <v>#REF!</v>
      </c>
      <c r="F957" s="80" t="e">
        <f t="shared" si="135"/>
        <v>#REF!</v>
      </c>
      <c r="G957" s="80"/>
      <c r="H957" s="49" t="e">
        <f>IF('AMS-Daten'!#REF!="","",'AMS-Daten'!#REF!)</f>
        <v>#REF!</v>
      </c>
      <c r="I957" s="80" t="e">
        <f t="shared" si="136"/>
        <v>#REF!</v>
      </c>
      <c r="J957" s="49"/>
      <c r="K957" s="49"/>
      <c r="L957" s="49"/>
      <c r="M957" s="49"/>
      <c r="N957" s="10"/>
      <c r="O957" s="49"/>
      <c r="P957" s="82"/>
      <c r="Q957" s="82"/>
      <c r="R957" s="82"/>
      <c r="S957" s="82"/>
      <c r="T957" s="82"/>
      <c r="U957" s="49"/>
      <c r="V957" s="49"/>
      <c r="W957" s="82"/>
      <c r="X957" s="49"/>
      <c r="Y957" s="49"/>
      <c r="Z957" s="12"/>
      <c r="AA957" s="16" t="str">
        <f t="shared" si="130"/>
        <v/>
      </c>
      <c r="AB957" s="16" t="str">
        <f t="shared" si="131"/>
        <v/>
      </c>
      <c r="AC957" s="16" t="str">
        <f t="shared" si="132"/>
        <v/>
      </c>
      <c r="AD957" s="49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</row>
    <row r="958" spans="1:43" x14ac:dyDescent="0.2">
      <c r="A958" s="19" t="e">
        <f t="shared" si="134"/>
        <v>#REF!</v>
      </c>
      <c r="B958" s="49" t="e">
        <f>IF('AMS-Daten'!#REF!="","",'AMS-Daten'!#REF!)</f>
        <v>#REF!</v>
      </c>
      <c r="C958" s="49" t="e">
        <f>IF('AMS-Daten'!#REF!="","",'AMS-Daten'!#REF!)</f>
        <v>#REF!</v>
      </c>
      <c r="D958" s="80" t="e">
        <f t="shared" si="133"/>
        <v>#REF!</v>
      </c>
      <c r="E958" s="16" t="e">
        <f t="shared" si="137"/>
        <v>#REF!</v>
      </c>
      <c r="F958" s="80" t="e">
        <f t="shared" si="135"/>
        <v>#REF!</v>
      </c>
      <c r="G958" s="80"/>
      <c r="H958" s="49" t="e">
        <f>IF('AMS-Daten'!#REF!="","",'AMS-Daten'!#REF!)</f>
        <v>#REF!</v>
      </c>
      <c r="I958" s="80" t="e">
        <f t="shared" si="136"/>
        <v>#REF!</v>
      </c>
      <c r="J958" s="49"/>
      <c r="K958" s="49"/>
      <c r="L958" s="49"/>
      <c r="M958" s="49"/>
      <c r="N958" s="10"/>
      <c r="O958" s="49"/>
      <c r="P958" s="82"/>
      <c r="Q958" s="82"/>
      <c r="R958" s="82"/>
      <c r="S958" s="82"/>
      <c r="T958" s="82"/>
      <c r="U958" s="49"/>
      <c r="V958" s="49"/>
      <c r="W958" s="82"/>
      <c r="X958" s="49"/>
      <c r="Y958" s="49"/>
      <c r="Z958" s="12"/>
      <c r="AA958" s="16" t="str">
        <f t="shared" si="130"/>
        <v/>
      </c>
      <c r="AB958" s="16" t="str">
        <f t="shared" si="131"/>
        <v/>
      </c>
      <c r="AC958" s="16" t="str">
        <f t="shared" si="132"/>
        <v/>
      </c>
      <c r="AD958" s="49"/>
      <c r="AE958" s="17"/>
      <c r="AF958" s="17"/>
      <c r="AG958" s="17"/>
      <c r="AH958" s="17"/>
      <c r="AI958" s="17"/>
      <c r="AJ958" s="17"/>
      <c r="AK958" s="17"/>
      <c r="AL958" s="17"/>
      <c r="AM958" s="17"/>
      <c r="AN958" s="17"/>
      <c r="AO958" s="17"/>
      <c r="AP958" s="17"/>
      <c r="AQ958" s="17"/>
    </row>
    <row r="959" spans="1:43" x14ac:dyDescent="0.2">
      <c r="A959" s="19" t="e">
        <f t="shared" si="134"/>
        <v>#REF!</v>
      </c>
      <c r="B959" s="49" t="e">
        <f>IF('AMS-Daten'!#REF!="","",'AMS-Daten'!#REF!)</f>
        <v>#REF!</v>
      </c>
      <c r="C959" s="49" t="e">
        <f>IF('AMS-Daten'!#REF!="","",'AMS-Daten'!#REF!)</f>
        <v>#REF!</v>
      </c>
      <c r="D959" s="80" t="e">
        <f t="shared" si="133"/>
        <v>#REF!</v>
      </c>
      <c r="E959" s="16" t="e">
        <f t="shared" si="137"/>
        <v>#REF!</v>
      </c>
      <c r="F959" s="80" t="e">
        <f t="shared" si="135"/>
        <v>#REF!</v>
      </c>
      <c r="G959" s="80"/>
      <c r="H959" s="49" t="e">
        <f>IF('AMS-Daten'!#REF!="","",'AMS-Daten'!#REF!)</f>
        <v>#REF!</v>
      </c>
      <c r="I959" s="80" t="e">
        <f t="shared" si="136"/>
        <v>#REF!</v>
      </c>
      <c r="J959" s="49"/>
      <c r="K959" s="49"/>
      <c r="L959" s="49"/>
      <c r="M959" s="49"/>
      <c r="N959" s="10"/>
      <c r="O959" s="49"/>
      <c r="P959" s="82"/>
      <c r="Q959" s="82"/>
      <c r="R959" s="82"/>
      <c r="S959" s="82"/>
      <c r="T959" s="82"/>
      <c r="U959" s="49"/>
      <c r="V959" s="49"/>
      <c r="W959" s="82"/>
      <c r="X959" s="49"/>
      <c r="Y959" s="49"/>
      <c r="Z959" s="12"/>
      <c r="AA959" s="16" t="str">
        <f t="shared" ref="AA959:AA1001" si="138">IF(Z959="","",YEAR(Z959))</f>
        <v/>
      </c>
      <c r="AB959" s="16" t="str">
        <f t="shared" ref="AB959:AB1001" si="139">IF(Z959="","",MONTH(Z959))</f>
        <v/>
      </c>
      <c r="AC959" s="16" t="str">
        <f t="shared" ref="AC959:AC1001" si="140">IF(Z959="","",DAY(Z959))</f>
        <v/>
      </c>
      <c r="AD959" s="49"/>
      <c r="AE959" s="17"/>
      <c r="AF959" s="17"/>
      <c r="AG959" s="17"/>
      <c r="AH959" s="17"/>
      <c r="AI959" s="17"/>
      <c r="AJ959" s="17"/>
      <c r="AK959" s="17"/>
      <c r="AL959" s="17"/>
      <c r="AM959" s="17"/>
      <c r="AN959" s="17"/>
      <c r="AO959" s="17"/>
      <c r="AP959" s="17"/>
      <c r="AQ959" s="17"/>
    </row>
    <row r="960" spans="1:43" x14ac:dyDescent="0.2">
      <c r="A960" s="19" t="e">
        <f t="shared" si="134"/>
        <v>#REF!</v>
      </c>
      <c r="B960" s="49" t="e">
        <f>IF('AMS-Daten'!#REF!="","",'AMS-Daten'!#REF!)</f>
        <v>#REF!</v>
      </c>
      <c r="C960" s="49" t="e">
        <f>IF('AMS-Daten'!#REF!="","",'AMS-Daten'!#REF!)</f>
        <v>#REF!</v>
      </c>
      <c r="D960" s="80" t="e">
        <f t="shared" si="133"/>
        <v>#REF!</v>
      </c>
      <c r="E960" s="16" t="e">
        <f t="shared" si="137"/>
        <v>#REF!</v>
      </c>
      <c r="F960" s="80" t="e">
        <f t="shared" si="135"/>
        <v>#REF!</v>
      </c>
      <c r="G960" s="80"/>
      <c r="H960" s="49" t="e">
        <f>IF('AMS-Daten'!#REF!="","",'AMS-Daten'!#REF!)</f>
        <v>#REF!</v>
      </c>
      <c r="I960" s="80" t="e">
        <f t="shared" si="136"/>
        <v>#REF!</v>
      </c>
      <c r="J960" s="49"/>
      <c r="K960" s="49"/>
      <c r="L960" s="49"/>
      <c r="M960" s="49"/>
      <c r="N960" s="10"/>
      <c r="O960" s="49"/>
      <c r="P960" s="82"/>
      <c r="Q960" s="82"/>
      <c r="R960" s="82"/>
      <c r="S960" s="82"/>
      <c r="T960" s="82"/>
      <c r="U960" s="49"/>
      <c r="V960" s="49"/>
      <c r="W960" s="82"/>
      <c r="X960" s="49"/>
      <c r="Y960" s="49"/>
      <c r="Z960" s="12"/>
      <c r="AA960" s="16" t="str">
        <f t="shared" si="138"/>
        <v/>
      </c>
      <c r="AB960" s="16" t="str">
        <f t="shared" si="139"/>
        <v/>
      </c>
      <c r="AC960" s="16" t="str">
        <f t="shared" si="140"/>
        <v/>
      </c>
      <c r="AD960" s="49"/>
      <c r="AE960" s="17"/>
      <c r="AF960" s="17"/>
      <c r="AG960" s="17"/>
      <c r="AH960" s="17"/>
      <c r="AI960" s="17"/>
      <c r="AJ960" s="17"/>
      <c r="AK960" s="17"/>
      <c r="AL960" s="17"/>
      <c r="AM960" s="17"/>
      <c r="AN960" s="17"/>
      <c r="AO960" s="17"/>
      <c r="AP960" s="17"/>
      <c r="AQ960" s="17"/>
    </row>
    <row r="961" spans="1:43" x14ac:dyDescent="0.2">
      <c r="A961" s="19" t="e">
        <f t="shared" si="134"/>
        <v>#REF!</v>
      </c>
      <c r="B961" s="49" t="e">
        <f>IF('AMS-Daten'!#REF!="","",'AMS-Daten'!#REF!)</f>
        <v>#REF!</v>
      </c>
      <c r="C961" s="49" t="e">
        <f>IF('AMS-Daten'!#REF!="","",'AMS-Daten'!#REF!)</f>
        <v>#REF!</v>
      </c>
      <c r="D961" s="80" t="e">
        <f t="shared" si="133"/>
        <v>#REF!</v>
      </c>
      <c r="E961" s="16" t="e">
        <f t="shared" si="137"/>
        <v>#REF!</v>
      </c>
      <c r="F961" s="80" t="e">
        <f t="shared" si="135"/>
        <v>#REF!</v>
      </c>
      <c r="G961" s="80"/>
      <c r="H961" s="49" t="e">
        <f>IF('AMS-Daten'!#REF!="","",'AMS-Daten'!#REF!)</f>
        <v>#REF!</v>
      </c>
      <c r="I961" s="80" t="e">
        <f t="shared" si="136"/>
        <v>#REF!</v>
      </c>
      <c r="J961" s="49"/>
      <c r="K961" s="49"/>
      <c r="L961" s="49"/>
      <c r="M961" s="49"/>
      <c r="N961" s="10"/>
      <c r="O961" s="49"/>
      <c r="P961" s="82"/>
      <c r="Q961" s="82"/>
      <c r="R961" s="82"/>
      <c r="S961" s="82"/>
      <c r="T961" s="82"/>
      <c r="U961" s="49"/>
      <c r="V961" s="49"/>
      <c r="W961" s="82"/>
      <c r="X961" s="49"/>
      <c r="Y961" s="49"/>
      <c r="Z961" s="12"/>
      <c r="AA961" s="16" t="str">
        <f t="shared" si="138"/>
        <v/>
      </c>
      <c r="AB961" s="16" t="str">
        <f t="shared" si="139"/>
        <v/>
      </c>
      <c r="AC961" s="16" t="str">
        <f t="shared" si="140"/>
        <v/>
      </c>
      <c r="AD961" s="49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</row>
    <row r="962" spans="1:43" x14ac:dyDescent="0.2">
      <c r="A962" s="19" t="e">
        <f t="shared" si="134"/>
        <v>#REF!</v>
      </c>
      <c r="B962" s="49" t="e">
        <f>IF('AMS-Daten'!#REF!="","",'AMS-Daten'!#REF!)</f>
        <v>#REF!</v>
      </c>
      <c r="C962" s="49" t="e">
        <f>IF('AMS-Daten'!#REF!="","",'AMS-Daten'!#REF!)</f>
        <v>#REF!</v>
      </c>
      <c r="D962" s="80" t="e">
        <f t="shared" ref="D962:D1001" si="141">IF(A962="","",IF(AF962="","Ja","Nein"))</f>
        <v>#REF!</v>
      </c>
      <c r="E962" s="16" t="e">
        <f t="shared" si="137"/>
        <v>#REF!</v>
      </c>
      <c r="F962" s="80" t="e">
        <f t="shared" si="135"/>
        <v>#REF!</v>
      </c>
      <c r="G962" s="80"/>
      <c r="H962" s="49" t="e">
        <f>IF('AMS-Daten'!#REF!="","",'AMS-Daten'!#REF!)</f>
        <v>#REF!</v>
      </c>
      <c r="I962" s="80" t="e">
        <f t="shared" si="136"/>
        <v>#REF!</v>
      </c>
      <c r="J962" s="49"/>
      <c r="K962" s="49"/>
      <c r="L962" s="49"/>
      <c r="M962" s="49"/>
      <c r="N962" s="10"/>
      <c r="O962" s="49"/>
      <c r="P962" s="82"/>
      <c r="Q962" s="82"/>
      <c r="R962" s="82"/>
      <c r="S962" s="82"/>
      <c r="T962" s="82"/>
      <c r="U962" s="49"/>
      <c r="V962" s="49"/>
      <c r="W962" s="82"/>
      <c r="X962" s="49"/>
      <c r="Y962" s="49"/>
      <c r="Z962" s="12"/>
      <c r="AA962" s="16" t="str">
        <f t="shared" si="138"/>
        <v/>
      </c>
      <c r="AB962" s="16" t="str">
        <f t="shared" si="139"/>
        <v/>
      </c>
      <c r="AC962" s="16" t="str">
        <f t="shared" si="140"/>
        <v/>
      </c>
      <c r="AD962" s="49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</row>
    <row r="963" spans="1:43" x14ac:dyDescent="0.2">
      <c r="A963" s="19" t="e">
        <f t="shared" ref="A963:A1001" si="142">IF(B963="","",A962+1)</f>
        <v>#REF!</v>
      </c>
      <c r="B963" s="49" t="e">
        <f>IF('AMS-Daten'!#REF!="","",'AMS-Daten'!#REF!)</f>
        <v>#REF!</v>
      </c>
      <c r="C963" s="49" t="e">
        <f>IF('AMS-Daten'!#REF!="","",'AMS-Daten'!#REF!)</f>
        <v>#REF!</v>
      </c>
      <c r="D963" s="80" t="e">
        <f t="shared" si="141"/>
        <v>#REF!</v>
      </c>
      <c r="E963" s="16" t="e">
        <f t="shared" si="137"/>
        <v>#REF!</v>
      </c>
      <c r="F963" s="80" t="e">
        <f t="shared" si="135"/>
        <v>#REF!</v>
      </c>
      <c r="G963" s="80"/>
      <c r="H963" s="49" t="e">
        <f>IF('AMS-Daten'!#REF!="","",'AMS-Daten'!#REF!)</f>
        <v>#REF!</v>
      </c>
      <c r="I963" s="80" t="e">
        <f t="shared" si="136"/>
        <v>#REF!</v>
      </c>
      <c r="J963" s="49"/>
      <c r="K963" s="49"/>
      <c r="L963" s="49"/>
      <c r="M963" s="49"/>
      <c r="N963" s="10"/>
      <c r="O963" s="49"/>
      <c r="P963" s="82"/>
      <c r="Q963" s="82"/>
      <c r="R963" s="82"/>
      <c r="S963" s="82"/>
      <c r="T963" s="82"/>
      <c r="U963" s="49"/>
      <c r="V963" s="49"/>
      <c r="W963" s="82"/>
      <c r="X963" s="49"/>
      <c r="Y963" s="49"/>
      <c r="Z963" s="12"/>
      <c r="AA963" s="16" t="str">
        <f t="shared" si="138"/>
        <v/>
      </c>
      <c r="AB963" s="16" t="str">
        <f t="shared" si="139"/>
        <v/>
      </c>
      <c r="AC963" s="16" t="str">
        <f t="shared" si="140"/>
        <v/>
      </c>
      <c r="AD963" s="49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</row>
    <row r="964" spans="1:43" x14ac:dyDescent="0.2">
      <c r="A964" s="19" t="e">
        <f t="shared" si="142"/>
        <v>#REF!</v>
      </c>
      <c r="B964" s="49" t="e">
        <f>IF('AMS-Daten'!#REF!="","",'AMS-Daten'!#REF!)</f>
        <v>#REF!</v>
      </c>
      <c r="C964" s="49" t="e">
        <f>IF('AMS-Daten'!#REF!="","",'AMS-Daten'!#REF!)</f>
        <v>#REF!</v>
      </c>
      <c r="D964" s="80" t="e">
        <f t="shared" si="141"/>
        <v>#REF!</v>
      </c>
      <c r="E964" s="16" t="e">
        <f t="shared" si="137"/>
        <v>#REF!</v>
      </c>
      <c r="F964" s="80" t="e">
        <f t="shared" si="135"/>
        <v>#REF!</v>
      </c>
      <c r="G964" s="80"/>
      <c r="H964" s="49" t="e">
        <f>IF('AMS-Daten'!#REF!="","",'AMS-Daten'!#REF!)</f>
        <v>#REF!</v>
      </c>
      <c r="I964" s="80" t="e">
        <f t="shared" si="136"/>
        <v>#REF!</v>
      </c>
      <c r="J964" s="49"/>
      <c r="K964" s="49"/>
      <c r="L964" s="49"/>
      <c r="M964" s="49"/>
      <c r="N964" s="10"/>
      <c r="O964" s="49"/>
      <c r="P964" s="82"/>
      <c r="Q964" s="82"/>
      <c r="R964" s="82"/>
      <c r="S964" s="82"/>
      <c r="T964" s="82"/>
      <c r="U964" s="49"/>
      <c r="V964" s="49"/>
      <c r="W964" s="82"/>
      <c r="X964" s="49"/>
      <c r="Y964" s="49"/>
      <c r="Z964" s="12"/>
      <c r="AA964" s="16" t="str">
        <f t="shared" si="138"/>
        <v/>
      </c>
      <c r="AB964" s="16" t="str">
        <f t="shared" si="139"/>
        <v/>
      </c>
      <c r="AC964" s="16" t="str">
        <f t="shared" si="140"/>
        <v/>
      </c>
      <c r="AD964" s="49"/>
      <c r="AE964" s="17"/>
      <c r="AF964" s="17"/>
      <c r="AG964" s="17"/>
      <c r="AH964" s="17"/>
      <c r="AI964" s="17"/>
      <c r="AJ964" s="17"/>
      <c r="AK964" s="17"/>
      <c r="AL964" s="17"/>
      <c r="AM964" s="17"/>
      <c r="AN964" s="17"/>
      <c r="AO964" s="17"/>
      <c r="AP964" s="17"/>
      <c r="AQ964" s="17"/>
    </row>
    <row r="965" spans="1:43" x14ac:dyDescent="0.2">
      <c r="A965" s="19" t="e">
        <f t="shared" si="142"/>
        <v>#REF!</v>
      </c>
      <c r="B965" s="49" t="e">
        <f>IF('AMS-Daten'!#REF!="","",'AMS-Daten'!#REF!)</f>
        <v>#REF!</v>
      </c>
      <c r="C965" s="49" t="e">
        <f>IF('AMS-Daten'!#REF!="","",'AMS-Daten'!#REF!)</f>
        <v>#REF!</v>
      </c>
      <c r="D965" s="80" t="e">
        <f t="shared" si="141"/>
        <v>#REF!</v>
      </c>
      <c r="E965" s="16" t="e">
        <f t="shared" si="137"/>
        <v>#REF!</v>
      </c>
      <c r="F965" s="80" t="e">
        <f t="shared" si="135"/>
        <v>#REF!</v>
      </c>
      <c r="G965" s="80"/>
      <c r="H965" s="49" t="e">
        <f>IF('AMS-Daten'!#REF!="","",'AMS-Daten'!#REF!)</f>
        <v>#REF!</v>
      </c>
      <c r="I965" s="80" t="e">
        <f t="shared" si="136"/>
        <v>#REF!</v>
      </c>
      <c r="J965" s="49"/>
      <c r="K965" s="49"/>
      <c r="L965" s="49"/>
      <c r="M965" s="49"/>
      <c r="N965" s="10"/>
      <c r="O965" s="49"/>
      <c r="P965" s="82"/>
      <c r="Q965" s="82"/>
      <c r="R965" s="82"/>
      <c r="S965" s="82"/>
      <c r="T965" s="82"/>
      <c r="U965" s="49"/>
      <c r="V965" s="49"/>
      <c r="W965" s="82"/>
      <c r="X965" s="49"/>
      <c r="Y965" s="49"/>
      <c r="Z965" s="12"/>
      <c r="AA965" s="16" t="str">
        <f t="shared" si="138"/>
        <v/>
      </c>
      <c r="AB965" s="16" t="str">
        <f t="shared" si="139"/>
        <v/>
      </c>
      <c r="AC965" s="16" t="str">
        <f t="shared" si="140"/>
        <v/>
      </c>
      <c r="AD965" s="49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  <c r="AO965" s="17"/>
      <c r="AP965" s="17"/>
      <c r="AQ965" s="17"/>
    </row>
    <row r="966" spans="1:43" x14ac:dyDescent="0.2">
      <c r="A966" s="19" t="e">
        <f t="shared" si="142"/>
        <v>#REF!</v>
      </c>
      <c r="B966" s="49" t="e">
        <f>IF('AMS-Daten'!#REF!="","",'AMS-Daten'!#REF!)</f>
        <v>#REF!</v>
      </c>
      <c r="C966" s="49" t="e">
        <f>IF('AMS-Daten'!#REF!="","",'AMS-Daten'!#REF!)</f>
        <v>#REF!</v>
      </c>
      <c r="D966" s="80" t="e">
        <f t="shared" si="141"/>
        <v>#REF!</v>
      </c>
      <c r="E966" s="16" t="e">
        <f t="shared" si="137"/>
        <v>#REF!</v>
      </c>
      <c r="F966" s="80" t="e">
        <f t="shared" si="135"/>
        <v>#REF!</v>
      </c>
      <c r="G966" s="80"/>
      <c r="H966" s="49" t="e">
        <f>IF('AMS-Daten'!#REF!="","",'AMS-Daten'!#REF!)</f>
        <v>#REF!</v>
      </c>
      <c r="I966" s="80" t="e">
        <f t="shared" si="136"/>
        <v>#REF!</v>
      </c>
      <c r="J966" s="49"/>
      <c r="K966" s="49"/>
      <c r="L966" s="49"/>
      <c r="M966" s="49"/>
      <c r="N966" s="10"/>
      <c r="O966" s="49"/>
      <c r="P966" s="82"/>
      <c r="Q966" s="82"/>
      <c r="R966" s="82"/>
      <c r="S966" s="82"/>
      <c r="T966" s="82"/>
      <c r="U966" s="49"/>
      <c r="V966" s="49"/>
      <c r="W966" s="82"/>
      <c r="X966" s="49"/>
      <c r="Y966" s="49"/>
      <c r="Z966" s="12"/>
      <c r="AA966" s="16" t="str">
        <f t="shared" si="138"/>
        <v/>
      </c>
      <c r="AB966" s="16" t="str">
        <f t="shared" si="139"/>
        <v/>
      </c>
      <c r="AC966" s="16" t="str">
        <f t="shared" si="140"/>
        <v/>
      </c>
      <c r="AD966" s="49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</row>
    <row r="967" spans="1:43" x14ac:dyDescent="0.2">
      <c r="A967" s="19" t="e">
        <f t="shared" si="142"/>
        <v>#REF!</v>
      </c>
      <c r="B967" s="49" t="e">
        <f>IF('AMS-Daten'!#REF!="","",'AMS-Daten'!#REF!)</f>
        <v>#REF!</v>
      </c>
      <c r="C967" s="49" t="e">
        <f>IF('AMS-Daten'!#REF!="","",'AMS-Daten'!#REF!)</f>
        <v>#REF!</v>
      </c>
      <c r="D967" s="80" t="e">
        <f t="shared" si="141"/>
        <v>#REF!</v>
      </c>
      <c r="E967" s="16" t="e">
        <f t="shared" si="137"/>
        <v>#REF!</v>
      </c>
      <c r="F967" s="80" t="e">
        <f t="shared" si="135"/>
        <v>#REF!</v>
      </c>
      <c r="G967" s="80"/>
      <c r="H967" s="49" t="e">
        <f>IF('AMS-Daten'!#REF!="","",'AMS-Daten'!#REF!)</f>
        <v>#REF!</v>
      </c>
      <c r="I967" s="80" t="e">
        <f t="shared" si="136"/>
        <v>#REF!</v>
      </c>
      <c r="J967" s="49"/>
      <c r="K967" s="49"/>
      <c r="L967" s="49"/>
      <c r="M967" s="49"/>
      <c r="N967" s="10"/>
      <c r="O967" s="49"/>
      <c r="P967" s="82"/>
      <c r="Q967" s="82"/>
      <c r="R967" s="82"/>
      <c r="S967" s="82"/>
      <c r="T967" s="82"/>
      <c r="U967" s="49"/>
      <c r="V967" s="49"/>
      <c r="W967" s="82"/>
      <c r="X967" s="49"/>
      <c r="Y967" s="49"/>
      <c r="Z967" s="12"/>
      <c r="AA967" s="16" t="str">
        <f t="shared" si="138"/>
        <v/>
      </c>
      <c r="AB967" s="16" t="str">
        <f t="shared" si="139"/>
        <v/>
      </c>
      <c r="AC967" s="16" t="str">
        <f t="shared" si="140"/>
        <v/>
      </c>
      <c r="AD967" s="49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</row>
    <row r="968" spans="1:43" x14ac:dyDescent="0.2">
      <c r="A968" s="19" t="e">
        <f t="shared" si="142"/>
        <v>#REF!</v>
      </c>
      <c r="B968" s="49" t="e">
        <f>IF('AMS-Daten'!#REF!="","",'AMS-Daten'!#REF!)</f>
        <v>#REF!</v>
      </c>
      <c r="C968" s="49" t="e">
        <f>IF('AMS-Daten'!#REF!="","",'AMS-Daten'!#REF!)</f>
        <v>#REF!</v>
      </c>
      <c r="D968" s="80" t="e">
        <f t="shared" si="141"/>
        <v>#REF!</v>
      </c>
      <c r="E968" s="16" t="e">
        <f t="shared" si="137"/>
        <v>#REF!</v>
      </c>
      <c r="F968" s="80" t="e">
        <f t="shared" si="135"/>
        <v>#REF!</v>
      </c>
      <c r="G968" s="80"/>
      <c r="H968" s="49" t="e">
        <f>IF('AMS-Daten'!#REF!="","",'AMS-Daten'!#REF!)</f>
        <v>#REF!</v>
      </c>
      <c r="I968" s="80" t="e">
        <f t="shared" si="136"/>
        <v>#REF!</v>
      </c>
      <c r="J968" s="49"/>
      <c r="K968" s="49"/>
      <c r="L968" s="49"/>
      <c r="M968" s="49"/>
      <c r="N968" s="10"/>
      <c r="O968" s="49"/>
      <c r="P968" s="82"/>
      <c r="Q968" s="82"/>
      <c r="R968" s="82"/>
      <c r="S968" s="82"/>
      <c r="T968" s="82"/>
      <c r="U968" s="49"/>
      <c r="V968" s="49"/>
      <c r="W968" s="82"/>
      <c r="X968" s="49"/>
      <c r="Y968" s="49"/>
      <c r="Z968" s="12"/>
      <c r="AA968" s="16" t="str">
        <f t="shared" si="138"/>
        <v/>
      </c>
      <c r="AB968" s="16" t="str">
        <f t="shared" si="139"/>
        <v/>
      </c>
      <c r="AC968" s="16" t="str">
        <f t="shared" si="140"/>
        <v/>
      </c>
      <c r="AD968" s="49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</row>
    <row r="969" spans="1:43" x14ac:dyDescent="0.2">
      <c r="A969" s="19" t="e">
        <f t="shared" si="142"/>
        <v>#REF!</v>
      </c>
      <c r="B969" s="49" t="e">
        <f>IF('AMS-Daten'!#REF!="","",'AMS-Daten'!#REF!)</f>
        <v>#REF!</v>
      </c>
      <c r="C969" s="49" t="e">
        <f>IF('AMS-Daten'!#REF!="","",'AMS-Daten'!#REF!)</f>
        <v>#REF!</v>
      </c>
      <c r="D969" s="80" t="e">
        <f t="shared" si="141"/>
        <v>#REF!</v>
      </c>
      <c r="E969" s="16" t="e">
        <f t="shared" si="137"/>
        <v>#REF!</v>
      </c>
      <c r="F969" s="80" t="e">
        <f t="shared" si="135"/>
        <v>#REF!</v>
      </c>
      <c r="G969" s="80"/>
      <c r="H969" s="49" t="e">
        <f>IF('AMS-Daten'!#REF!="","",'AMS-Daten'!#REF!)</f>
        <v>#REF!</v>
      </c>
      <c r="I969" s="80" t="e">
        <f t="shared" si="136"/>
        <v>#REF!</v>
      </c>
      <c r="J969" s="49"/>
      <c r="K969" s="49"/>
      <c r="L969" s="49"/>
      <c r="M969" s="49"/>
      <c r="N969" s="10"/>
      <c r="O969" s="49"/>
      <c r="P969" s="82"/>
      <c r="Q969" s="82"/>
      <c r="R969" s="82"/>
      <c r="S969" s="82"/>
      <c r="T969" s="82"/>
      <c r="U969" s="49"/>
      <c r="V969" s="49"/>
      <c r="W969" s="82"/>
      <c r="X969" s="49"/>
      <c r="Y969" s="49"/>
      <c r="Z969" s="12"/>
      <c r="AA969" s="16" t="str">
        <f t="shared" si="138"/>
        <v/>
      </c>
      <c r="AB969" s="16" t="str">
        <f t="shared" si="139"/>
        <v/>
      </c>
      <c r="AC969" s="16" t="str">
        <f t="shared" si="140"/>
        <v/>
      </c>
      <c r="AD969" s="49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</row>
    <row r="970" spans="1:43" x14ac:dyDescent="0.2">
      <c r="A970" s="19" t="e">
        <f t="shared" si="142"/>
        <v>#REF!</v>
      </c>
      <c r="B970" s="49" t="e">
        <f>IF('AMS-Daten'!#REF!="","",'AMS-Daten'!#REF!)</f>
        <v>#REF!</v>
      </c>
      <c r="C970" s="49" t="e">
        <f>IF('AMS-Daten'!#REF!="","",'AMS-Daten'!#REF!)</f>
        <v>#REF!</v>
      </c>
      <c r="D970" s="80" t="e">
        <f t="shared" si="141"/>
        <v>#REF!</v>
      </c>
      <c r="E970" s="16" t="e">
        <f t="shared" si="137"/>
        <v>#REF!</v>
      </c>
      <c r="F970" s="80" t="e">
        <f t="shared" ref="F970:F1001" si="143">IF(A970="","",IF(AND(AO970&lt;&gt;"",AP970=""),"Ja","Nein"))</f>
        <v>#REF!</v>
      </c>
      <c r="G970" s="80"/>
      <c r="H970" s="49" t="e">
        <f>IF('AMS-Daten'!#REF!="","",'AMS-Daten'!#REF!)</f>
        <v>#REF!</v>
      </c>
      <c r="I970" s="80" t="e">
        <f t="shared" ref="I970:I1001" si="144">IF(A970="","",IF(AQ970="","Nein","Ja"))</f>
        <v>#REF!</v>
      </c>
      <c r="J970" s="49"/>
      <c r="K970" s="49"/>
      <c r="L970" s="49"/>
      <c r="M970" s="49"/>
      <c r="N970" s="10"/>
      <c r="O970" s="49"/>
      <c r="P970" s="82"/>
      <c r="Q970" s="82"/>
      <c r="R970" s="82"/>
      <c r="S970" s="82"/>
      <c r="T970" s="82"/>
      <c r="U970" s="49"/>
      <c r="V970" s="49"/>
      <c r="W970" s="82"/>
      <c r="X970" s="49"/>
      <c r="Y970" s="49"/>
      <c r="Z970" s="12"/>
      <c r="AA970" s="16" t="str">
        <f t="shared" si="138"/>
        <v/>
      </c>
      <c r="AB970" s="16" t="str">
        <f t="shared" si="139"/>
        <v/>
      </c>
      <c r="AC970" s="16" t="str">
        <f t="shared" si="140"/>
        <v/>
      </c>
      <c r="AD970" s="49"/>
      <c r="AE970" s="17"/>
      <c r="AF970" s="17"/>
      <c r="AG970" s="17"/>
      <c r="AH970" s="17"/>
      <c r="AI970" s="17"/>
      <c r="AJ970" s="17"/>
      <c r="AK970" s="17"/>
      <c r="AL970" s="17"/>
      <c r="AM970" s="17"/>
      <c r="AN970" s="17"/>
      <c r="AO970" s="17"/>
      <c r="AP970" s="17"/>
      <c r="AQ970" s="17"/>
    </row>
    <row r="971" spans="1:43" x14ac:dyDescent="0.2">
      <c r="A971" s="19" t="e">
        <f t="shared" si="142"/>
        <v>#REF!</v>
      </c>
      <c r="B971" s="49" t="e">
        <f>IF('AMS-Daten'!#REF!="","",'AMS-Daten'!#REF!)</f>
        <v>#REF!</v>
      </c>
      <c r="C971" s="49" t="e">
        <f>IF('AMS-Daten'!#REF!="","",'AMS-Daten'!#REF!)</f>
        <v>#REF!</v>
      </c>
      <c r="D971" s="80" t="e">
        <f t="shared" si="141"/>
        <v>#REF!</v>
      </c>
      <c r="E971" s="16" t="e">
        <f t="shared" si="137"/>
        <v>#REF!</v>
      </c>
      <c r="F971" s="80" t="e">
        <f t="shared" si="143"/>
        <v>#REF!</v>
      </c>
      <c r="G971" s="80"/>
      <c r="H971" s="49" t="e">
        <f>IF('AMS-Daten'!#REF!="","",'AMS-Daten'!#REF!)</f>
        <v>#REF!</v>
      </c>
      <c r="I971" s="80" t="e">
        <f t="shared" si="144"/>
        <v>#REF!</v>
      </c>
      <c r="J971" s="49"/>
      <c r="K971" s="49"/>
      <c r="L971" s="49"/>
      <c r="M971" s="49"/>
      <c r="N971" s="10"/>
      <c r="O971" s="49"/>
      <c r="P971" s="82"/>
      <c r="Q971" s="82"/>
      <c r="R971" s="82"/>
      <c r="S971" s="82"/>
      <c r="T971" s="82"/>
      <c r="U971" s="49"/>
      <c r="V971" s="49"/>
      <c r="W971" s="82"/>
      <c r="X971" s="49"/>
      <c r="Y971" s="49"/>
      <c r="Z971" s="12"/>
      <c r="AA971" s="16" t="str">
        <f t="shared" si="138"/>
        <v/>
      </c>
      <c r="AB971" s="16" t="str">
        <f t="shared" si="139"/>
        <v/>
      </c>
      <c r="AC971" s="16" t="str">
        <f t="shared" si="140"/>
        <v/>
      </c>
      <c r="AD971" s="49"/>
      <c r="AE971" s="17"/>
      <c r="AF971" s="17"/>
      <c r="AG971" s="17"/>
      <c r="AH971" s="17"/>
      <c r="AI971" s="17"/>
      <c r="AJ971" s="17"/>
      <c r="AK971" s="17"/>
      <c r="AL971" s="17"/>
      <c r="AM971" s="17"/>
      <c r="AN971" s="17"/>
      <c r="AO971" s="17"/>
      <c r="AP971" s="17"/>
      <c r="AQ971" s="17"/>
    </row>
    <row r="972" spans="1:43" x14ac:dyDescent="0.2">
      <c r="A972" s="19" t="e">
        <f t="shared" si="142"/>
        <v>#REF!</v>
      </c>
      <c r="B972" s="49" t="e">
        <f>IF('AMS-Daten'!#REF!="","",'AMS-Daten'!#REF!)</f>
        <v>#REF!</v>
      </c>
      <c r="C972" s="49" t="e">
        <f>IF('AMS-Daten'!#REF!="","",'AMS-Daten'!#REF!)</f>
        <v>#REF!</v>
      </c>
      <c r="D972" s="80" t="e">
        <f t="shared" si="141"/>
        <v>#REF!</v>
      </c>
      <c r="E972" s="16" t="e">
        <f t="shared" si="137"/>
        <v>#REF!</v>
      </c>
      <c r="F972" s="80" t="e">
        <f t="shared" si="143"/>
        <v>#REF!</v>
      </c>
      <c r="G972" s="80"/>
      <c r="H972" s="49" t="e">
        <f>IF('AMS-Daten'!#REF!="","",'AMS-Daten'!#REF!)</f>
        <v>#REF!</v>
      </c>
      <c r="I972" s="80" t="e">
        <f t="shared" si="144"/>
        <v>#REF!</v>
      </c>
      <c r="J972" s="49"/>
      <c r="K972" s="49"/>
      <c r="L972" s="49"/>
      <c r="M972" s="49"/>
      <c r="N972" s="10"/>
      <c r="O972" s="49"/>
      <c r="P972" s="82"/>
      <c r="Q972" s="82"/>
      <c r="R972" s="82"/>
      <c r="S972" s="82"/>
      <c r="T972" s="82"/>
      <c r="U972" s="49"/>
      <c r="V972" s="49"/>
      <c r="W972" s="82"/>
      <c r="X972" s="49"/>
      <c r="Y972" s="49"/>
      <c r="Z972" s="12"/>
      <c r="AA972" s="16" t="str">
        <f t="shared" si="138"/>
        <v/>
      </c>
      <c r="AB972" s="16" t="str">
        <f t="shared" si="139"/>
        <v/>
      </c>
      <c r="AC972" s="16" t="str">
        <f t="shared" si="140"/>
        <v/>
      </c>
      <c r="AD972" s="49"/>
      <c r="AE972" s="17"/>
      <c r="AF972" s="17"/>
      <c r="AG972" s="17"/>
      <c r="AH972" s="17"/>
      <c r="AI972" s="17"/>
      <c r="AJ972" s="17"/>
      <c r="AK972" s="17"/>
      <c r="AL972" s="17"/>
      <c r="AM972" s="17"/>
      <c r="AN972" s="17"/>
      <c r="AO972" s="17"/>
      <c r="AP972" s="17"/>
      <c r="AQ972" s="17"/>
    </row>
    <row r="973" spans="1:43" x14ac:dyDescent="0.2">
      <c r="A973" s="19" t="e">
        <f t="shared" si="142"/>
        <v>#REF!</v>
      </c>
      <c r="B973" s="49" t="e">
        <f>IF('AMS-Daten'!#REF!="","",'AMS-Daten'!#REF!)</f>
        <v>#REF!</v>
      </c>
      <c r="C973" s="49" t="e">
        <f>IF('AMS-Daten'!#REF!="","",'AMS-Daten'!#REF!)</f>
        <v>#REF!</v>
      </c>
      <c r="D973" s="80" t="e">
        <f t="shared" si="141"/>
        <v>#REF!</v>
      </c>
      <c r="E973" s="16" t="e">
        <f t="shared" si="137"/>
        <v>#REF!</v>
      </c>
      <c r="F973" s="80" t="e">
        <f t="shared" si="143"/>
        <v>#REF!</v>
      </c>
      <c r="G973" s="80"/>
      <c r="H973" s="49" t="e">
        <f>IF('AMS-Daten'!#REF!="","",'AMS-Daten'!#REF!)</f>
        <v>#REF!</v>
      </c>
      <c r="I973" s="80" t="e">
        <f t="shared" si="144"/>
        <v>#REF!</v>
      </c>
      <c r="J973" s="49"/>
      <c r="K973" s="49"/>
      <c r="L973" s="49"/>
      <c r="M973" s="49"/>
      <c r="N973" s="10"/>
      <c r="O973" s="49"/>
      <c r="P973" s="82"/>
      <c r="Q973" s="82"/>
      <c r="R973" s="82"/>
      <c r="S973" s="82"/>
      <c r="T973" s="82"/>
      <c r="U973" s="49"/>
      <c r="V973" s="49"/>
      <c r="W973" s="82"/>
      <c r="X973" s="49"/>
      <c r="Y973" s="49"/>
      <c r="Z973" s="12"/>
      <c r="AA973" s="16" t="str">
        <f t="shared" si="138"/>
        <v/>
      </c>
      <c r="AB973" s="16" t="str">
        <f t="shared" si="139"/>
        <v/>
      </c>
      <c r="AC973" s="16" t="str">
        <f t="shared" si="140"/>
        <v/>
      </c>
      <c r="AD973" s="49"/>
      <c r="AE973" s="17"/>
      <c r="AF973" s="17"/>
      <c r="AG973" s="17"/>
      <c r="AH973" s="17"/>
      <c r="AI973" s="17"/>
      <c r="AJ973" s="17"/>
      <c r="AK973" s="17"/>
      <c r="AL973" s="17"/>
      <c r="AM973" s="17"/>
      <c r="AN973" s="17"/>
      <c r="AO973" s="17"/>
      <c r="AP973" s="17"/>
      <c r="AQ973" s="17"/>
    </row>
    <row r="974" spans="1:43" x14ac:dyDescent="0.2">
      <c r="A974" s="19" t="e">
        <f t="shared" si="142"/>
        <v>#REF!</v>
      </c>
      <c r="B974" s="49" t="e">
        <f>IF('AMS-Daten'!#REF!="","",'AMS-Daten'!#REF!)</f>
        <v>#REF!</v>
      </c>
      <c r="C974" s="49" t="e">
        <f>IF('AMS-Daten'!#REF!="","",'AMS-Daten'!#REF!)</f>
        <v>#REF!</v>
      </c>
      <c r="D974" s="80" t="e">
        <f t="shared" si="141"/>
        <v>#REF!</v>
      </c>
      <c r="E974" s="16" t="e">
        <f t="shared" si="137"/>
        <v>#REF!</v>
      </c>
      <c r="F974" s="80" t="e">
        <f t="shared" si="143"/>
        <v>#REF!</v>
      </c>
      <c r="G974" s="80"/>
      <c r="H974" s="49" t="e">
        <f>IF('AMS-Daten'!#REF!="","",'AMS-Daten'!#REF!)</f>
        <v>#REF!</v>
      </c>
      <c r="I974" s="80" t="e">
        <f t="shared" si="144"/>
        <v>#REF!</v>
      </c>
      <c r="J974" s="49"/>
      <c r="K974" s="49"/>
      <c r="L974" s="49"/>
      <c r="M974" s="49"/>
      <c r="N974" s="10"/>
      <c r="O974" s="49"/>
      <c r="P974" s="82"/>
      <c r="Q974" s="82"/>
      <c r="R974" s="82"/>
      <c r="S974" s="82"/>
      <c r="T974" s="82"/>
      <c r="U974" s="49"/>
      <c r="V974" s="49"/>
      <c r="W974" s="82"/>
      <c r="X974" s="49"/>
      <c r="Y974" s="49"/>
      <c r="Z974" s="12"/>
      <c r="AA974" s="16" t="str">
        <f t="shared" si="138"/>
        <v/>
      </c>
      <c r="AB974" s="16" t="str">
        <f t="shared" si="139"/>
        <v/>
      </c>
      <c r="AC974" s="16" t="str">
        <f t="shared" si="140"/>
        <v/>
      </c>
      <c r="AD974" s="49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  <c r="AO974" s="17"/>
      <c r="AP974" s="17"/>
      <c r="AQ974" s="17"/>
    </row>
    <row r="975" spans="1:43" x14ac:dyDescent="0.2">
      <c r="A975" s="19" t="e">
        <f t="shared" si="142"/>
        <v>#REF!</v>
      </c>
      <c r="B975" s="49" t="e">
        <f>IF('AMS-Daten'!#REF!="","",'AMS-Daten'!#REF!)</f>
        <v>#REF!</v>
      </c>
      <c r="C975" s="49" t="e">
        <f>IF('AMS-Daten'!#REF!="","",'AMS-Daten'!#REF!)</f>
        <v>#REF!</v>
      </c>
      <c r="D975" s="80" t="e">
        <f t="shared" si="141"/>
        <v>#REF!</v>
      </c>
      <c r="E975" s="16" t="e">
        <f t="shared" si="137"/>
        <v>#REF!</v>
      </c>
      <c r="F975" s="80" t="e">
        <f t="shared" si="143"/>
        <v>#REF!</v>
      </c>
      <c r="G975" s="80"/>
      <c r="H975" s="49" t="e">
        <f>IF('AMS-Daten'!#REF!="","",'AMS-Daten'!#REF!)</f>
        <v>#REF!</v>
      </c>
      <c r="I975" s="80" t="e">
        <f t="shared" si="144"/>
        <v>#REF!</v>
      </c>
      <c r="J975" s="49"/>
      <c r="K975" s="49"/>
      <c r="L975" s="49"/>
      <c r="M975" s="49"/>
      <c r="N975" s="10"/>
      <c r="O975" s="49"/>
      <c r="P975" s="82"/>
      <c r="Q975" s="82"/>
      <c r="R975" s="82"/>
      <c r="S975" s="82"/>
      <c r="T975" s="82"/>
      <c r="U975" s="49"/>
      <c r="V975" s="49"/>
      <c r="W975" s="82"/>
      <c r="X975" s="49"/>
      <c r="Y975" s="49"/>
      <c r="Z975" s="12"/>
      <c r="AA975" s="16" t="str">
        <f t="shared" si="138"/>
        <v/>
      </c>
      <c r="AB975" s="16" t="str">
        <f t="shared" si="139"/>
        <v/>
      </c>
      <c r="AC975" s="16" t="str">
        <f t="shared" si="140"/>
        <v/>
      </c>
      <c r="AD975" s="49"/>
      <c r="AE975" s="17"/>
      <c r="AF975" s="17"/>
      <c r="AG975" s="17"/>
      <c r="AH975" s="17"/>
      <c r="AI975" s="17"/>
      <c r="AJ975" s="17"/>
      <c r="AK975" s="17"/>
      <c r="AL975" s="17"/>
      <c r="AM975" s="17"/>
      <c r="AN975" s="17"/>
      <c r="AO975" s="17"/>
      <c r="AP975" s="17"/>
      <c r="AQ975" s="17"/>
    </row>
    <row r="976" spans="1:43" x14ac:dyDescent="0.2">
      <c r="A976" s="19" t="e">
        <f t="shared" si="142"/>
        <v>#REF!</v>
      </c>
      <c r="B976" s="49" t="e">
        <f>IF('AMS-Daten'!#REF!="","",'AMS-Daten'!#REF!)</f>
        <v>#REF!</v>
      </c>
      <c r="C976" s="49" t="e">
        <f>IF('AMS-Daten'!#REF!="","",'AMS-Daten'!#REF!)</f>
        <v>#REF!</v>
      </c>
      <c r="D976" s="80" t="e">
        <f t="shared" si="141"/>
        <v>#REF!</v>
      </c>
      <c r="E976" s="16" t="e">
        <f t="shared" si="137"/>
        <v>#REF!</v>
      </c>
      <c r="F976" s="80" t="e">
        <f t="shared" si="143"/>
        <v>#REF!</v>
      </c>
      <c r="G976" s="80"/>
      <c r="H976" s="49" t="e">
        <f>IF('AMS-Daten'!#REF!="","",'AMS-Daten'!#REF!)</f>
        <v>#REF!</v>
      </c>
      <c r="I976" s="80" t="e">
        <f t="shared" si="144"/>
        <v>#REF!</v>
      </c>
      <c r="J976" s="49"/>
      <c r="K976" s="49"/>
      <c r="L976" s="49"/>
      <c r="M976" s="49"/>
      <c r="N976" s="10"/>
      <c r="O976" s="49"/>
      <c r="P976" s="82"/>
      <c r="Q976" s="82"/>
      <c r="R976" s="82"/>
      <c r="S976" s="82"/>
      <c r="T976" s="82"/>
      <c r="U976" s="49"/>
      <c r="V976" s="49"/>
      <c r="W976" s="82"/>
      <c r="X976" s="49"/>
      <c r="Y976" s="49"/>
      <c r="Z976" s="12"/>
      <c r="AA976" s="16" t="str">
        <f t="shared" si="138"/>
        <v/>
      </c>
      <c r="AB976" s="16" t="str">
        <f t="shared" si="139"/>
        <v/>
      </c>
      <c r="AC976" s="16" t="str">
        <f t="shared" si="140"/>
        <v/>
      </c>
      <c r="AD976" s="49"/>
      <c r="AE976" s="17"/>
      <c r="AF976" s="17"/>
      <c r="AG976" s="17"/>
      <c r="AH976" s="17"/>
      <c r="AI976" s="17"/>
      <c r="AJ976" s="17"/>
      <c r="AK976" s="17"/>
      <c r="AL976" s="17"/>
      <c r="AM976" s="17"/>
      <c r="AN976" s="17"/>
      <c r="AO976" s="17"/>
      <c r="AP976" s="17"/>
      <c r="AQ976" s="17"/>
    </row>
    <row r="977" spans="1:43" x14ac:dyDescent="0.2">
      <c r="A977" s="19" t="e">
        <f t="shared" si="142"/>
        <v>#REF!</v>
      </c>
      <c r="B977" s="49" t="e">
        <f>IF('AMS-Daten'!#REF!="","",'AMS-Daten'!#REF!)</f>
        <v>#REF!</v>
      </c>
      <c r="C977" s="49" t="e">
        <f>IF('AMS-Daten'!#REF!="","",'AMS-Daten'!#REF!)</f>
        <v>#REF!</v>
      </c>
      <c r="D977" s="80" t="e">
        <f t="shared" si="141"/>
        <v>#REF!</v>
      </c>
      <c r="E977" s="16" t="e">
        <f t="shared" si="137"/>
        <v>#REF!</v>
      </c>
      <c r="F977" s="80" t="e">
        <f t="shared" si="143"/>
        <v>#REF!</v>
      </c>
      <c r="G977" s="80"/>
      <c r="H977" s="49" t="e">
        <f>IF('AMS-Daten'!#REF!="","",'AMS-Daten'!#REF!)</f>
        <v>#REF!</v>
      </c>
      <c r="I977" s="80" t="e">
        <f t="shared" si="144"/>
        <v>#REF!</v>
      </c>
      <c r="J977" s="49"/>
      <c r="K977" s="49"/>
      <c r="L977" s="49"/>
      <c r="M977" s="49"/>
      <c r="N977" s="10"/>
      <c r="O977" s="49"/>
      <c r="P977" s="82"/>
      <c r="Q977" s="82"/>
      <c r="R977" s="82"/>
      <c r="S977" s="82"/>
      <c r="T977" s="82"/>
      <c r="U977" s="49"/>
      <c r="V977" s="49"/>
      <c r="W977" s="82"/>
      <c r="X977" s="49"/>
      <c r="Y977" s="49"/>
      <c r="Z977" s="12"/>
      <c r="AA977" s="16" t="str">
        <f t="shared" si="138"/>
        <v/>
      </c>
      <c r="AB977" s="16" t="str">
        <f t="shared" si="139"/>
        <v/>
      </c>
      <c r="AC977" s="16" t="str">
        <f t="shared" si="140"/>
        <v/>
      </c>
      <c r="AD977" s="49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</row>
    <row r="978" spans="1:43" x14ac:dyDescent="0.2">
      <c r="A978" s="19" t="e">
        <f t="shared" si="142"/>
        <v>#REF!</v>
      </c>
      <c r="B978" s="49" t="e">
        <f>IF('AMS-Daten'!#REF!="","",'AMS-Daten'!#REF!)</f>
        <v>#REF!</v>
      </c>
      <c r="C978" s="49" t="e">
        <f>IF('AMS-Daten'!#REF!="","",'AMS-Daten'!#REF!)</f>
        <v>#REF!</v>
      </c>
      <c r="D978" s="80" t="e">
        <f t="shared" si="141"/>
        <v>#REF!</v>
      </c>
      <c r="E978" s="16" t="e">
        <f t="shared" si="137"/>
        <v>#REF!</v>
      </c>
      <c r="F978" s="80" t="e">
        <f t="shared" si="143"/>
        <v>#REF!</v>
      </c>
      <c r="G978" s="80"/>
      <c r="H978" s="49" t="e">
        <f>IF('AMS-Daten'!#REF!="","",'AMS-Daten'!#REF!)</f>
        <v>#REF!</v>
      </c>
      <c r="I978" s="80" t="e">
        <f t="shared" si="144"/>
        <v>#REF!</v>
      </c>
      <c r="J978" s="49"/>
      <c r="K978" s="49"/>
      <c r="L978" s="49"/>
      <c r="M978" s="49"/>
      <c r="N978" s="10"/>
      <c r="O978" s="49"/>
      <c r="P978" s="82"/>
      <c r="Q978" s="82"/>
      <c r="R978" s="82"/>
      <c r="S978" s="82"/>
      <c r="T978" s="82"/>
      <c r="U978" s="49"/>
      <c r="V978" s="49"/>
      <c r="W978" s="82"/>
      <c r="X978" s="49"/>
      <c r="Y978" s="49"/>
      <c r="Z978" s="12"/>
      <c r="AA978" s="16" t="str">
        <f t="shared" si="138"/>
        <v/>
      </c>
      <c r="AB978" s="16" t="str">
        <f t="shared" si="139"/>
        <v/>
      </c>
      <c r="AC978" s="16" t="str">
        <f t="shared" si="140"/>
        <v/>
      </c>
      <c r="AD978" s="49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</row>
    <row r="979" spans="1:43" x14ac:dyDescent="0.2">
      <c r="A979" s="19" t="e">
        <f t="shared" si="142"/>
        <v>#REF!</v>
      </c>
      <c r="B979" s="49" t="e">
        <f>IF('AMS-Daten'!#REF!="","",'AMS-Daten'!#REF!)</f>
        <v>#REF!</v>
      </c>
      <c r="C979" s="49" t="e">
        <f>IF('AMS-Daten'!#REF!="","",'AMS-Daten'!#REF!)</f>
        <v>#REF!</v>
      </c>
      <c r="D979" s="80" t="e">
        <f t="shared" si="141"/>
        <v>#REF!</v>
      </c>
      <c r="E979" s="16" t="e">
        <f t="shared" si="137"/>
        <v>#REF!</v>
      </c>
      <c r="F979" s="80" t="e">
        <f t="shared" si="143"/>
        <v>#REF!</v>
      </c>
      <c r="G979" s="80"/>
      <c r="H979" s="49" t="e">
        <f>IF('AMS-Daten'!#REF!="","",'AMS-Daten'!#REF!)</f>
        <v>#REF!</v>
      </c>
      <c r="I979" s="80" t="e">
        <f t="shared" si="144"/>
        <v>#REF!</v>
      </c>
      <c r="J979" s="49"/>
      <c r="K979" s="49"/>
      <c r="L979" s="49"/>
      <c r="M979" s="49"/>
      <c r="N979" s="10"/>
      <c r="O979" s="49"/>
      <c r="P979" s="82"/>
      <c r="Q979" s="82"/>
      <c r="R979" s="82"/>
      <c r="S979" s="82"/>
      <c r="T979" s="82"/>
      <c r="U979" s="49"/>
      <c r="V979" s="49"/>
      <c r="W979" s="82"/>
      <c r="X979" s="49"/>
      <c r="Y979" s="49"/>
      <c r="Z979" s="12"/>
      <c r="AA979" s="16" t="str">
        <f t="shared" si="138"/>
        <v/>
      </c>
      <c r="AB979" s="16" t="str">
        <f t="shared" si="139"/>
        <v/>
      </c>
      <c r="AC979" s="16" t="str">
        <f t="shared" si="140"/>
        <v/>
      </c>
      <c r="AD979" s="49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</row>
    <row r="980" spans="1:43" x14ac:dyDescent="0.2">
      <c r="A980" s="19" t="e">
        <f t="shared" si="142"/>
        <v>#REF!</v>
      </c>
      <c r="B980" s="49" t="e">
        <f>IF('AMS-Daten'!#REF!="","",'AMS-Daten'!#REF!)</f>
        <v>#REF!</v>
      </c>
      <c r="C980" s="49" t="e">
        <f>IF('AMS-Daten'!#REF!="","",'AMS-Daten'!#REF!)</f>
        <v>#REF!</v>
      </c>
      <c r="D980" s="80" t="e">
        <f t="shared" si="141"/>
        <v>#REF!</v>
      </c>
      <c r="E980" s="16" t="e">
        <f t="shared" si="137"/>
        <v>#REF!</v>
      </c>
      <c r="F980" s="80" t="e">
        <f t="shared" si="143"/>
        <v>#REF!</v>
      </c>
      <c r="G980" s="80"/>
      <c r="H980" s="49" t="e">
        <f>IF('AMS-Daten'!#REF!="","",'AMS-Daten'!#REF!)</f>
        <v>#REF!</v>
      </c>
      <c r="I980" s="80" t="e">
        <f t="shared" si="144"/>
        <v>#REF!</v>
      </c>
      <c r="J980" s="49"/>
      <c r="K980" s="49"/>
      <c r="L980" s="49"/>
      <c r="M980" s="49"/>
      <c r="N980" s="10"/>
      <c r="O980" s="49"/>
      <c r="P980" s="82"/>
      <c r="Q980" s="82"/>
      <c r="R980" s="82"/>
      <c r="S980" s="82"/>
      <c r="T980" s="82"/>
      <c r="U980" s="49"/>
      <c r="V980" s="49"/>
      <c r="W980" s="82"/>
      <c r="X980" s="49"/>
      <c r="Y980" s="49"/>
      <c r="Z980" s="12"/>
      <c r="AA980" s="16" t="str">
        <f t="shared" si="138"/>
        <v/>
      </c>
      <c r="AB980" s="16" t="str">
        <f t="shared" si="139"/>
        <v/>
      </c>
      <c r="AC980" s="16" t="str">
        <f t="shared" si="140"/>
        <v/>
      </c>
      <c r="AD980" s="49"/>
      <c r="AE980" s="17"/>
      <c r="AF980" s="17"/>
      <c r="AG980" s="17"/>
      <c r="AH980" s="17"/>
      <c r="AI980" s="17"/>
      <c r="AJ980" s="17"/>
      <c r="AK980" s="17"/>
      <c r="AL980" s="17"/>
      <c r="AM980" s="17"/>
      <c r="AN980" s="17"/>
      <c r="AO980" s="17"/>
      <c r="AP980" s="17"/>
      <c r="AQ980" s="17"/>
    </row>
    <row r="981" spans="1:43" x14ac:dyDescent="0.2">
      <c r="A981" s="19" t="e">
        <f t="shared" si="142"/>
        <v>#REF!</v>
      </c>
      <c r="B981" s="49" t="e">
        <f>IF('AMS-Daten'!#REF!="","",'AMS-Daten'!#REF!)</f>
        <v>#REF!</v>
      </c>
      <c r="C981" s="49" t="e">
        <f>IF('AMS-Daten'!#REF!="","",'AMS-Daten'!#REF!)</f>
        <v>#REF!</v>
      </c>
      <c r="D981" s="80" t="e">
        <f t="shared" si="141"/>
        <v>#REF!</v>
      </c>
      <c r="E981" s="16" t="e">
        <f t="shared" si="137"/>
        <v>#REF!</v>
      </c>
      <c r="F981" s="80" t="e">
        <f t="shared" si="143"/>
        <v>#REF!</v>
      </c>
      <c r="G981" s="80"/>
      <c r="H981" s="49" t="e">
        <f>IF('AMS-Daten'!#REF!="","",'AMS-Daten'!#REF!)</f>
        <v>#REF!</v>
      </c>
      <c r="I981" s="80" t="e">
        <f t="shared" si="144"/>
        <v>#REF!</v>
      </c>
      <c r="J981" s="49"/>
      <c r="K981" s="49"/>
      <c r="L981" s="49"/>
      <c r="M981" s="49"/>
      <c r="N981" s="10"/>
      <c r="O981" s="49"/>
      <c r="P981" s="82"/>
      <c r="Q981" s="82"/>
      <c r="R981" s="82"/>
      <c r="S981" s="82"/>
      <c r="T981" s="82"/>
      <c r="U981" s="49"/>
      <c r="V981" s="49"/>
      <c r="W981" s="82"/>
      <c r="X981" s="49"/>
      <c r="Y981" s="49"/>
      <c r="Z981" s="12"/>
      <c r="AA981" s="16" t="str">
        <f t="shared" si="138"/>
        <v/>
      </c>
      <c r="AB981" s="16" t="str">
        <f t="shared" si="139"/>
        <v/>
      </c>
      <c r="AC981" s="16" t="str">
        <f t="shared" si="140"/>
        <v/>
      </c>
      <c r="AD981" s="49"/>
      <c r="AE981" s="17"/>
      <c r="AF981" s="17"/>
      <c r="AG981" s="17"/>
      <c r="AH981" s="17"/>
      <c r="AI981" s="17"/>
      <c r="AJ981" s="17"/>
      <c r="AK981" s="17"/>
      <c r="AL981" s="17"/>
      <c r="AM981" s="17"/>
      <c r="AN981" s="17"/>
      <c r="AO981" s="17"/>
      <c r="AP981" s="17"/>
      <c r="AQ981" s="17"/>
    </row>
    <row r="982" spans="1:43" x14ac:dyDescent="0.2">
      <c r="A982" s="19" t="e">
        <f t="shared" si="142"/>
        <v>#REF!</v>
      </c>
      <c r="B982" s="49" t="e">
        <f>IF('AMS-Daten'!#REF!="","",'AMS-Daten'!#REF!)</f>
        <v>#REF!</v>
      </c>
      <c r="C982" s="49" t="e">
        <f>IF('AMS-Daten'!#REF!="","",'AMS-Daten'!#REF!)</f>
        <v>#REF!</v>
      </c>
      <c r="D982" s="80" t="e">
        <f t="shared" si="141"/>
        <v>#REF!</v>
      </c>
      <c r="E982" s="16" t="e">
        <f t="shared" si="137"/>
        <v>#REF!</v>
      </c>
      <c r="F982" s="80" t="e">
        <f t="shared" si="143"/>
        <v>#REF!</v>
      </c>
      <c r="G982" s="80"/>
      <c r="H982" s="49" t="e">
        <f>IF('AMS-Daten'!#REF!="","",'AMS-Daten'!#REF!)</f>
        <v>#REF!</v>
      </c>
      <c r="I982" s="80" t="e">
        <f t="shared" si="144"/>
        <v>#REF!</v>
      </c>
      <c r="J982" s="49"/>
      <c r="K982" s="49"/>
      <c r="L982" s="49"/>
      <c r="M982" s="49"/>
      <c r="N982" s="10"/>
      <c r="O982" s="49"/>
      <c r="P982" s="82"/>
      <c r="Q982" s="82"/>
      <c r="R982" s="82"/>
      <c r="S982" s="82"/>
      <c r="T982" s="82"/>
      <c r="U982" s="49"/>
      <c r="V982" s="49"/>
      <c r="W982" s="82"/>
      <c r="X982" s="49"/>
      <c r="Y982" s="49"/>
      <c r="Z982" s="12"/>
      <c r="AA982" s="16" t="str">
        <f t="shared" si="138"/>
        <v/>
      </c>
      <c r="AB982" s="16" t="str">
        <f t="shared" si="139"/>
        <v/>
      </c>
      <c r="AC982" s="16" t="str">
        <f t="shared" si="140"/>
        <v/>
      </c>
      <c r="AD982" s="49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</row>
    <row r="983" spans="1:43" x14ac:dyDescent="0.2">
      <c r="A983" s="19" t="e">
        <f t="shared" si="142"/>
        <v>#REF!</v>
      </c>
      <c r="B983" s="49" t="e">
        <f>IF('AMS-Daten'!#REF!="","",'AMS-Daten'!#REF!)</f>
        <v>#REF!</v>
      </c>
      <c r="C983" s="49" t="e">
        <f>IF('AMS-Daten'!#REF!="","",'AMS-Daten'!#REF!)</f>
        <v>#REF!</v>
      </c>
      <c r="D983" s="80" t="e">
        <f t="shared" si="141"/>
        <v>#REF!</v>
      </c>
      <c r="E983" s="16" t="e">
        <f t="shared" si="137"/>
        <v>#REF!</v>
      </c>
      <c r="F983" s="80" t="e">
        <f t="shared" si="143"/>
        <v>#REF!</v>
      </c>
      <c r="G983" s="80"/>
      <c r="H983" s="49" t="e">
        <f>IF('AMS-Daten'!#REF!="","",'AMS-Daten'!#REF!)</f>
        <v>#REF!</v>
      </c>
      <c r="I983" s="80" t="e">
        <f t="shared" si="144"/>
        <v>#REF!</v>
      </c>
      <c r="J983" s="49"/>
      <c r="K983" s="49"/>
      <c r="L983" s="49"/>
      <c r="M983" s="49"/>
      <c r="N983" s="10"/>
      <c r="O983" s="49"/>
      <c r="P983" s="82"/>
      <c r="Q983" s="82"/>
      <c r="R983" s="82"/>
      <c r="S983" s="82"/>
      <c r="T983" s="82"/>
      <c r="U983" s="49"/>
      <c r="V983" s="49"/>
      <c r="W983" s="82"/>
      <c r="X983" s="49"/>
      <c r="Y983" s="49"/>
      <c r="Z983" s="12"/>
      <c r="AA983" s="16" t="str">
        <f t="shared" si="138"/>
        <v/>
      </c>
      <c r="AB983" s="16" t="str">
        <f t="shared" si="139"/>
        <v/>
      </c>
      <c r="AC983" s="16" t="str">
        <f t="shared" si="140"/>
        <v/>
      </c>
      <c r="AD983" s="49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 x14ac:dyDescent="0.2">
      <c r="A984" s="19" t="e">
        <f t="shared" si="142"/>
        <v>#REF!</v>
      </c>
      <c r="B984" s="49" t="e">
        <f>IF('AMS-Daten'!#REF!="","",'AMS-Daten'!#REF!)</f>
        <v>#REF!</v>
      </c>
      <c r="C984" s="49" t="e">
        <f>IF('AMS-Daten'!#REF!="","",'AMS-Daten'!#REF!)</f>
        <v>#REF!</v>
      </c>
      <c r="D984" s="80" t="e">
        <f t="shared" si="141"/>
        <v>#REF!</v>
      </c>
      <c r="E984" s="16" t="e">
        <f t="shared" si="137"/>
        <v>#REF!</v>
      </c>
      <c r="F984" s="80" t="e">
        <f t="shared" si="143"/>
        <v>#REF!</v>
      </c>
      <c r="G984" s="80"/>
      <c r="H984" s="49" t="e">
        <f>IF('AMS-Daten'!#REF!="","",'AMS-Daten'!#REF!)</f>
        <v>#REF!</v>
      </c>
      <c r="I984" s="80" t="e">
        <f t="shared" si="144"/>
        <v>#REF!</v>
      </c>
      <c r="J984" s="49"/>
      <c r="K984" s="49"/>
      <c r="L984" s="49"/>
      <c r="M984" s="49"/>
      <c r="N984" s="10"/>
      <c r="O984" s="49"/>
      <c r="P984" s="82"/>
      <c r="Q984" s="82"/>
      <c r="R984" s="82"/>
      <c r="S984" s="82"/>
      <c r="T984" s="82"/>
      <c r="U984" s="49"/>
      <c r="V984" s="49"/>
      <c r="W984" s="82"/>
      <c r="X984" s="49"/>
      <c r="Y984" s="49"/>
      <c r="Z984" s="12"/>
      <c r="AA984" s="16" t="str">
        <f t="shared" si="138"/>
        <v/>
      </c>
      <c r="AB984" s="16" t="str">
        <f t="shared" si="139"/>
        <v/>
      </c>
      <c r="AC984" s="16" t="str">
        <f t="shared" si="140"/>
        <v/>
      </c>
      <c r="AD984" s="49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 x14ac:dyDescent="0.2">
      <c r="A985" s="19" t="e">
        <f t="shared" si="142"/>
        <v>#REF!</v>
      </c>
      <c r="B985" s="49" t="e">
        <f>IF('AMS-Daten'!#REF!="","",'AMS-Daten'!#REF!)</f>
        <v>#REF!</v>
      </c>
      <c r="C985" s="49" t="e">
        <f>IF('AMS-Daten'!#REF!="","",'AMS-Daten'!#REF!)</f>
        <v>#REF!</v>
      </c>
      <c r="D985" s="80" t="e">
        <f t="shared" si="141"/>
        <v>#REF!</v>
      </c>
      <c r="E985" s="16" t="e">
        <f t="shared" si="137"/>
        <v>#REF!</v>
      </c>
      <c r="F985" s="80" t="e">
        <f t="shared" si="143"/>
        <v>#REF!</v>
      </c>
      <c r="G985" s="80"/>
      <c r="H985" s="49" t="e">
        <f>IF('AMS-Daten'!#REF!="","",'AMS-Daten'!#REF!)</f>
        <v>#REF!</v>
      </c>
      <c r="I985" s="80" t="e">
        <f t="shared" si="144"/>
        <v>#REF!</v>
      </c>
      <c r="J985" s="49"/>
      <c r="K985" s="49"/>
      <c r="L985" s="49"/>
      <c r="M985" s="49"/>
      <c r="N985" s="10"/>
      <c r="O985" s="49"/>
      <c r="P985" s="82"/>
      <c r="Q985" s="82"/>
      <c r="R985" s="82"/>
      <c r="S985" s="82"/>
      <c r="T985" s="82"/>
      <c r="U985" s="49"/>
      <c r="V985" s="49"/>
      <c r="W985" s="82"/>
      <c r="X985" s="49"/>
      <c r="Y985" s="49"/>
      <c r="Z985" s="12"/>
      <c r="AA985" s="16" t="str">
        <f t="shared" si="138"/>
        <v/>
      </c>
      <c r="AB985" s="16" t="str">
        <f t="shared" si="139"/>
        <v/>
      </c>
      <c r="AC985" s="16" t="str">
        <f t="shared" si="140"/>
        <v/>
      </c>
      <c r="AD985" s="49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</row>
    <row r="986" spans="1:43" x14ac:dyDescent="0.2">
      <c r="A986" s="19" t="e">
        <f t="shared" si="142"/>
        <v>#REF!</v>
      </c>
      <c r="B986" s="49" t="e">
        <f>IF('AMS-Daten'!#REF!="","",'AMS-Daten'!#REF!)</f>
        <v>#REF!</v>
      </c>
      <c r="C986" s="49" t="e">
        <f>IF('AMS-Daten'!#REF!="","",'AMS-Daten'!#REF!)</f>
        <v>#REF!</v>
      </c>
      <c r="D986" s="80" t="e">
        <f t="shared" si="141"/>
        <v>#REF!</v>
      </c>
      <c r="E986" s="16" t="e">
        <f t="shared" si="137"/>
        <v>#REF!</v>
      </c>
      <c r="F986" s="80" t="e">
        <f t="shared" si="143"/>
        <v>#REF!</v>
      </c>
      <c r="G986" s="80"/>
      <c r="H986" s="49" t="e">
        <f>IF('AMS-Daten'!#REF!="","",'AMS-Daten'!#REF!)</f>
        <v>#REF!</v>
      </c>
      <c r="I986" s="80" t="e">
        <f t="shared" si="144"/>
        <v>#REF!</v>
      </c>
      <c r="J986" s="49"/>
      <c r="K986" s="49"/>
      <c r="L986" s="49"/>
      <c r="M986" s="49"/>
      <c r="N986" s="10"/>
      <c r="O986" s="49"/>
      <c r="P986" s="82"/>
      <c r="Q986" s="82"/>
      <c r="R986" s="82"/>
      <c r="S986" s="82"/>
      <c r="T986" s="82"/>
      <c r="U986" s="49"/>
      <c r="V986" s="49"/>
      <c r="W986" s="82"/>
      <c r="X986" s="49"/>
      <c r="Y986" s="49"/>
      <c r="Z986" s="12"/>
      <c r="AA986" s="16" t="str">
        <f t="shared" si="138"/>
        <v/>
      </c>
      <c r="AB986" s="16" t="str">
        <f t="shared" si="139"/>
        <v/>
      </c>
      <c r="AC986" s="16" t="str">
        <f t="shared" si="140"/>
        <v/>
      </c>
      <c r="AD986" s="49"/>
      <c r="AE986" s="17"/>
      <c r="AF986" s="17"/>
      <c r="AG986" s="17"/>
      <c r="AH986" s="17"/>
      <c r="AI986" s="17"/>
      <c r="AJ986" s="17"/>
      <c r="AK986" s="17"/>
      <c r="AL986" s="17"/>
      <c r="AM986" s="17"/>
      <c r="AN986" s="17"/>
      <c r="AO986" s="17"/>
      <c r="AP986" s="17"/>
      <c r="AQ986" s="17"/>
    </row>
    <row r="987" spans="1:43" x14ac:dyDescent="0.2">
      <c r="A987" s="19" t="e">
        <f t="shared" si="142"/>
        <v>#REF!</v>
      </c>
      <c r="B987" s="49" t="e">
        <f>IF('AMS-Daten'!#REF!="","",'AMS-Daten'!#REF!)</f>
        <v>#REF!</v>
      </c>
      <c r="C987" s="49" t="e">
        <f>IF('AMS-Daten'!#REF!="","",'AMS-Daten'!#REF!)</f>
        <v>#REF!</v>
      </c>
      <c r="D987" s="80" t="e">
        <f t="shared" si="141"/>
        <v>#REF!</v>
      </c>
      <c r="E987" s="16" t="e">
        <f t="shared" si="137"/>
        <v>#REF!</v>
      </c>
      <c r="F987" s="80" t="e">
        <f t="shared" si="143"/>
        <v>#REF!</v>
      </c>
      <c r="G987" s="80"/>
      <c r="H987" s="49" t="e">
        <f>IF('AMS-Daten'!#REF!="","",'AMS-Daten'!#REF!)</f>
        <v>#REF!</v>
      </c>
      <c r="I987" s="80" t="e">
        <f t="shared" si="144"/>
        <v>#REF!</v>
      </c>
      <c r="J987" s="49"/>
      <c r="K987" s="49"/>
      <c r="L987" s="49"/>
      <c r="M987" s="49"/>
      <c r="N987" s="10"/>
      <c r="O987" s="49"/>
      <c r="P987" s="82"/>
      <c r="Q987" s="82"/>
      <c r="R987" s="82"/>
      <c r="S987" s="82"/>
      <c r="T987" s="82"/>
      <c r="U987" s="49"/>
      <c r="V987" s="49"/>
      <c r="W987" s="82"/>
      <c r="X987" s="49"/>
      <c r="Y987" s="49"/>
      <c r="Z987" s="12"/>
      <c r="AA987" s="16" t="str">
        <f t="shared" si="138"/>
        <v/>
      </c>
      <c r="AB987" s="16" t="str">
        <f t="shared" si="139"/>
        <v/>
      </c>
      <c r="AC987" s="16" t="str">
        <f t="shared" si="140"/>
        <v/>
      </c>
      <c r="AD987" s="49"/>
      <c r="AE987" s="17"/>
      <c r="AF987" s="17"/>
      <c r="AG987" s="17"/>
      <c r="AH987" s="17"/>
      <c r="AI987" s="17"/>
      <c r="AJ987" s="17"/>
      <c r="AK987" s="17"/>
      <c r="AL987" s="17"/>
      <c r="AM987" s="17"/>
      <c r="AN987" s="17"/>
      <c r="AO987" s="17"/>
      <c r="AP987" s="17"/>
      <c r="AQ987" s="17"/>
    </row>
    <row r="988" spans="1:43" x14ac:dyDescent="0.2">
      <c r="A988" s="19" t="e">
        <f t="shared" si="142"/>
        <v>#REF!</v>
      </c>
      <c r="B988" s="49" t="e">
        <f>IF('AMS-Daten'!#REF!="","",'AMS-Daten'!#REF!)</f>
        <v>#REF!</v>
      </c>
      <c r="C988" s="49" t="e">
        <f>IF('AMS-Daten'!#REF!="","",'AMS-Daten'!#REF!)</f>
        <v>#REF!</v>
      </c>
      <c r="D988" s="80" t="e">
        <f t="shared" si="141"/>
        <v>#REF!</v>
      </c>
      <c r="E988" s="16" t="e">
        <f t="shared" si="137"/>
        <v>#REF!</v>
      </c>
      <c r="F988" s="80" t="e">
        <f t="shared" si="143"/>
        <v>#REF!</v>
      </c>
      <c r="G988" s="80"/>
      <c r="H988" s="49" t="e">
        <f>IF('AMS-Daten'!#REF!="","",'AMS-Daten'!#REF!)</f>
        <v>#REF!</v>
      </c>
      <c r="I988" s="80" t="e">
        <f t="shared" si="144"/>
        <v>#REF!</v>
      </c>
      <c r="J988" s="49"/>
      <c r="K988" s="49"/>
      <c r="L988" s="49"/>
      <c r="M988" s="49"/>
      <c r="N988" s="10"/>
      <c r="O988" s="49"/>
      <c r="P988" s="82"/>
      <c r="Q988" s="82"/>
      <c r="R988" s="82"/>
      <c r="S988" s="82"/>
      <c r="T988" s="82"/>
      <c r="U988" s="49"/>
      <c r="V988" s="49"/>
      <c r="W988" s="82"/>
      <c r="X988" s="49"/>
      <c r="Y988" s="49"/>
      <c r="Z988" s="12"/>
      <c r="AA988" s="16" t="str">
        <f t="shared" si="138"/>
        <v/>
      </c>
      <c r="AB988" s="16" t="str">
        <f t="shared" si="139"/>
        <v/>
      </c>
      <c r="AC988" s="16" t="str">
        <f t="shared" si="140"/>
        <v/>
      </c>
      <c r="AD988" s="49"/>
      <c r="AE988" s="17"/>
      <c r="AF988" s="17"/>
      <c r="AG988" s="17"/>
      <c r="AH988" s="17"/>
      <c r="AI988" s="17"/>
      <c r="AJ988" s="17"/>
      <c r="AK988" s="17"/>
      <c r="AL988" s="17"/>
      <c r="AM988" s="17"/>
      <c r="AN988" s="17"/>
      <c r="AO988" s="17"/>
      <c r="AP988" s="17"/>
      <c r="AQ988" s="17"/>
    </row>
    <row r="989" spans="1:43" x14ac:dyDescent="0.2">
      <c r="A989" s="19" t="e">
        <f t="shared" si="142"/>
        <v>#REF!</v>
      </c>
      <c r="B989" s="49" t="e">
        <f>IF('AMS-Daten'!#REF!="","",'AMS-Daten'!#REF!)</f>
        <v>#REF!</v>
      </c>
      <c r="C989" s="49" t="e">
        <f>IF('AMS-Daten'!#REF!="","",'AMS-Daten'!#REF!)</f>
        <v>#REF!</v>
      </c>
      <c r="D989" s="80" t="e">
        <f t="shared" si="141"/>
        <v>#REF!</v>
      </c>
      <c r="E989" s="16" t="e">
        <f t="shared" si="137"/>
        <v>#REF!</v>
      </c>
      <c r="F989" s="80" t="e">
        <f t="shared" si="143"/>
        <v>#REF!</v>
      </c>
      <c r="G989" s="80"/>
      <c r="H989" s="49" t="e">
        <f>IF('AMS-Daten'!#REF!="","",'AMS-Daten'!#REF!)</f>
        <v>#REF!</v>
      </c>
      <c r="I989" s="80" t="e">
        <f t="shared" si="144"/>
        <v>#REF!</v>
      </c>
      <c r="J989" s="49"/>
      <c r="K989" s="49"/>
      <c r="L989" s="49"/>
      <c r="M989" s="49"/>
      <c r="N989" s="10"/>
      <c r="O989" s="49"/>
      <c r="P989" s="82"/>
      <c r="Q989" s="82"/>
      <c r="R989" s="82"/>
      <c r="S989" s="82"/>
      <c r="T989" s="82"/>
      <c r="U989" s="49"/>
      <c r="V989" s="49"/>
      <c r="W989" s="82"/>
      <c r="X989" s="49"/>
      <c r="Y989" s="49"/>
      <c r="Z989" s="12"/>
      <c r="AA989" s="16" t="str">
        <f t="shared" si="138"/>
        <v/>
      </c>
      <c r="AB989" s="16" t="str">
        <f t="shared" si="139"/>
        <v/>
      </c>
      <c r="AC989" s="16" t="str">
        <f t="shared" si="140"/>
        <v/>
      </c>
      <c r="AD989" s="49"/>
      <c r="AE989" s="17"/>
      <c r="AF989" s="17"/>
      <c r="AG989" s="17"/>
      <c r="AH989" s="17"/>
      <c r="AI989" s="17"/>
      <c r="AJ989" s="17"/>
      <c r="AK989" s="17"/>
      <c r="AL989" s="17"/>
      <c r="AM989" s="17"/>
      <c r="AN989" s="17"/>
      <c r="AO989" s="17"/>
      <c r="AP989" s="17"/>
      <c r="AQ989" s="17"/>
    </row>
    <row r="990" spans="1:43" x14ac:dyDescent="0.2">
      <c r="A990" s="19" t="e">
        <f t="shared" si="142"/>
        <v>#REF!</v>
      </c>
      <c r="B990" s="49" t="e">
        <f>IF('AMS-Daten'!#REF!="","",'AMS-Daten'!#REF!)</f>
        <v>#REF!</v>
      </c>
      <c r="C990" s="49" t="e">
        <f>IF('AMS-Daten'!#REF!="","",'AMS-Daten'!#REF!)</f>
        <v>#REF!</v>
      </c>
      <c r="D990" s="80" t="e">
        <f t="shared" si="141"/>
        <v>#REF!</v>
      </c>
      <c r="E990" s="16" t="e">
        <f t="shared" si="137"/>
        <v>#REF!</v>
      </c>
      <c r="F990" s="80" t="e">
        <f t="shared" si="143"/>
        <v>#REF!</v>
      </c>
      <c r="G990" s="80"/>
      <c r="H990" s="49" t="e">
        <f>IF('AMS-Daten'!#REF!="","",'AMS-Daten'!#REF!)</f>
        <v>#REF!</v>
      </c>
      <c r="I990" s="80" t="e">
        <f t="shared" si="144"/>
        <v>#REF!</v>
      </c>
      <c r="J990" s="49"/>
      <c r="K990" s="49"/>
      <c r="L990" s="49"/>
      <c r="M990" s="49"/>
      <c r="N990" s="10"/>
      <c r="O990" s="49"/>
      <c r="P990" s="82"/>
      <c r="Q990" s="82"/>
      <c r="R990" s="82"/>
      <c r="S990" s="82"/>
      <c r="T990" s="82"/>
      <c r="U990" s="49"/>
      <c r="V990" s="49"/>
      <c r="W990" s="82"/>
      <c r="X990" s="49"/>
      <c r="Y990" s="49"/>
      <c r="Z990" s="12"/>
      <c r="AA990" s="16" t="str">
        <f t="shared" si="138"/>
        <v/>
      </c>
      <c r="AB990" s="16" t="str">
        <f t="shared" si="139"/>
        <v/>
      </c>
      <c r="AC990" s="16" t="str">
        <f t="shared" si="140"/>
        <v/>
      </c>
      <c r="AD990" s="49"/>
      <c r="AE990" s="17"/>
      <c r="AF990" s="17"/>
      <c r="AG990" s="17"/>
      <c r="AH990" s="17"/>
      <c r="AI990" s="17"/>
      <c r="AJ990" s="17"/>
      <c r="AK990" s="17"/>
      <c r="AL990" s="17"/>
      <c r="AM990" s="17"/>
      <c r="AN990" s="17"/>
      <c r="AO990" s="17"/>
      <c r="AP990" s="17"/>
      <c r="AQ990" s="17"/>
    </row>
    <row r="991" spans="1:43" x14ac:dyDescent="0.2">
      <c r="A991" s="19" t="e">
        <f t="shared" si="142"/>
        <v>#REF!</v>
      </c>
      <c r="B991" s="49" t="e">
        <f>IF('AMS-Daten'!#REF!="","",'AMS-Daten'!#REF!)</f>
        <v>#REF!</v>
      </c>
      <c r="C991" s="49" t="e">
        <f>IF('AMS-Daten'!#REF!="","",'AMS-Daten'!#REF!)</f>
        <v>#REF!</v>
      </c>
      <c r="D991" s="80" t="e">
        <f t="shared" si="141"/>
        <v>#REF!</v>
      </c>
      <c r="E991" s="16" t="e">
        <f t="shared" si="137"/>
        <v>#REF!</v>
      </c>
      <c r="F991" s="80" t="e">
        <f t="shared" si="143"/>
        <v>#REF!</v>
      </c>
      <c r="G991" s="80"/>
      <c r="H991" s="49" t="e">
        <f>IF('AMS-Daten'!#REF!="","",'AMS-Daten'!#REF!)</f>
        <v>#REF!</v>
      </c>
      <c r="I991" s="80" t="e">
        <f t="shared" si="144"/>
        <v>#REF!</v>
      </c>
      <c r="J991" s="49"/>
      <c r="K991" s="49"/>
      <c r="L991" s="88"/>
      <c r="M991" s="49"/>
      <c r="N991" s="89"/>
      <c r="O991" s="88"/>
      <c r="P991" s="90"/>
      <c r="Q991" s="82"/>
      <c r="R991" s="82"/>
      <c r="S991" s="82"/>
      <c r="T991" s="82"/>
      <c r="U991" s="88"/>
      <c r="V991" s="49"/>
      <c r="W991" s="90"/>
      <c r="X991" s="49"/>
      <c r="Y991" s="49"/>
      <c r="Z991" s="12"/>
      <c r="AA991" s="16" t="str">
        <f t="shared" si="138"/>
        <v/>
      </c>
      <c r="AB991" s="16" t="str">
        <f t="shared" si="139"/>
        <v/>
      </c>
      <c r="AC991" s="16" t="str">
        <f t="shared" si="140"/>
        <v/>
      </c>
      <c r="AD991" s="49"/>
      <c r="AE991" s="17"/>
      <c r="AF991" s="17"/>
      <c r="AG991" s="17"/>
      <c r="AH991" s="17"/>
      <c r="AI991" s="17"/>
      <c r="AJ991" s="17"/>
      <c r="AK991" s="17"/>
      <c r="AL991" s="17"/>
      <c r="AM991" s="17"/>
      <c r="AN991" s="17"/>
      <c r="AO991" s="17"/>
      <c r="AP991" s="17"/>
      <c r="AQ991" s="17"/>
    </row>
    <row r="992" spans="1:43" x14ac:dyDescent="0.2">
      <c r="A992" s="19" t="e">
        <f t="shared" si="142"/>
        <v>#REF!</v>
      </c>
      <c r="B992" s="49" t="e">
        <f>IF('AMS-Daten'!#REF!="","",'AMS-Daten'!#REF!)</f>
        <v>#REF!</v>
      </c>
      <c r="C992" s="49" t="e">
        <f>IF('AMS-Daten'!#REF!="","",'AMS-Daten'!#REF!)</f>
        <v>#REF!</v>
      </c>
      <c r="D992" s="80" t="e">
        <f t="shared" si="141"/>
        <v>#REF!</v>
      </c>
      <c r="E992" s="16" t="e">
        <f t="shared" si="137"/>
        <v>#REF!</v>
      </c>
      <c r="F992" s="80" t="e">
        <f t="shared" si="143"/>
        <v>#REF!</v>
      </c>
      <c r="G992" s="80"/>
      <c r="H992" s="49" t="e">
        <f>IF('AMS-Daten'!#REF!="","",'AMS-Daten'!#REF!)</f>
        <v>#REF!</v>
      </c>
      <c r="I992" s="80" t="e">
        <f t="shared" si="144"/>
        <v>#REF!</v>
      </c>
      <c r="J992" s="49"/>
      <c r="K992" s="49"/>
      <c r="L992" s="49"/>
      <c r="M992" s="49"/>
      <c r="N992" s="10"/>
      <c r="O992" s="49"/>
      <c r="P992" s="82"/>
      <c r="Q992" s="82"/>
      <c r="R992" s="82"/>
      <c r="S992" s="82"/>
      <c r="T992" s="82"/>
      <c r="U992" s="49"/>
      <c r="V992" s="49"/>
      <c r="W992" s="82"/>
      <c r="X992" s="49"/>
      <c r="Y992" s="49"/>
      <c r="Z992" s="12"/>
      <c r="AA992" s="16" t="str">
        <f t="shared" si="138"/>
        <v/>
      </c>
      <c r="AB992" s="16" t="str">
        <f t="shared" si="139"/>
        <v/>
      </c>
      <c r="AC992" s="16" t="str">
        <f t="shared" si="140"/>
        <v/>
      </c>
      <c r="AD992" s="49"/>
      <c r="AE992" s="17"/>
      <c r="AF992" s="17"/>
      <c r="AG992" s="17"/>
      <c r="AH992" s="17"/>
      <c r="AI992" s="17"/>
      <c r="AJ992" s="17"/>
      <c r="AK992" s="17"/>
      <c r="AL992" s="17"/>
      <c r="AM992" s="17"/>
      <c r="AN992" s="17"/>
      <c r="AO992" s="17"/>
      <c r="AP992" s="17"/>
      <c r="AQ992" s="17"/>
    </row>
    <row r="993" spans="1:43" x14ac:dyDescent="0.2">
      <c r="A993" s="19" t="e">
        <f t="shared" si="142"/>
        <v>#REF!</v>
      </c>
      <c r="B993" s="49" t="e">
        <f>IF('AMS-Daten'!#REF!="","",'AMS-Daten'!#REF!)</f>
        <v>#REF!</v>
      </c>
      <c r="C993" s="49" t="e">
        <f>IF('AMS-Daten'!#REF!="","",'AMS-Daten'!#REF!)</f>
        <v>#REF!</v>
      </c>
      <c r="D993" s="80" t="e">
        <f t="shared" si="141"/>
        <v>#REF!</v>
      </c>
      <c r="E993" s="16" t="e">
        <f t="shared" si="137"/>
        <v>#REF!</v>
      </c>
      <c r="F993" s="80" t="e">
        <f t="shared" si="143"/>
        <v>#REF!</v>
      </c>
      <c r="G993" s="80"/>
      <c r="H993" s="49" t="e">
        <f>IF('AMS-Daten'!#REF!="","",'AMS-Daten'!#REF!)</f>
        <v>#REF!</v>
      </c>
      <c r="I993" s="80" t="e">
        <f t="shared" si="144"/>
        <v>#REF!</v>
      </c>
      <c r="J993" s="49"/>
      <c r="K993" s="49"/>
      <c r="L993" s="49"/>
      <c r="M993" s="49"/>
      <c r="N993" s="10"/>
      <c r="O993" s="49"/>
      <c r="P993" s="82"/>
      <c r="Q993" s="82"/>
      <c r="R993" s="82"/>
      <c r="S993" s="82"/>
      <c r="T993" s="82"/>
      <c r="U993" s="49"/>
      <c r="V993" s="49"/>
      <c r="W993" s="82"/>
      <c r="X993" s="49"/>
      <c r="Y993" s="49"/>
      <c r="Z993" s="12"/>
      <c r="AA993" s="16" t="str">
        <f t="shared" si="138"/>
        <v/>
      </c>
      <c r="AB993" s="16" t="str">
        <f t="shared" si="139"/>
        <v/>
      </c>
      <c r="AC993" s="16" t="str">
        <f t="shared" si="140"/>
        <v/>
      </c>
      <c r="AD993" s="49"/>
      <c r="AE993" s="17"/>
      <c r="AF993" s="17"/>
      <c r="AG993" s="17"/>
      <c r="AH993" s="17"/>
      <c r="AI993" s="17"/>
      <c r="AJ993" s="17"/>
      <c r="AK993" s="17"/>
      <c r="AL993" s="17"/>
      <c r="AM993" s="17"/>
      <c r="AN993" s="17"/>
      <c r="AO993" s="17"/>
      <c r="AP993" s="17"/>
      <c r="AQ993" s="17"/>
    </row>
    <row r="994" spans="1:43" x14ac:dyDescent="0.2">
      <c r="A994" s="19" t="e">
        <f t="shared" si="142"/>
        <v>#REF!</v>
      </c>
      <c r="B994" s="49" t="e">
        <f>IF('AMS-Daten'!#REF!="","",'AMS-Daten'!#REF!)</f>
        <v>#REF!</v>
      </c>
      <c r="C994" s="49" t="e">
        <f>IF('AMS-Daten'!#REF!="","",'AMS-Daten'!#REF!)</f>
        <v>#REF!</v>
      </c>
      <c r="D994" s="80" t="e">
        <f t="shared" si="141"/>
        <v>#REF!</v>
      </c>
      <c r="E994" s="16" t="e">
        <f t="shared" si="137"/>
        <v>#REF!</v>
      </c>
      <c r="F994" s="80" t="e">
        <f t="shared" si="143"/>
        <v>#REF!</v>
      </c>
      <c r="G994" s="80"/>
      <c r="H994" s="49" t="e">
        <f>IF('AMS-Daten'!#REF!="","",'AMS-Daten'!#REF!)</f>
        <v>#REF!</v>
      </c>
      <c r="I994" s="80" t="e">
        <f t="shared" si="144"/>
        <v>#REF!</v>
      </c>
      <c r="J994" s="49"/>
      <c r="K994" s="49"/>
      <c r="L994" s="49"/>
      <c r="M994" s="49"/>
      <c r="N994" s="10"/>
      <c r="O994" s="49"/>
      <c r="P994" s="82"/>
      <c r="Q994" s="82"/>
      <c r="R994" s="82"/>
      <c r="S994" s="82"/>
      <c r="T994" s="82"/>
      <c r="U994" s="49"/>
      <c r="V994" s="49"/>
      <c r="W994" s="82"/>
      <c r="X994" s="49"/>
      <c r="Y994" s="49"/>
      <c r="Z994" s="12"/>
      <c r="AA994" s="16" t="str">
        <f t="shared" si="138"/>
        <v/>
      </c>
      <c r="AB994" s="16" t="str">
        <f t="shared" si="139"/>
        <v/>
      </c>
      <c r="AC994" s="16" t="str">
        <f t="shared" si="140"/>
        <v/>
      </c>
      <c r="AD994" s="49"/>
      <c r="AE994" s="17"/>
      <c r="AF994" s="17"/>
      <c r="AG994" s="17"/>
      <c r="AH994" s="17"/>
      <c r="AI994" s="17"/>
      <c r="AJ994" s="17"/>
      <c r="AK994" s="17"/>
      <c r="AL994" s="17"/>
      <c r="AM994" s="17"/>
      <c r="AN994" s="17"/>
      <c r="AO994" s="17"/>
      <c r="AP994" s="17"/>
      <c r="AQ994" s="17"/>
    </row>
    <row r="995" spans="1:43" x14ac:dyDescent="0.2">
      <c r="A995" s="19" t="e">
        <f t="shared" si="142"/>
        <v>#REF!</v>
      </c>
      <c r="B995" s="49" t="e">
        <f>IF('AMS-Daten'!#REF!="","",'AMS-Daten'!#REF!)</f>
        <v>#REF!</v>
      </c>
      <c r="C995" s="49" t="e">
        <f>IF('AMS-Daten'!#REF!="","",'AMS-Daten'!#REF!)</f>
        <v>#REF!</v>
      </c>
      <c r="D995" s="80" t="e">
        <f t="shared" si="141"/>
        <v>#REF!</v>
      </c>
      <c r="E995" s="16" t="e">
        <f t="shared" si="137"/>
        <v>#REF!</v>
      </c>
      <c r="F995" s="80" t="e">
        <f t="shared" si="143"/>
        <v>#REF!</v>
      </c>
      <c r="G995"/>
      <c r="H995" s="49" t="e">
        <f>IF('AMS-Daten'!#REF!="","",'AMS-Daten'!#REF!)</f>
        <v>#REF!</v>
      </c>
      <c r="I995" s="80" t="e">
        <f t="shared" si="144"/>
        <v>#REF!</v>
      </c>
      <c r="K995"/>
      <c r="U995" s="42"/>
      <c r="AA995" s="16" t="str">
        <f t="shared" si="138"/>
        <v/>
      </c>
      <c r="AB995" s="16" t="str">
        <f t="shared" si="139"/>
        <v/>
      </c>
      <c r="AC995" s="16" t="str">
        <f t="shared" si="140"/>
        <v/>
      </c>
      <c r="AE995" s="17"/>
      <c r="AF995" s="17"/>
      <c r="AG995" s="17"/>
      <c r="AH995" s="17"/>
      <c r="AI995" s="17"/>
      <c r="AJ995" s="17"/>
      <c r="AK995" s="17"/>
      <c r="AL995" s="17"/>
      <c r="AM995" s="17"/>
      <c r="AN995" s="17"/>
      <c r="AO995" s="17"/>
      <c r="AP995" s="17"/>
      <c r="AQ995" s="17"/>
    </row>
    <row r="996" spans="1:43" x14ac:dyDescent="0.2">
      <c r="A996" s="19" t="e">
        <f t="shared" si="142"/>
        <v>#REF!</v>
      </c>
      <c r="B996" s="49" t="e">
        <f>IF('AMS-Daten'!#REF!="","",'AMS-Daten'!#REF!)</f>
        <v>#REF!</v>
      </c>
      <c r="C996" s="49" t="e">
        <f>IF('AMS-Daten'!#REF!="","",'AMS-Daten'!#REF!)</f>
        <v>#REF!</v>
      </c>
      <c r="D996" s="80" t="e">
        <f t="shared" si="141"/>
        <v>#REF!</v>
      </c>
      <c r="E996" s="16" t="e">
        <f t="shared" si="137"/>
        <v>#REF!</v>
      </c>
      <c r="F996" s="80" t="e">
        <f t="shared" si="143"/>
        <v>#REF!</v>
      </c>
      <c r="G996"/>
      <c r="H996" s="49" t="e">
        <f>IF('AMS-Daten'!#REF!="","",'AMS-Daten'!#REF!)</f>
        <v>#REF!</v>
      </c>
      <c r="I996" s="80" t="e">
        <f t="shared" si="144"/>
        <v>#REF!</v>
      </c>
      <c r="K996"/>
      <c r="AA996" s="16" t="str">
        <f t="shared" si="138"/>
        <v/>
      </c>
      <c r="AB996" s="16" t="str">
        <f t="shared" si="139"/>
        <v/>
      </c>
      <c r="AC996" s="16" t="str">
        <f t="shared" si="140"/>
        <v/>
      </c>
      <c r="AE996" s="17"/>
      <c r="AF996" s="17"/>
      <c r="AG996" s="17"/>
      <c r="AH996" s="17"/>
      <c r="AI996" s="17"/>
      <c r="AJ996" s="17"/>
      <c r="AK996" s="17"/>
      <c r="AL996" s="17"/>
      <c r="AM996" s="17"/>
      <c r="AN996" s="17"/>
      <c r="AO996" s="17"/>
      <c r="AP996" s="17"/>
      <c r="AQ996" s="17"/>
    </row>
    <row r="997" spans="1:43" x14ac:dyDescent="0.2">
      <c r="A997" s="19" t="e">
        <f t="shared" si="142"/>
        <v>#REF!</v>
      </c>
      <c r="B997" s="49" t="e">
        <f>IF('AMS-Daten'!#REF!="","",'AMS-Daten'!#REF!)</f>
        <v>#REF!</v>
      </c>
      <c r="C997" s="49" t="e">
        <f>IF('AMS-Daten'!#REF!="","",'AMS-Daten'!#REF!)</f>
        <v>#REF!</v>
      </c>
      <c r="D997" s="80" t="e">
        <f t="shared" si="141"/>
        <v>#REF!</v>
      </c>
      <c r="E997" s="16" t="e">
        <f t="shared" si="137"/>
        <v>#REF!</v>
      </c>
      <c r="F997" s="80" t="e">
        <f t="shared" si="143"/>
        <v>#REF!</v>
      </c>
      <c r="G997"/>
      <c r="H997" s="49" t="e">
        <f>IF('AMS-Daten'!#REF!="","",'AMS-Daten'!#REF!)</f>
        <v>#REF!</v>
      </c>
      <c r="I997" s="80" t="e">
        <f t="shared" si="144"/>
        <v>#REF!</v>
      </c>
      <c r="K997" s="166"/>
      <c r="AA997" s="16" t="str">
        <f t="shared" si="138"/>
        <v/>
      </c>
      <c r="AB997" s="16" t="str">
        <f t="shared" si="139"/>
        <v/>
      </c>
      <c r="AC997" s="16" t="str">
        <f t="shared" si="140"/>
        <v/>
      </c>
      <c r="AE997" s="17"/>
      <c r="AF997" s="17"/>
      <c r="AG997" s="17"/>
      <c r="AH997" s="17"/>
      <c r="AI997" s="17"/>
      <c r="AJ997" s="17"/>
      <c r="AK997" s="17"/>
      <c r="AL997" s="17"/>
      <c r="AM997" s="17"/>
      <c r="AN997" s="17"/>
      <c r="AO997" s="17"/>
      <c r="AP997" s="17"/>
      <c r="AQ997" s="17"/>
    </row>
    <row r="998" spans="1:43" x14ac:dyDescent="0.2">
      <c r="A998" s="19" t="e">
        <f t="shared" si="142"/>
        <v>#REF!</v>
      </c>
      <c r="B998" s="49" t="e">
        <f>IF('AMS-Daten'!#REF!="","",'AMS-Daten'!#REF!)</f>
        <v>#REF!</v>
      </c>
      <c r="C998" s="49" t="e">
        <f>IF('AMS-Daten'!#REF!="","",'AMS-Daten'!#REF!)</f>
        <v>#REF!</v>
      </c>
      <c r="D998" s="80" t="e">
        <f t="shared" si="141"/>
        <v>#REF!</v>
      </c>
      <c r="E998" s="16" t="e">
        <f t="shared" si="137"/>
        <v>#REF!</v>
      </c>
      <c r="F998" s="80" t="e">
        <f t="shared" si="143"/>
        <v>#REF!</v>
      </c>
      <c r="G998"/>
      <c r="H998" s="49" t="e">
        <f>IF('AMS-Daten'!#REF!="","",'AMS-Daten'!#REF!)</f>
        <v>#REF!</v>
      </c>
      <c r="I998" s="80" t="e">
        <f t="shared" si="144"/>
        <v>#REF!</v>
      </c>
      <c r="K998" s="166"/>
      <c r="AA998" s="16" t="str">
        <f t="shared" si="138"/>
        <v/>
      </c>
      <c r="AB998" s="16" t="str">
        <f t="shared" si="139"/>
        <v/>
      </c>
      <c r="AC998" s="16" t="str">
        <f t="shared" si="140"/>
        <v/>
      </c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</row>
    <row r="999" spans="1:43" x14ac:dyDescent="0.2">
      <c r="A999" s="19" t="e">
        <f t="shared" si="142"/>
        <v>#REF!</v>
      </c>
      <c r="B999" s="49" t="e">
        <f>IF('AMS-Daten'!#REF!="","",'AMS-Daten'!#REF!)</f>
        <v>#REF!</v>
      </c>
      <c r="C999" s="49" t="e">
        <f>IF('AMS-Daten'!#REF!="","",'AMS-Daten'!#REF!)</f>
        <v>#REF!</v>
      </c>
      <c r="D999" s="80" t="e">
        <f t="shared" si="141"/>
        <v>#REF!</v>
      </c>
      <c r="E999" s="16" t="e">
        <f t="shared" si="137"/>
        <v>#REF!</v>
      </c>
      <c r="F999" s="80" t="e">
        <f t="shared" si="143"/>
        <v>#REF!</v>
      </c>
      <c r="G999"/>
      <c r="H999" s="49" t="e">
        <f>IF('AMS-Daten'!#REF!="","",'AMS-Daten'!#REF!)</f>
        <v>#REF!</v>
      </c>
      <c r="I999" s="80" t="e">
        <f t="shared" si="144"/>
        <v>#REF!</v>
      </c>
      <c r="K999" s="166"/>
      <c r="AA999" s="16" t="str">
        <f t="shared" si="138"/>
        <v/>
      </c>
      <c r="AB999" s="16" t="str">
        <f t="shared" si="139"/>
        <v/>
      </c>
      <c r="AC999" s="16" t="str">
        <f t="shared" si="140"/>
        <v/>
      </c>
      <c r="AE999" s="17"/>
      <c r="AF999" s="17"/>
      <c r="AG999" s="17"/>
      <c r="AH999" s="17"/>
      <c r="AI999" s="17"/>
      <c r="AJ999" s="17"/>
      <c r="AK999" s="17"/>
      <c r="AL999" s="17"/>
      <c r="AM999" s="17"/>
      <c r="AN999" s="17"/>
      <c r="AO999" s="17"/>
      <c r="AP999" s="17"/>
      <c r="AQ999" s="17"/>
    </row>
    <row r="1000" spans="1:43" x14ac:dyDescent="0.2">
      <c r="A1000" s="19" t="e">
        <f t="shared" si="142"/>
        <v>#REF!</v>
      </c>
      <c r="B1000" s="49" t="e">
        <f>IF('AMS-Daten'!#REF!="","",'AMS-Daten'!#REF!)</f>
        <v>#REF!</v>
      </c>
      <c r="C1000" s="49" t="e">
        <f>IF('AMS-Daten'!#REF!="","",'AMS-Daten'!#REF!)</f>
        <v>#REF!</v>
      </c>
      <c r="D1000" s="80" t="e">
        <f t="shared" si="141"/>
        <v>#REF!</v>
      </c>
      <c r="E1000" s="16" t="e">
        <f t="shared" si="137"/>
        <v>#REF!</v>
      </c>
      <c r="F1000" s="80" t="e">
        <f t="shared" si="143"/>
        <v>#REF!</v>
      </c>
      <c r="G1000"/>
      <c r="H1000" s="49" t="e">
        <f>IF('AMS-Daten'!#REF!="","",'AMS-Daten'!#REF!)</f>
        <v>#REF!</v>
      </c>
      <c r="I1000" s="80" t="e">
        <f t="shared" si="144"/>
        <v>#REF!</v>
      </c>
      <c r="K1000" s="167"/>
      <c r="AA1000" s="16" t="str">
        <f t="shared" si="138"/>
        <v/>
      </c>
      <c r="AB1000" s="16" t="str">
        <f t="shared" si="139"/>
        <v/>
      </c>
      <c r="AC1000" s="16" t="str">
        <f t="shared" si="140"/>
        <v/>
      </c>
      <c r="AE1000" s="17"/>
      <c r="AF1000" s="17"/>
      <c r="AG1000" s="17"/>
      <c r="AH1000" s="17"/>
      <c r="AI1000" s="17"/>
      <c r="AJ1000" s="17"/>
      <c r="AK1000" s="17"/>
      <c r="AL1000" s="17"/>
      <c r="AM1000" s="17"/>
      <c r="AN1000" s="17"/>
      <c r="AO1000" s="17"/>
      <c r="AP1000" s="17"/>
      <c r="AQ1000" s="17"/>
    </row>
    <row r="1001" spans="1:43" x14ac:dyDescent="0.2">
      <c r="A1001" s="19" t="str">
        <f t="shared" si="142"/>
        <v/>
      </c>
      <c r="B1001" s="91"/>
      <c r="C1001" s="49" t="e">
        <f>IF('AMS-Daten'!#REF!="","",'AMS-Daten'!#REF!)</f>
        <v>#REF!</v>
      </c>
      <c r="D1001" s="92" t="str">
        <f t="shared" si="141"/>
        <v/>
      </c>
      <c r="E1001" s="93" t="str">
        <f t="shared" si="137"/>
        <v/>
      </c>
      <c r="F1001" s="80" t="str">
        <f t="shared" si="143"/>
        <v/>
      </c>
      <c r="G1001" s="94"/>
      <c r="H1001" s="49" t="e">
        <f>IF('AMS-Daten'!#REF!="","",'AMS-Daten'!#REF!)</f>
        <v>#REF!</v>
      </c>
      <c r="I1001" s="80" t="str">
        <f t="shared" si="144"/>
        <v/>
      </c>
      <c r="K1001" s="166"/>
      <c r="AA1001" s="16" t="str">
        <f t="shared" si="138"/>
        <v/>
      </c>
      <c r="AB1001" s="16" t="str">
        <f t="shared" si="139"/>
        <v/>
      </c>
      <c r="AC1001" s="16" t="str">
        <f t="shared" si="140"/>
        <v/>
      </c>
      <c r="AE1001" s="17"/>
      <c r="AF1001" s="17"/>
      <c r="AG1001" s="17"/>
      <c r="AH1001" s="17"/>
      <c r="AI1001" s="17"/>
      <c r="AJ1001" s="17"/>
      <c r="AK1001" s="17"/>
      <c r="AL1001" s="17"/>
      <c r="AM1001" s="17"/>
      <c r="AN1001" s="17"/>
      <c r="AO1001" s="17"/>
      <c r="AP1001" s="17"/>
      <c r="AQ1001" s="17"/>
    </row>
    <row r="1002" spans="1:43" x14ac:dyDescent="0.2">
      <c r="A1002" s="10"/>
      <c r="B1002"/>
      <c r="C1002"/>
      <c r="D1002" s="19"/>
      <c r="E1002" s="19"/>
      <c r="K1002" s="166"/>
      <c r="AE1002" s="17"/>
    </row>
    <row r="1003" spans="1:43" x14ac:dyDescent="0.2">
      <c r="A1003" s="10"/>
      <c r="B1003" s="49"/>
      <c r="C1003" s="49"/>
      <c r="D1003" s="19"/>
      <c r="E1003" s="19"/>
      <c r="K1003" s="166"/>
    </row>
    <row r="1004" spans="1:43" x14ac:dyDescent="0.2">
      <c r="A1004" s="10"/>
      <c r="B1004" s="49"/>
      <c r="C1004" s="49"/>
      <c r="D1004" s="19"/>
      <c r="E1004" s="19"/>
    </row>
    <row r="1005" spans="1:43" x14ac:dyDescent="0.2">
      <c r="A1005" s="10"/>
      <c r="B1005" s="49"/>
      <c r="C1005" s="49"/>
      <c r="D1005" s="19"/>
      <c r="E1005" s="19"/>
    </row>
    <row r="1006" spans="1:43" x14ac:dyDescent="0.2">
      <c r="A1006" s="10"/>
      <c r="B1006" s="49"/>
      <c r="C1006" s="49"/>
      <c r="D1006" s="19"/>
      <c r="E1006" s="19"/>
    </row>
    <row r="1007" spans="1:43" x14ac:dyDescent="0.2">
      <c r="A1007" s="10"/>
      <c r="B1007" s="49"/>
      <c r="C1007" s="49"/>
      <c r="D1007" s="19"/>
      <c r="E1007" s="19"/>
    </row>
    <row r="1008" spans="1:43" x14ac:dyDescent="0.2">
      <c r="A1008" s="10"/>
      <c r="B1008" s="49"/>
      <c r="C1008" s="49"/>
      <c r="D1008" s="19"/>
      <c r="E1008" s="19"/>
    </row>
    <row r="1009" spans="1:5" x14ac:dyDescent="0.2">
      <c r="A1009" s="10"/>
      <c r="B1009" s="49"/>
      <c r="C1009" s="49"/>
      <c r="D1009" s="19"/>
      <c r="E1009" s="19"/>
    </row>
    <row r="1010" spans="1:5" x14ac:dyDescent="0.2">
      <c r="A1010" s="10"/>
      <c r="B1010" s="49"/>
      <c r="C1010" s="49"/>
      <c r="D1010" s="19"/>
      <c r="E1010" s="19"/>
    </row>
    <row r="1011" spans="1:5" x14ac:dyDescent="0.2">
      <c r="A1011" s="10"/>
      <c r="B1011" s="49"/>
      <c r="C1011" s="49"/>
      <c r="D1011" s="19"/>
      <c r="E1011" s="19"/>
    </row>
    <row r="1012" spans="1:5" x14ac:dyDescent="0.2">
      <c r="A1012" s="10"/>
      <c r="B1012" s="49"/>
      <c r="C1012" s="49"/>
      <c r="D1012" s="19"/>
      <c r="E1012" s="19"/>
    </row>
    <row r="1013" spans="1:5" x14ac:dyDescent="0.2">
      <c r="A1013" s="10"/>
      <c r="B1013" s="49"/>
      <c r="C1013" s="49"/>
      <c r="D1013" s="19"/>
      <c r="E1013" s="19"/>
    </row>
    <row r="1014" spans="1:5" x14ac:dyDescent="0.2">
      <c r="A1014" s="10"/>
      <c r="B1014" s="49"/>
      <c r="C1014" s="49"/>
      <c r="D1014" s="19"/>
      <c r="E1014" s="19"/>
    </row>
    <row r="1015" spans="1:5" x14ac:dyDescent="0.2">
      <c r="A1015" s="10"/>
      <c r="B1015" s="49"/>
      <c r="C1015" s="49"/>
      <c r="D1015" s="19"/>
      <c r="E1015" s="19"/>
    </row>
    <row r="1016" spans="1:5" x14ac:dyDescent="0.2">
      <c r="A1016" s="10"/>
      <c r="B1016" s="49"/>
      <c r="C1016" s="49"/>
      <c r="D1016" s="19"/>
    </row>
    <row r="1017" spans="1:5" x14ac:dyDescent="0.2">
      <c r="A1017" s="10"/>
      <c r="B1017" s="49"/>
      <c r="C1017" s="49"/>
      <c r="D1017" s="19"/>
    </row>
    <row r="1018" spans="1:5" x14ac:dyDescent="0.2">
      <c r="A1018" s="10"/>
      <c r="B1018" s="49"/>
      <c r="C1018" s="49"/>
      <c r="D1018" s="19"/>
    </row>
    <row r="1019" spans="1:5" x14ac:dyDescent="0.2">
      <c r="A1019" s="10"/>
      <c r="B1019" s="49"/>
      <c r="C1019" s="49"/>
      <c r="D1019" s="19"/>
    </row>
  </sheetData>
  <autoFilter ref="A1:AS1002"/>
  <conditionalFormatting sqref="G1:G1048576">
    <cfRule type="containsText" dxfId="22" priority="2" operator="containsText" text="R"/>
    <cfRule type="containsText" dxfId="21" priority="3" operator="containsText" text="E"/>
    <cfRule type="cellIs" dxfId="20" priority="4" operator="notEqual">
      <formula>"a"</formula>
    </cfRule>
  </conditionalFormatting>
  <conditionalFormatting sqref="F1:F1048576">
    <cfRule type="containsText" dxfId="19" priority="5" operator="containsText" text="Nein"/>
    <cfRule type="containsText" dxfId="18" priority="6" operator="containsText" text="Ja"/>
  </conditionalFormatting>
  <conditionalFormatting sqref="E1:E1048576">
    <cfRule type="containsText" dxfId="17" priority="7" operator="containsText" text="vorläufig"/>
    <cfRule type="containsText" dxfId="16" priority="8" operator="containsText" text="aktiv"/>
    <cfRule type="containsText" dxfId="15" priority="9" operator="containsText" text="Ehrenmitglied"/>
    <cfRule type="containsText" dxfId="14" priority="10" operator="containsText" text="alter Herr"/>
  </conditionalFormatting>
  <conditionalFormatting sqref="I1:I1048576">
    <cfRule type="containsText" dxfId="13" priority="11" operator="containsText" text="Ja"/>
    <cfRule type="containsText" dxfId="12" priority="12" operator="containsText" text="Nein"/>
  </conditionalFormatting>
  <conditionalFormatting sqref="H1:H1048576">
    <cfRule type="containsText" dxfId="11" priority="13" operator="containsText" text="Nein"/>
    <cfRule type="containsText" dxfId="10" priority="14" operator="containsText" text="Ja"/>
  </conditionalFormatting>
  <conditionalFormatting sqref="AF1:AF1048576">
    <cfRule type="containsText" dxfId="9" priority="15" operator="containsText" text="AMS_AUS"/>
    <cfRule type="uniqueValues" dxfId="8" priority="16"/>
    <cfRule type="duplicateValues" dxfId="7" priority="17"/>
  </conditionalFormatting>
  <conditionalFormatting sqref="A1:A1048576">
    <cfRule type="duplicateValues" dxfId="6" priority="18"/>
    <cfRule type="uniqueValues" dxfId="5" priority="19"/>
  </conditionalFormatting>
  <conditionalFormatting sqref="AR1:AR1048576">
    <cfRule type="containsText" dxfId="4" priority="20" operator="containsText" text="verstorben"/>
    <cfRule type="containsText" dxfId="3" priority="21" operator="containsText" text="Prüfen"/>
    <cfRule type="containsText" dxfId="2" priority="22" operator="containsText" text="Änderung"/>
    <cfRule type="containsText" dxfId="1" priority="23" operator="containsText" text="Neumitglied"/>
    <cfRule type="containsText" dxfId="0" priority="24" operator="containsText" text="Austritt"/>
  </conditionalFormatting>
  <hyperlinks>
    <hyperlink ref="U3" r:id="rId1"/>
    <hyperlink ref="U13" r:id="rId2"/>
    <hyperlink ref="U20" r:id="rId3"/>
    <hyperlink ref="U30" r:id="rId4"/>
    <hyperlink ref="U34" r:id="rId5"/>
    <hyperlink ref="U35" r:id="rId6"/>
    <hyperlink ref="U46" r:id="rId7"/>
    <hyperlink ref="U50" r:id="rId8"/>
    <hyperlink ref="U53" r:id="rId9"/>
    <hyperlink ref="U57" r:id="rId10"/>
    <hyperlink ref="U68" r:id="rId11"/>
    <hyperlink ref="V68" r:id="rId12"/>
    <hyperlink ref="U74" r:id="rId13"/>
    <hyperlink ref="V74" r:id="rId14"/>
    <hyperlink ref="V80" r:id="rId15"/>
    <hyperlink ref="U87" r:id="rId16"/>
    <hyperlink ref="U92" r:id="rId17"/>
    <hyperlink ref="U94" r:id="rId18"/>
    <hyperlink ref="U101" r:id="rId19"/>
    <hyperlink ref="U102" r:id="rId20"/>
    <hyperlink ref="U111" r:id="rId21"/>
    <hyperlink ref="U120" r:id="rId22"/>
    <hyperlink ref="U121" r:id="rId23"/>
    <hyperlink ref="V135" r:id="rId24"/>
    <hyperlink ref="U139" r:id="rId25"/>
    <hyperlink ref="V142" r:id="rId26"/>
    <hyperlink ref="U143" r:id="rId27"/>
    <hyperlink ref="V158" r:id="rId28"/>
    <hyperlink ref="U159" r:id="rId29"/>
    <hyperlink ref="U160" r:id="rId30"/>
    <hyperlink ref="U162" r:id="rId31"/>
    <hyperlink ref="U164" r:id="rId32"/>
    <hyperlink ref="U167" r:id="rId33"/>
    <hyperlink ref="U169" r:id="rId34"/>
    <hyperlink ref="U172" r:id="rId35"/>
    <hyperlink ref="V173" r:id="rId36"/>
    <hyperlink ref="U175" r:id="rId37"/>
    <hyperlink ref="U177" r:id="rId38"/>
    <hyperlink ref="U178" r:id="rId39"/>
    <hyperlink ref="U179" r:id="rId40"/>
    <hyperlink ref="U180" r:id="rId41"/>
    <hyperlink ref="U181" r:id="rId42"/>
    <hyperlink ref="U182" r:id="rId43"/>
    <hyperlink ref="U183" r:id="rId44"/>
    <hyperlink ref="U184" r:id="rId45"/>
    <hyperlink ref="U185" r:id="rId46"/>
    <hyperlink ref="U186" r:id="rId47"/>
    <hyperlink ref="U187" r:id="rId48"/>
    <hyperlink ref="U188" r:id="rId49"/>
    <hyperlink ref="U189" r:id="rId50"/>
    <hyperlink ref="U190" r:id="rId51"/>
    <hyperlink ref="V190" r:id="rId52"/>
    <hyperlink ref="U191" r:id="rId53"/>
    <hyperlink ref="U192" r:id="rId54"/>
    <hyperlink ref="U193" r:id="rId55"/>
    <hyperlink ref="U194" r:id="rId56"/>
    <hyperlink ref="U195" r:id="rId57"/>
    <hyperlink ref="U196" r:id="rId58"/>
    <hyperlink ref="U197" r:id="rId59"/>
    <hyperlink ref="U199" r:id="rId60"/>
    <hyperlink ref="U200" r:id="rId61"/>
    <hyperlink ref="U201" r:id="rId62"/>
    <hyperlink ref="U202" r:id="rId63"/>
    <hyperlink ref="U203" r:id="rId64"/>
    <hyperlink ref="U204" r:id="rId65"/>
    <hyperlink ref="U205" r:id="rId66"/>
  </hyperlink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&amp;CSeite &amp;P</oddFooter>
  </headerFooter>
  <drawing r:id="rId67"/>
  <legacyDrawing r:id="rId6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AMS-Daten</vt:lpstr>
      <vt:lpstr>Statistik</vt:lpstr>
      <vt:lpstr>Vorstand</vt:lpstr>
      <vt:lpstr>AMS-Daten_Alt</vt:lpstr>
      <vt:lpstr>'AMS-Daten_Alt'!_FilterDatenbank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AMS Mitgliederdaten</dc:title>
  <dc:creator>K.Hering</dc:creator>
  <cp:keywords>AMS</cp:keywords>
  <cp:lastModifiedBy>Ivan</cp:lastModifiedBy>
  <cp:revision>0</cp:revision>
  <cp:lastPrinted>2012-12-08T00:26:41Z</cp:lastPrinted>
  <dcterms:created xsi:type="dcterms:W3CDTF">2008-02-22T23:52:10Z</dcterms:created>
  <dcterms:modified xsi:type="dcterms:W3CDTF">2017-05-07T20:00:31Z</dcterms:modified>
  <dc:language>en-US</dc:language>
</cp:coreProperties>
</file>