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455" windowHeight="7440"/>
  </bookViews>
  <sheets>
    <sheet name="Feuil1" sheetId="1" r:id="rId1"/>
    <sheet name="Feuil2" sheetId="4" r:id="rId2"/>
    <sheet name="Feuil3" sheetId="5" r:id="rId3"/>
    <sheet name="Feuil4" sheetId="6" r:id="rId4"/>
    <sheet name="Feuil5" sheetId="7" r:id="rId5"/>
    <sheet name="Feuil6" sheetId="8" r:id="rId6"/>
  </sheets>
  <calcPr calcId="124519"/>
  <pivotCaches>
    <pivotCache cacheId="0" r:id="rId7"/>
  </pivotCaches>
</workbook>
</file>

<file path=xl/calcChain.xml><?xml version="1.0" encoding="utf-8"?>
<calcChain xmlns="http://schemas.openxmlformats.org/spreadsheetml/2006/main">
  <c r="C3" i="8"/>
  <c r="C4"/>
  <c r="C5"/>
  <c r="C6"/>
  <c r="C7"/>
  <c r="C8"/>
  <c r="C9"/>
  <c r="C10"/>
  <c r="C11"/>
  <c r="C2"/>
  <c r="G17" i="7"/>
  <c r="G19"/>
  <c r="G20" s="1"/>
  <c r="G3"/>
  <c r="G4"/>
  <c r="G5"/>
  <c r="G6"/>
  <c r="G7"/>
  <c r="G8"/>
  <c r="G9"/>
  <c r="G10"/>
  <c r="G11"/>
  <c r="G12"/>
  <c r="G13"/>
  <c r="G14"/>
  <c r="G15"/>
  <c r="G2"/>
  <c r="F5"/>
  <c r="F3"/>
  <c r="F4"/>
  <c r="F6"/>
  <c r="F7"/>
  <c r="F8"/>
  <c r="F9"/>
  <c r="F10"/>
  <c r="F11"/>
  <c r="F12"/>
  <c r="F13"/>
  <c r="F14"/>
  <c r="F15"/>
  <c r="F2"/>
  <c r="E8"/>
  <c r="E7"/>
  <c r="E3"/>
  <c r="E4"/>
  <c r="E5"/>
  <c r="E6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<sst xmlns="http://schemas.openxmlformats.org/spreadsheetml/2006/main" count="139" uniqueCount="37">
  <si>
    <t>Students</t>
  </si>
  <si>
    <t>Faculty</t>
  </si>
  <si>
    <t>University</t>
  </si>
  <si>
    <r>
      <t xml:space="preserve">                                     </t>
    </r>
    <r>
      <rPr>
        <b/>
        <sz val="11"/>
        <color theme="0"/>
        <rFont val="Calibri"/>
        <family val="2"/>
        <scheme val="minor"/>
      </rPr>
      <t xml:space="preserve">    Ivy League Applicants</t>
    </r>
  </si>
  <si>
    <t>Arts</t>
  </si>
  <si>
    <t>Physics</t>
  </si>
  <si>
    <t>Economics</t>
  </si>
  <si>
    <t>Mathematics</t>
  </si>
  <si>
    <t>Psycology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</si>
  <si>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</si>
  <si>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</si>
  <si>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</si>
  <si>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</si>
  <si>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</si>
  <si>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</si>
  <si>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</si>
  <si>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</si>
  <si>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>Étiquettes de lignes</t>
  </si>
  <si>
    <t>Total général</t>
  </si>
  <si>
    <t>Somme de Students</t>
  </si>
  <si>
    <t>Valeurs</t>
  </si>
  <si>
    <t>Moyenne de Students2</t>
  </si>
  <si>
    <t>Étiquettes de colonnes</t>
  </si>
  <si>
    <t>ID</t>
  </si>
  <si>
    <t>PU</t>
  </si>
  <si>
    <t>QTE</t>
  </si>
  <si>
    <t>PT</t>
  </si>
  <si>
    <t>Remise</t>
  </si>
  <si>
    <t>Val Remise</t>
  </si>
  <si>
    <t>Total a payer</t>
  </si>
  <si>
    <t xml:space="preserve">                         Total facture:</t>
  </si>
  <si>
    <t>TVA:</t>
  </si>
  <si>
    <t>Val TVA:</t>
  </si>
  <si>
    <t>TTC: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</si>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</sst>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>
  <numFmts count="3">
    <numFmt numFmtId="44" formatCode="_-* #,##0.00\ &quot;DA&quot;_-;\-* #,##0.00\ &quot;DA&quot;_-;_-* &quot;-&quot;??\ &quot;DA&quot;_-;_-@_-"/>
    <numFmt numFmtId="164" formatCode="_-* #,##0.00\ [$DZD]_-;\-* #,##0.00\ [$DZD]_-;_-* &quot;-&quot;??\ [$DZD]_-;_-@_-"/>
    <numFmt numFmtId="165" formatCode="#,##0.00\ [$DZD]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44" fontId="0" fillId="0" borderId="1" xfId="0" applyNumberFormat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44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9" fontId="0" fillId="0" borderId="6" xfId="0" applyNumberFormat="1" applyBorder="1"/>
    <xf numFmtId="164" fontId="0" fillId="3" borderId="1" xfId="0" applyNumberFormat="1" applyFill="1" applyBorder="1"/>
    <xf numFmtId="165" fontId="0" fillId="0" borderId="6" xfId="0" applyNumberFormat="1" applyBorder="1"/>
    <xf numFmtId="164" fontId="5" fillId="3" borderId="9" xfId="0" applyNumberFormat="1" applyFont="1" applyFill="1" applyBorder="1"/>
    <xf numFmtId="165" fontId="0" fillId="0" borderId="4" xfId="1" applyNumberFormat="1" applyFont="1" applyBorder="1"/>
  </cellXfs>
  <cellStyles count="2">
    <cellStyle name="Normal" xfId="0" builtinId="0"/>
    <cellStyle name="Pourcentage" xfId="1" builtinId="5"/>
  </cellStyles>
  <dxfs count="29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3"/>
  <c:chart>
    <c:title>
      <c:tx>
        <c:rich>
          <a:bodyPr/>
          <a:lstStyle/>
          <a:p>
            <a:pPr>
              <a:defRPr/>
            </a:pPr>
            <a:r>
              <a:rPr lang="fr-FR"/>
              <a:t>Speed /Time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Feuil6!$C$1</c:f>
              <c:strCache>
                <c:ptCount val="1"/>
                <c:pt idx="0">
                  <c:v>Speed (m/s)</c:v>
                </c:pt>
              </c:strCache>
            </c:strRef>
          </c:tx>
          <c:marker>
            <c:symbol val="none"/>
          </c:marker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</c:ser>
        <c:marker val="1"/>
        <c:axId val="126361600"/>
        <c:axId val="126363136"/>
      </c:lineChart>
      <c:catAx>
        <c:axId val="126361600"/>
        <c:scaling>
          <c:orientation val="minMax"/>
        </c:scaling>
        <c:axPos val="b"/>
        <c:majorTickMark val="none"/>
        <c:tickLblPos val="nextTo"/>
        <c:crossAx val="126363136"/>
        <c:crosses val="autoZero"/>
        <c:auto val="1"/>
        <c:lblAlgn val="ctr"/>
        <c:lblOffset val="100"/>
      </c:catAx>
      <c:valAx>
        <c:axId val="126363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63616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Speed/Distance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Feuil6!$C$1</c:f>
              <c:strCache>
                <c:ptCount val="1"/>
                <c:pt idx="0">
                  <c:v>Speed (m/s)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9"/>
              <c:pt idx="0">
                <c:v>5</c:v>
              </c:pt>
              <c:pt idx="1">
                <c:v>10</c:v>
              </c:pt>
              <c:pt idx="2">
                <c:v>17</c:v>
              </c:pt>
              <c:pt idx="3">
                <c:v>27</c:v>
              </c:pt>
              <c:pt idx="4">
                <c:v>37</c:v>
              </c:pt>
              <c:pt idx="5">
                <c:v>49</c:v>
              </c:pt>
              <c:pt idx="6">
                <c:v>63</c:v>
              </c:pt>
              <c:pt idx="7">
                <c:v>83</c:v>
              </c:pt>
              <c:pt idx="8">
                <c:v>91</c:v>
              </c:pt>
            </c:numLit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</c:ser>
        <c:marker val="1"/>
        <c:axId val="126400000"/>
        <c:axId val="126401536"/>
      </c:lineChart>
      <c:catAx>
        <c:axId val="126400000"/>
        <c:scaling>
          <c:orientation val="minMax"/>
        </c:scaling>
        <c:axPos val="b"/>
        <c:numFmt formatCode="General" sourceLinked="1"/>
        <c:majorTickMark val="none"/>
        <c:tickLblPos val="nextTo"/>
        <c:crossAx val="126401536"/>
        <c:crosses val="autoZero"/>
        <c:auto val="1"/>
        <c:lblAlgn val="ctr"/>
        <c:lblOffset val="100"/>
      </c:catAx>
      <c:valAx>
        <c:axId val="126401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6400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47625</xdr:rowOff>
    </xdr:from>
    <xdr:to>
      <xdr:col>9</xdr:col>
      <xdr:colOff>66675</xdr:colOff>
      <xdr:row>13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180975</xdr:rowOff>
    </xdr:from>
    <xdr:to>
      <xdr:col>14</xdr:col>
      <xdr:colOff>371475</xdr:colOff>
      <xdr:row>13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bs" refreshedDate="45289.016524652776" createdVersion="3" refreshedVersion="3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C10" firstHeaderRow="1" firstDataRow="2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formats count="7">
    <format dxfId="28">
      <pivotArea type="origin" dataOnly="0" labelOnly="1" outline="0" fieldPosition="0"/>
    </format>
    <format dxfId="27">
      <pivotArea field="1" type="button" dataOnly="0" labelOnly="1" outline="0" axis="axisRow" fieldPosition="0"/>
    </format>
    <format dxfId="26">
      <pivotArea field="-2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C13" firstHeaderRow="1" firstDataRow="2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formats count="7">
    <format dxfId="21">
      <pivotArea type="origin" dataOnly="0" labelOnly="1" outline="0" fieldPosition="0"/>
    </format>
    <format dxfId="20">
      <pivotArea field="2" type="button" dataOnly="0" labelOnly="1" outline="0" axis="axisRow" fieldPosition="0"/>
    </format>
    <format dxfId="19">
      <pivotArea field="-2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15">
    <format dxfId="14">
      <pivotArea type="origin" dataOnly="0" labelOnly="1" outline="0" fieldPosition="0"/>
    </format>
    <format dxfId="13">
      <pivotArea grandCol="1" outline="0" collapsedLevelsAreSubtotals="1" fieldPosition="0"/>
    </format>
    <format dxfId="12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11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10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9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origin" dataOnly="0" labelOnly="1" outline="0" fieldPosition="0"/>
    </format>
    <format dxfId="4">
      <pivotArea field="2" type="button" dataOnly="0" labelOnly="1" outline="0" axis="axisRow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>
      <selection activeCell="G10" sqref="G10"/>
    </sheetView>
  </sheetViews>
  <sheetFormatPr baseColWidth="10" defaultRowHeight="15"/>
  <cols>
    <col min="1" max="1" width="15.5703125" customWidth="1"/>
    <col min="2" max="2" width="21.140625" customWidth="1"/>
    <col min="3" max="3" width="25.85546875" customWidth="1"/>
  </cols>
  <sheetData>
    <row r="1" spans="1:3">
      <c r="A1" s="2" t="s">
        <v>3</v>
      </c>
      <c r="B1" s="2"/>
      <c r="C1" s="2"/>
    </row>
    <row r="2" spans="1:3">
      <c r="A2" s="6" t="s">
        <v>0</v>
      </c>
      <c r="B2" s="6" t="s">
        <v>1</v>
      </c>
      <c r="C2" s="6" t="s">
        <v>2</v>
      </c>
    </row>
    <row r="3" spans="1:3">
      <c r="A3" s="7">
        <v>591</v>
      </c>
      <c r="B3" s="5" t="s">
        <v>4</v>
      </c>
      <c r="C3" s="5" t="s">
        <v>9</v>
      </c>
    </row>
    <row r="4" spans="1:3">
      <c r="A4" s="8">
        <v>9567</v>
      </c>
      <c r="B4" s="4" t="s">
        <v>5</v>
      </c>
      <c r="C4" s="4" t="s">
        <v>10</v>
      </c>
    </row>
    <row r="5" spans="1:3">
      <c r="A5" s="7">
        <v>542</v>
      </c>
      <c r="B5" s="5" t="s">
        <v>6</v>
      </c>
      <c r="C5" s="5" t="s">
        <v>11</v>
      </c>
    </row>
    <row r="6" spans="1:3">
      <c r="A6" s="8">
        <v>346</v>
      </c>
      <c r="B6" s="4" t="s">
        <v>6</v>
      </c>
      <c r="C6" s="4" t="s">
        <v>12</v>
      </c>
    </row>
    <row r="7" spans="1:3">
      <c r="A7" s="7">
        <v>849</v>
      </c>
      <c r="B7" s="5" t="s">
        <v>4</v>
      </c>
      <c r="C7" s="5" t="s">
        <v>13</v>
      </c>
    </row>
    <row r="8" spans="1:3">
      <c r="A8" s="8">
        <v>552</v>
      </c>
      <c r="B8" s="4" t="s">
        <v>6</v>
      </c>
      <c r="C8" s="4" t="s">
        <v>14</v>
      </c>
    </row>
    <row r="9" spans="1:3">
      <c r="A9" s="7">
        <v>173</v>
      </c>
      <c r="B9" s="5" t="s">
        <v>4</v>
      </c>
      <c r="C9" s="5" t="s">
        <v>12</v>
      </c>
    </row>
    <row r="10" spans="1:3">
      <c r="A10" s="8">
        <v>1355</v>
      </c>
      <c r="B10" s="4" t="s">
        <v>4</v>
      </c>
      <c r="C10" s="4" t="s">
        <v>14</v>
      </c>
    </row>
    <row r="11" spans="1:3">
      <c r="A11" s="7">
        <v>193</v>
      </c>
      <c r="B11" s="5" t="s">
        <v>7</v>
      </c>
      <c r="C11" s="5" t="s">
        <v>15</v>
      </c>
    </row>
    <row r="12" spans="1:3">
      <c r="A12" s="8">
        <v>615</v>
      </c>
      <c r="B12" s="4" t="s">
        <v>7</v>
      </c>
      <c r="C12" s="4" t="s">
        <v>12</v>
      </c>
    </row>
    <row r="13" spans="1:3">
      <c r="A13" s="7">
        <v>1579</v>
      </c>
      <c r="B13" s="5" t="s">
        <v>7</v>
      </c>
      <c r="C13" s="5" t="s">
        <v>10</v>
      </c>
    </row>
    <row r="14" spans="1:3">
      <c r="A14" s="8">
        <v>547</v>
      </c>
      <c r="B14" s="4" t="s">
        <v>5</v>
      </c>
      <c r="C14" s="4" t="s">
        <v>11</v>
      </c>
    </row>
    <row r="15" spans="1:3">
      <c r="A15" s="7">
        <v>1687</v>
      </c>
      <c r="B15" s="5" t="s">
        <v>8</v>
      </c>
      <c r="C15" s="5" t="s">
        <v>11</v>
      </c>
    </row>
    <row r="16" spans="1:3">
      <c r="A16" s="8">
        <v>972</v>
      </c>
      <c r="B16" s="4" t="s">
        <v>6</v>
      </c>
      <c r="C16" s="4" t="s">
        <v>10</v>
      </c>
    </row>
    <row r="17" spans="1:3">
      <c r="A17" s="7">
        <v>234</v>
      </c>
      <c r="B17" s="5" t="s">
        <v>6</v>
      </c>
      <c r="C17" s="5" t="s">
        <v>16</v>
      </c>
    </row>
    <row r="18" spans="1:3">
      <c r="A18" s="8">
        <v>151</v>
      </c>
      <c r="B18" s="4" t="s">
        <v>8</v>
      </c>
      <c r="C18" s="4" t="s">
        <v>15</v>
      </c>
    </row>
    <row r="19" spans="1:3">
      <c r="A19" s="7">
        <v>1793</v>
      </c>
      <c r="B19" s="5" t="s">
        <v>5</v>
      </c>
      <c r="C19" s="5" t="s">
        <v>13</v>
      </c>
    </row>
    <row r="20" spans="1:3">
      <c r="A20" s="8">
        <v>315</v>
      </c>
      <c r="B20" s="4" t="s">
        <v>8</v>
      </c>
      <c r="C20" s="4" t="s">
        <v>13</v>
      </c>
    </row>
    <row r="21" spans="1:3">
      <c r="A21" s="7">
        <v>618</v>
      </c>
      <c r="B21" s="5" t="s">
        <v>5</v>
      </c>
      <c r="C21" s="5" t="s">
        <v>14</v>
      </c>
    </row>
    <row r="22" spans="1:3">
      <c r="A22" s="8">
        <v>246</v>
      </c>
      <c r="B22" s="4" t="s">
        <v>5</v>
      </c>
      <c r="C22" s="4" t="s">
        <v>9</v>
      </c>
    </row>
    <row r="23" spans="1:3">
      <c r="A23" s="7">
        <v>784</v>
      </c>
      <c r="B23" s="5" t="s">
        <v>5</v>
      </c>
      <c r="C23" s="5" t="s">
        <v>15</v>
      </c>
    </row>
    <row r="24" spans="1:3">
      <c r="A24" s="8">
        <v>316</v>
      </c>
      <c r="B24" s="4" t="s">
        <v>7</v>
      </c>
      <c r="C24" s="4" t="s">
        <v>11</v>
      </c>
    </row>
    <row r="25" spans="1:3">
      <c r="A25" s="7">
        <v>3155</v>
      </c>
      <c r="B25" s="5" t="s">
        <v>4</v>
      </c>
      <c r="C25" s="5" t="s">
        <v>11</v>
      </c>
    </row>
    <row r="26" spans="1:3">
      <c r="A26" s="8">
        <v>318</v>
      </c>
      <c r="B26" s="4" t="s">
        <v>8</v>
      </c>
      <c r="C26" s="4" t="s">
        <v>16</v>
      </c>
    </row>
    <row r="27" spans="1:3">
      <c r="A27" s="7">
        <v>608</v>
      </c>
      <c r="B27" s="5" t="s">
        <v>6</v>
      </c>
      <c r="C27" s="5" t="s">
        <v>13</v>
      </c>
    </row>
    <row r="28" spans="1:3">
      <c r="A28" s="8">
        <v>561</v>
      </c>
      <c r="B28" s="4" t="s">
        <v>4</v>
      </c>
      <c r="C28" s="4" t="s">
        <v>15</v>
      </c>
    </row>
    <row r="29" spans="1:3">
      <c r="A29" s="7">
        <v>357</v>
      </c>
      <c r="B29" s="5" t="s">
        <v>8</v>
      </c>
      <c r="C29" s="5" t="s">
        <v>9</v>
      </c>
    </row>
    <row r="30" spans="1:3">
      <c r="A30" s="8">
        <v>1688</v>
      </c>
      <c r="B30" s="4" t="s">
        <v>7</v>
      </c>
      <c r="C30" s="4" t="s">
        <v>13</v>
      </c>
    </row>
    <row r="31" spans="1:3">
      <c r="A31" s="7">
        <v>972</v>
      </c>
      <c r="B31" s="5" t="s">
        <v>6</v>
      </c>
      <c r="C31" s="5" t="s">
        <v>15</v>
      </c>
    </row>
    <row r="32" spans="1:3">
      <c r="A32" s="8">
        <v>568</v>
      </c>
      <c r="B32" s="4" t="s">
        <v>5</v>
      </c>
      <c r="C32" s="4" t="s">
        <v>16</v>
      </c>
    </row>
    <row r="33" spans="1:3">
      <c r="A33" s="7">
        <v>632</v>
      </c>
      <c r="B33" s="5" t="s">
        <v>7</v>
      </c>
      <c r="C33" s="5" t="s">
        <v>16</v>
      </c>
    </row>
    <row r="34" spans="1:3">
      <c r="A34" s="8">
        <v>551</v>
      </c>
      <c r="B34" s="4" t="s">
        <v>8</v>
      </c>
      <c r="C34" s="4" t="s">
        <v>14</v>
      </c>
    </row>
    <row r="35" spans="1:3">
      <c r="A35" s="7">
        <v>948</v>
      </c>
      <c r="B35" s="5" t="s">
        <v>5</v>
      </c>
      <c r="C35" s="5" t="s">
        <v>12</v>
      </c>
    </row>
    <row r="36" spans="1:3">
      <c r="A36" s="8">
        <v>1358</v>
      </c>
      <c r="B36" s="4" t="s">
        <v>4</v>
      </c>
      <c r="C36" s="4" t="s">
        <v>10</v>
      </c>
    </row>
    <row r="37" spans="1:3">
      <c r="A37" s="7">
        <v>135</v>
      </c>
      <c r="B37" s="5" t="s">
        <v>4</v>
      </c>
      <c r="C37" s="5" t="s">
        <v>16</v>
      </c>
    </row>
    <row r="38" spans="1:3">
      <c r="A38" s="8">
        <v>849</v>
      </c>
      <c r="B38" s="4" t="s">
        <v>7</v>
      </c>
      <c r="C38" s="4" t="s">
        <v>9</v>
      </c>
    </row>
    <row r="39" spans="1:3">
      <c r="A39" s="7">
        <v>158</v>
      </c>
      <c r="B39" s="5" t="s">
        <v>8</v>
      </c>
      <c r="C39" s="5" t="s">
        <v>12</v>
      </c>
    </row>
    <row r="40" spans="1:3">
      <c r="A40" s="8">
        <v>1889</v>
      </c>
      <c r="B40" s="4" t="s">
        <v>7</v>
      </c>
      <c r="C40" s="4" t="s">
        <v>14</v>
      </c>
    </row>
    <row r="41" spans="1:3">
      <c r="A41" s="7">
        <v>651</v>
      </c>
      <c r="B41" s="5" t="s">
        <v>8</v>
      </c>
      <c r="C41" s="5" t="s">
        <v>10</v>
      </c>
    </row>
    <row r="42" spans="1:3">
      <c r="A42" s="8">
        <v>651</v>
      </c>
      <c r="B42" s="4" t="s">
        <v>6</v>
      </c>
      <c r="C42" s="4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A24" sqref="A24"/>
    </sheetView>
  </sheetViews>
  <sheetFormatPr baseColWidth="10" defaultRowHeight="15"/>
  <cols>
    <col min="1" max="1" width="21" bestFit="1" customWidth="1"/>
    <col min="2" max="2" width="20.140625" customWidth="1"/>
    <col min="3" max="3" width="21.85546875" bestFit="1" customWidth="1"/>
  </cols>
  <sheetData>
    <row r="3" spans="1:3">
      <c r="A3" s="11"/>
      <c r="B3" s="11" t="s">
        <v>20</v>
      </c>
      <c r="C3" s="11"/>
    </row>
    <row r="4" spans="1:3">
      <c r="A4" s="11" t="s">
        <v>17</v>
      </c>
      <c r="B4" s="11" t="s">
        <v>19</v>
      </c>
      <c r="C4" s="11" t="s">
        <v>21</v>
      </c>
    </row>
    <row r="5" spans="1:3">
      <c r="A5" s="9" t="s">
        <v>4</v>
      </c>
      <c r="B5" s="10">
        <v>8177</v>
      </c>
      <c r="C5" s="10">
        <v>1022.125</v>
      </c>
    </row>
    <row r="6" spans="1:3">
      <c r="A6" s="9" t="s">
        <v>6</v>
      </c>
      <c r="B6" s="10">
        <v>4877</v>
      </c>
      <c r="C6" s="10">
        <v>609.625</v>
      </c>
    </row>
    <row r="7" spans="1:3">
      <c r="A7" s="9" t="s">
        <v>7</v>
      </c>
      <c r="B7" s="10">
        <v>7761</v>
      </c>
      <c r="C7" s="10">
        <v>970.125</v>
      </c>
    </row>
    <row r="8" spans="1:3">
      <c r="A8" s="9" t="s">
        <v>5</v>
      </c>
      <c r="B8" s="10">
        <v>15071</v>
      </c>
      <c r="C8" s="10">
        <v>1883.875</v>
      </c>
    </row>
    <row r="9" spans="1:3">
      <c r="A9" s="9" t="s">
        <v>8</v>
      </c>
      <c r="B9" s="10">
        <v>4188</v>
      </c>
      <c r="C9" s="10">
        <v>523.5</v>
      </c>
    </row>
    <row r="10" spans="1:3">
      <c r="A10" s="12" t="s">
        <v>18</v>
      </c>
      <c r="B10" s="13">
        <v>40074</v>
      </c>
      <c r="C10" s="1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B22" sqref="B22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>
      <c r="A3" s="11"/>
      <c r="B3" s="11" t="s">
        <v>20</v>
      </c>
      <c r="C3" s="11"/>
    </row>
    <row r="4" spans="1:3">
      <c r="A4" s="11" t="s">
        <v>17</v>
      </c>
      <c r="B4" s="11" t="s">
        <v>19</v>
      </c>
      <c r="C4" s="11" t="s">
        <v>21</v>
      </c>
    </row>
    <row r="5" spans="1:3">
      <c r="A5" s="9" t="s">
        <v>10</v>
      </c>
      <c r="B5" s="10">
        <v>14127</v>
      </c>
      <c r="C5" s="10">
        <v>2825.4</v>
      </c>
    </row>
    <row r="6" spans="1:3">
      <c r="A6" s="9" t="s">
        <v>13</v>
      </c>
      <c r="B6" s="10">
        <v>5253</v>
      </c>
      <c r="C6" s="10">
        <v>1050.5999999999999</v>
      </c>
    </row>
    <row r="7" spans="1:3">
      <c r="A7" s="9" t="s">
        <v>14</v>
      </c>
      <c r="B7" s="10">
        <v>4965</v>
      </c>
      <c r="C7" s="10">
        <v>993</v>
      </c>
    </row>
    <row r="8" spans="1:3">
      <c r="A8" s="9" t="s">
        <v>11</v>
      </c>
      <c r="B8" s="10">
        <v>6247</v>
      </c>
      <c r="C8" s="10">
        <v>1249.4000000000001</v>
      </c>
    </row>
    <row r="9" spans="1:3">
      <c r="A9" s="9" t="s">
        <v>12</v>
      </c>
      <c r="B9" s="10">
        <v>2240</v>
      </c>
      <c r="C9" s="10">
        <v>448</v>
      </c>
    </row>
    <row r="10" spans="1:3">
      <c r="A10" s="9" t="s">
        <v>16</v>
      </c>
      <c r="B10" s="10">
        <v>1887</v>
      </c>
      <c r="C10" s="10">
        <v>377.4</v>
      </c>
    </row>
    <row r="11" spans="1:3">
      <c r="A11" s="9" t="s">
        <v>15</v>
      </c>
      <c r="B11" s="10">
        <v>2661</v>
      </c>
      <c r="C11" s="10">
        <v>532.20000000000005</v>
      </c>
    </row>
    <row r="12" spans="1:3">
      <c r="A12" s="9" t="s">
        <v>9</v>
      </c>
      <c r="B12" s="10">
        <v>2694</v>
      </c>
      <c r="C12" s="10">
        <v>538.79999999999995</v>
      </c>
    </row>
    <row r="13" spans="1:3">
      <c r="A13" s="12" t="s">
        <v>18</v>
      </c>
      <c r="B13" s="13">
        <v>40074</v>
      </c>
      <c r="C13" s="1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G17" sqref="G17"/>
    </sheetView>
  </sheetViews>
  <sheetFormatPr baseColWidth="10" defaultRowHeight="15"/>
  <cols>
    <col min="1" max="1" width="21" bestFit="1" customWidth="1"/>
    <col min="2" max="2" width="23.85546875" bestFit="1" customWidth="1"/>
    <col min="3" max="3" width="11" customWidth="1"/>
    <col min="4" max="4" width="14.7109375" customWidth="1"/>
    <col min="5" max="5" width="10.5703125" customWidth="1"/>
    <col min="6" max="6" width="11.85546875" customWidth="1"/>
    <col min="7" max="7" width="16" customWidth="1"/>
  </cols>
  <sheetData>
    <row r="3" spans="1:7">
      <c r="A3" s="17" t="s">
        <v>19</v>
      </c>
      <c r="B3" s="11" t="s">
        <v>22</v>
      </c>
      <c r="C3" s="11"/>
      <c r="D3" s="11"/>
      <c r="E3" s="11"/>
      <c r="F3" s="11"/>
      <c r="G3" s="11"/>
    </row>
    <row r="4" spans="1:7">
      <c r="A4" s="11" t="s">
        <v>17</v>
      </c>
      <c r="B4" s="11" t="s">
        <v>4</v>
      </c>
      <c r="C4" s="11" t="s">
        <v>6</v>
      </c>
      <c r="D4" s="11" t="s">
        <v>7</v>
      </c>
      <c r="E4" s="11" t="s">
        <v>5</v>
      </c>
      <c r="F4" s="11" t="s">
        <v>8</v>
      </c>
      <c r="G4" s="11" t="s">
        <v>18</v>
      </c>
    </row>
    <row r="5" spans="1:7">
      <c r="A5" s="9" t="s">
        <v>10</v>
      </c>
      <c r="B5" s="14">
        <v>1358</v>
      </c>
      <c r="C5" s="14">
        <v>972</v>
      </c>
      <c r="D5" s="14">
        <v>1579</v>
      </c>
      <c r="E5" s="14">
        <v>9567</v>
      </c>
      <c r="F5" s="14">
        <v>651</v>
      </c>
      <c r="G5" s="14">
        <v>14127</v>
      </c>
    </row>
    <row r="6" spans="1:7">
      <c r="A6" s="9" t="s">
        <v>13</v>
      </c>
      <c r="B6" s="14">
        <v>849</v>
      </c>
      <c r="C6" s="14">
        <v>608</v>
      </c>
      <c r="D6" s="14">
        <v>1688</v>
      </c>
      <c r="E6" s="14">
        <v>1793</v>
      </c>
      <c r="F6" s="14">
        <v>315</v>
      </c>
      <c r="G6" s="14">
        <v>5253</v>
      </c>
    </row>
    <row r="7" spans="1:7">
      <c r="A7" s="9" t="s">
        <v>14</v>
      </c>
      <c r="B7" s="14">
        <v>1355</v>
      </c>
      <c r="C7" s="14">
        <v>552</v>
      </c>
      <c r="D7" s="14">
        <v>1889</v>
      </c>
      <c r="E7" s="14">
        <v>618</v>
      </c>
      <c r="F7" s="14">
        <v>551</v>
      </c>
      <c r="G7" s="14">
        <v>4965</v>
      </c>
    </row>
    <row r="8" spans="1:7">
      <c r="A8" s="9" t="s">
        <v>11</v>
      </c>
      <c r="B8" s="14">
        <v>3155</v>
      </c>
      <c r="C8" s="14">
        <v>542</v>
      </c>
      <c r="D8" s="14">
        <v>316</v>
      </c>
      <c r="E8" s="14">
        <v>547</v>
      </c>
      <c r="F8" s="14">
        <v>1687</v>
      </c>
      <c r="G8" s="14">
        <v>6247</v>
      </c>
    </row>
    <row r="9" spans="1:7">
      <c r="A9" s="9" t="s">
        <v>12</v>
      </c>
      <c r="B9" s="14">
        <v>173</v>
      </c>
      <c r="C9" s="14">
        <v>346</v>
      </c>
      <c r="D9" s="14">
        <v>615</v>
      </c>
      <c r="E9" s="14">
        <v>948</v>
      </c>
      <c r="F9" s="14">
        <v>158</v>
      </c>
      <c r="G9" s="14">
        <v>2240</v>
      </c>
    </row>
    <row r="10" spans="1:7">
      <c r="A10" s="9" t="s">
        <v>16</v>
      </c>
      <c r="B10" s="14">
        <v>135</v>
      </c>
      <c r="C10" s="14">
        <v>234</v>
      </c>
      <c r="D10" s="14">
        <v>632</v>
      </c>
      <c r="E10" s="14">
        <v>568</v>
      </c>
      <c r="F10" s="14">
        <v>318</v>
      </c>
      <c r="G10" s="14">
        <v>1887</v>
      </c>
    </row>
    <row r="11" spans="1:7">
      <c r="A11" s="9" t="s">
        <v>15</v>
      </c>
      <c r="B11" s="14">
        <v>561</v>
      </c>
      <c r="C11" s="14">
        <v>972</v>
      </c>
      <c r="D11" s="14">
        <v>193</v>
      </c>
      <c r="E11" s="14">
        <v>784</v>
      </c>
      <c r="F11" s="14">
        <v>151</v>
      </c>
      <c r="G11" s="14">
        <v>2661</v>
      </c>
    </row>
    <row r="12" spans="1:7">
      <c r="A12" s="9" t="s">
        <v>9</v>
      </c>
      <c r="B12" s="14">
        <v>591</v>
      </c>
      <c r="C12" s="14">
        <v>651</v>
      </c>
      <c r="D12" s="14">
        <v>849</v>
      </c>
      <c r="E12" s="14">
        <v>246</v>
      </c>
      <c r="F12" s="14">
        <v>357</v>
      </c>
      <c r="G12" s="14">
        <v>2694</v>
      </c>
    </row>
    <row r="13" spans="1:7">
      <c r="A13" s="12" t="s">
        <v>18</v>
      </c>
      <c r="B13" s="16">
        <v>8177</v>
      </c>
      <c r="C13" s="16">
        <v>4877</v>
      </c>
      <c r="D13" s="16">
        <v>7761</v>
      </c>
      <c r="E13" s="16">
        <v>15071</v>
      </c>
      <c r="F13" s="16">
        <v>4188</v>
      </c>
      <c r="G13" s="16">
        <v>40074</v>
      </c>
    </row>
    <row r="14" spans="1:7">
      <c r="D1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H16" sqref="H16"/>
    </sheetView>
  </sheetViews>
  <sheetFormatPr baseColWidth="10" defaultRowHeight="15"/>
  <cols>
    <col min="2" max="2" width="13.42578125" bestFit="1" customWidth="1"/>
    <col min="4" max="4" width="13.42578125" bestFit="1" customWidth="1"/>
    <col min="6" max="6" width="12" bestFit="1" customWidth="1"/>
    <col min="7" max="7" width="15.5703125" customWidth="1"/>
  </cols>
  <sheetData>
    <row r="1" spans="1:8">
      <c r="A1" s="19" t="s">
        <v>23</v>
      </c>
      <c r="B1" s="19" t="s">
        <v>24</v>
      </c>
      <c r="C1" s="19" t="s">
        <v>25</v>
      </c>
      <c r="D1" s="19" t="s">
        <v>26</v>
      </c>
      <c r="E1" s="19" t="s">
        <v>27</v>
      </c>
      <c r="F1" s="18" t="s">
        <v>28</v>
      </c>
      <c r="G1" s="18" t="s">
        <v>29</v>
      </c>
    </row>
    <row r="2" spans="1:8">
      <c r="A2" s="21">
        <v>1</v>
      </c>
      <c r="B2" s="22">
        <v>120</v>
      </c>
      <c r="C2" s="1">
        <v>3</v>
      </c>
      <c r="D2" s="24">
        <v>360</v>
      </c>
      <c r="E2" s="21" t="str">
        <f>IF(D2&gt;=1000,"10%","5%")</f>
        <v>5%</v>
      </c>
      <c r="F2" s="22">
        <f>(D2*E2)</f>
        <v>18</v>
      </c>
      <c r="G2" s="20">
        <f>(D2-F2)</f>
        <v>342</v>
      </c>
    </row>
    <row r="3" spans="1:8">
      <c r="A3" s="26">
        <v>2</v>
      </c>
      <c r="B3" s="27">
        <v>56</v>
      </c>
      <c r="C3" s="3">
        <v>5</v>
      </c>
      <c r="D3" s="28">
        <v>280</v>
      </c>
      <c r="E3" s="26" t="str">
        <f t="shared" ref="E3:E15" si="0">IF(D3&gt;=1000,"10%","5%")</f>
        <v>5%</v>
      </c>
      <c r="F3" s="27">
        <f t="shared" ref="F3:F15" si="1">(D3*E3)</f>
        <v>14</v>
      </c>
      <c r="G3" s="37">
        <f t="shared" ref="G3:G15" si="2">(D3-F3)</f>
        <v>266</v>
      </c>
    </row>
    <row r="4" spans="1:8">
      <c r="A4" s="21">
        <v>3</v>
      </c>
      <c r="B4" s="22">
        <v>70</v>
      </c>
      <c r="C4" s="1">
        <v>2</v>
      </c>
      <c r="D4" s="24">
        <v>140</v>
      </c>
      <c r="E4" s="21" t="str">
        <f t="shared" si="0"/>
        <v>5%</v>
      </c>
      <c r="F4" s="22">
        <f t="shared" si="1"/>
        <v>7</v>
      </c>
      <c r="G4" s="20">
        <f t="shared" si="2"/>
        <v>133</v>
      </c>
    </row>
    <row r="5" spans="1:8">
      <c r="A5" s="26">
        <v>4</v>
      </c>
      <c r="B5" s="27">
        <v>430</v>
      </c>
      <c r="C5" s="3">
        <v>7</v>
      </c>
      <c r="D5" s="28">
        <v>3010</v>
      </c>
      <c r="E5" s="26" t="str">
        <f t="shared" si="0"/>
        <v>10%</v>
      </c>
      <c r="F5" s="27">
        <f>(D5*E5)</f>
        <v>301</v>
      </c>
      <c r="G5" s="27">
        <f t="shared" si="2"/>
        <v>2709</v>
      </c>
    </row>
    <row r="6" spans="1:8">
      <c r="A6" s="21">
        <v>5</v>
      </c>
      <c r="B6" s="22">
        <v>230</v>
      </c>
      <c r="C6" s="1">
        <v>23</v>
      </c>
      <c r="D6" s="24">
        <v>5290</v>
      </c>
      <c r="E6" s="21" t="str">
        <f t="shared" si="0"/>
        <v>10%</v>
      </c>
      <c r="F6" s="22">
        <f t="shared" si="1"/>
        <v>529</v>
      </c>
      <c r="G6" s="22">
        <f t="shared" si="2"/>
        <v>4761</v>
      </c>
    </row>
    <row r="7" spans="1:8">
      <c r="A7" s="26">
        <v>6</v>
      </c>
      <c r="B7" s="27">
        <v>10</v>
      </c>
      <c r="C7" s="3">
        <v>2</v>
      </c>
      <c r="D7" s="28">
        <v>20</v>
      </c>
      <c r="E7" s="26" t="str">
        <f>IF(H8,"10%","0%")</f>
        <v>0%</v>
      </c>
      <c r="F7" s="29">
        <f t="shared" si="1"/>
        <v>0</v>
      </c>
      <c r="G7" s="37">
        <f t="shared" si="2"/>
        <v>20</v>
      </c>
    </row>
    <row r="8" spans="1:8">
      <c r="A8" s="21">
        <v>7</v>
      </c>
      <c r="B8" s="22">
        <v>5</v>
      </c>
      <c r="C8" s="1">
        <v>8</v>
      </c>
      <c r="D8" s="24">
        <v>40</v>
      </c>
      <c r="E8" s="21" t="str">
        <f>IF(D8&gt;=1000,"10%","0%")</f>
        <v>0%</v>
      </c>
      <c r="F8" s="25">
        <f t="shared" si="1"/>
        <v>0</v>
      </c>
      <c r="G8" s="20">
        <f t="shared" si="2"/>
        <v>40</v>
      </c>
    </row>
    <row r="9" spans="1:8">
      <c r="A9" s="26">
        <v>8</v>
      </c>
      <c r="B9" s="27">
        <v>5040</v>
      </c>
      <c r="C9" s="3">
        <v>1</v>
      </c>
      <c r="D9" s="28">
        <v>5040</v>
      </c>
      <c r="E9" s="26" t="str">
        <f t="shared" si="0"/>
        <v>10%</v>
      </c>
      <c r="F9" s="27">
        <f t="shared" si="1"/>
        <v>504</v>
      </c>
      <c r="G9" s="27">
        <f t="shared" si="2"/>
        <v>4536</v>
      </c>
      <c r="H9" s="23"/>
    </row>
    <row r="10" spans="1:8">
      <c r="A10" s="21">
        <v>9</v>
      </c>
      <c r="B10" s="22">
        <v>1200</v>
      </c>
      <c r="C10" s="1">
        <v>3</v>
      </c>
      <c r="D10" s="24">
        <v>3600</v>
      </c>
      <c r="E10" s="21" t="str">
        <f t="shared" si="0"/>
        <v>10%</v>
      </c>
      <c r="F10" s="22">
        <f t="shared" si="1"/>
        <v>360</v>
      </c>
      <c r="G10" s="22">
        <f t="shared" si="2"/>
        <v>3240</v>
      </c>
      <c r="H10" s="23"/>
    </row>
    <row r="11" spans="1:8">
      <c r="A11" s="26">
        <v>10</v>
      </c>
      <c r="B11" s="27">
        <v>480</v>
      </c>
      <c r="C11" s="3">
        <v>4</v>
      </c>
      <c r="D11" s="28">
        <v>1920</v>
      </c>
      <c r="E11" s="26" t="str">
        <f t="shared" si="0"/>
        <v>10%</v>
      </c>
      <c r="F11" s="27">
        <f t="shared" si="1"/>
        <v>192</v>
      </c>
      <c r="G11" s="27">
        <f t="shared" si="2"/>
        <v>1728</v>
      </c>
      <c r="H11" s="23"/>
    </row>
    <row r="12" spans="1:8">
      <c r="A12" s="21">
        <v>11</v>
      </c>
      <c r="B12" s="22">
        <v>33</v>
      </c>
      <c r="C12" s="1">
        <v>5</v>
      </c>
      <c r="D12" s="24">
        <v>165</v>
      </c>
      <c r="E12" s="21" t="str">
        <f t="shared" si="0"/>
        <v>5%</v>
      </c>
      <c r="F12" s="22">
        <f t="shared" si="1"/>
        <v>8.25</v>
      </c>
      <c r="G12" s="20">
        <f t="shared" si="2"/>
        <v>156.75</v>
      </c>
    </row>
    <row r="13" spans="1:8">
      <c r="A13" s="26">
        <v>12</v>
      </c>
      <c r="B13" s="27">
        <v>1200</v>
      </c>
      <c r="C13" s="3">
        <v>2</v>
      </c>
      <c r="D13" s="28">
        <v>2400</v>
      </c>
      <c r="E13" s="26" t="str">
        <f t="shared" si="0"/>
        <v>10%</v>
      </c>
      <c r="F13" s="27">
        <f t="shared" si="1"/>
        <v>240</v>
      </c>
      <c r="G13" s="27">
        <f t="shared" si="2"/>
        <v>2160</v>
      </c>
    </row>
    <row r="14" spans="1:8">
      <c r="A14" s="21">
        <v>13</v>
      </c>
      <c r="B14" s="22">
        <v>15</v>
      </c>
      <c r="C14" s="1">
        <v>10</v>
      </c>
      <c r="D14" s="24">
        <v>150</v>
      </c>
      <c r="E14" s="21" t="str">
        <f t="shared" si="0"/>
        <v>5%</v>
      </c>
      <c r="F14" s="22">
        <f t="shared" si="1"/>
        <v>7.5</v>
      </c>
      <c r="G14" s="20">
        <f t="shared" si="2"/>
        <v>142.5</v>
      </c>
    </row>
    <row r="15" spans="1:8">
      <c r="A15" s="26">
        <v>14</v>
      </c>
      <c r="B15" s="27">
        <v>24</v>
      </c>
      <c r="C15" s="3">
        <v>5</v>
      </c>
      <c r="D15" s="28">
        <v>120</v>
      </c>
      <c r="E15" s="26" t="str">
        <f t="shared" si="0"/>
        <v>5%</v>
      </c>
      <c r="F15" s="27">
        <f t="shared" si="1"/>
        <v>6</v>
      </c>
      <c r="G15" s="37">
        <f t="shared" si="2"/>
        <v>114</v>
      </c>
    </row>
    <row r="17" spans="5:7">
      <c r="E17" s="30" t="s">
        <v>30</v>
      </c>
      <c r="F17" s="31"/>
      <c r="G17" s="40">
        <f>SUM(G2:G15)</f>
        <v>20348.25</v>
      </c>
    </row>
    <row r="18" spans="5:7">
      <c r="E18" s="32"/>
      <c r="F18" s="33" t="s">
        <v>31</v>
      </c>
      <c r="G18" s="36">
        <v>0.19</v>
      </c>
    </row>
    <row r="19" spans="5:7">
      <c r="E19" s="32"/>
      <c r="F19" s="33" t="s">
        <v>32</v>
      </c>
      <c r="G19" s="38">
        <f>(G17*G18)</f>
        <v>3866.1675</v>
      </c>
    </row>
    <row r="20" spans="5:7">
      <c r="E20" s="34"/>
      <c r="F20" s="35" t="s">
        <v>33</v>
      </c>
      <c r="G20" s="39">
        <f>(G17+G19)</f>
        <v>24214.4175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11"/>
    </sheetView>
  </sheetViews>
  <sheetFormatPr baseColWidth="10" defaultRowHeight="15"/>
  <cols>
    <col min="1" max="1" width="14" customWidth="1"/>
    <col min="2" max="2" width="22" customWidth="1"/>
    <col min="3" max="3" width="24.85546875" customWidth="1"/>
  </cols>
  <sheetData>
    <row r="1" spans="1:3">
      <c r="A1" s="19" t="s">
        <v>34</v>
      </c>
      <c r="B1" s="19" t="s">
        <v>35</v>
      </c>
      <c r="C1" s="19" t="s">
        <v>36</v>
      </c>
    </row>
    <row r="2" spans="1:3">
      <c r="A2" s="21">
        <v>1</v>
      </c>
      <c r="B2" s="21">
        <v>5</v>
      </c>
      <c r="C2" s="21">
        <f>(B2/A2)</f>
        <v>5</v>
      </c>
    </row>
    <row r="3" spans="1:3">
      <c r="A3" s="26">
        <v>2</v>
      </c>
      <c r="B3" s="26">
        <v>10</v>
      </c>
      <c r="C3" s="26">
        <f t="shared" ref="C3:C11" si="0">(B3/A3)</f>
        <v>5</v>
      </c>
    </row>
    <row r="4" spans="1:3">
      <c r="A4" s="21">
        <v>3</v>
      </c>
      <c r="B4" s="21">
        <v>17</v>
      </c>
      <c r="C4" s="21">
        <f t="shared" si="0"/>
        <v>5.666666666666667</v>
      </c>
    </row>
    <row r="5" spans="1:3">
      <c r="A5" s="26">
        <v>4</v>
      </c>
      <c r="B5" s="26">
        <v>27</v>
      </c>
      <c r="C5" s="26">
        <f t="shared" si="0"/>
        <v>6.75</v>
      </c>
    </row>
    <row r="6" spans="1:3">
      <c r="A6" s="21">
        <v>5</v>
      </c>
      <c r="B6" s="21">
        <v>37</v>
      </c>
      <c r="C6" s="21">
        <f t="shared" si="0"/>
        <v>7.4</v>
      </c>
    </row>
    <row r="7" spans="1:3">
      <c r="A7" s="26">
        <v>6</v>
      </c>
      <c r="B7" s="26">
        <v>49</v>
      </c>
      <c r="C7" s="26">
        <f t="shared" si="0"/>
        <v>8.1666666666666661</v>
      </c>
    </row>
    <row r="8" spans="1:3">
      <c r="A8" s="21">
        <v>7</v>
      </c>
      <c r="B8" s="21">
        <v>63</v>
      </c>
      <c r="C8" s="21">
        <f t="shared" si="0"/>
        <v>9</v>
      </c>
    </row>
    <row r="9" spans="1:3">
      <c r="A9" s="26">
        <v>8</v>
      </c>
      <c r="B9" s="26">
        <v>75</v>
      </c>
      <c r="C9" s="26">
        <f t="shared" si="0"/>
        <v>9.375</v>
      </c>
    </row>
    <row r="10" spans="1:3">
      <c r="A10" s="21">
        <v>9</v>
      </c>
      <c r="B10" s="21">
        <v>83</v>
      </c>
      <c r="C10" s="21">
        <f t="shared" si="0"/>
        <v>9.2222222222222214</v>
      </c>
    </row>
    <row r="11" spans="1:3">
      <c r="A11" s="26">
        <v>10</v>
      </c>
      <c r="B11" s="26">
        <v>91</v>
      </c>
      <c r="C11" s="26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fbs</dc:creator>
  <cp:lastModifiedBy>fbs</cp:lastModifiedBy>
  <dcterms:created xsi:type="dcterms:W3CDTF">2023-12-28T22:51:11Z</dcterms:created>
  <dcterms:modified xsi:type="dcterms:W3CDTF">2023-12-29T00:59:33Z</dcterms:modified>
</cp:coreProperties>
</file>