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1075" windowHeight="8070"/>
  </bookViews>
  <sheets>
    <sheet name="item_order_update" sheetId="1" r:id="rId1"/>
    <sheet name="Sheet2" sheetId="2" r:id="rId2"/>
    <sheet name="card details" sheetId="4" r:id="rId3"/>
    <sheet name="all_items_details" sheetId="5" r:id="rId4"/>
    <sheet name="card_details_users" sheetId="6" r:id="rId5"/>
    <sheet name="online_emi_details_2" sheetId="7" r:id="rId6"/>
  </sheets>
  <definedNames>
    <definedName name="_xlnm._FilterDatabase" localSheetId="2" hidden="1">'card details'!$A$1:$R$27</definedName>
  </definedNames>
  <calcPr calcId="145621"/>
</workbook>
</file>

<file path=xl/calcChain.xml><?xml version="1.0" encoding="utf-8"?>
<calcChain xmlns="http://schemas.openxmlformats.org/spreadsheetml/2006/main">
  <c r="C2" i="7" l="1"/>
  <c r="E2" i="7"/>
  <c r="E15" i="6" l="1"/>
  <c r="E9" i="6"/>
  <c r="C8" i="6"/>
  <c r="E8" i="6" s="1"/>
  <c r="E6" i="6"/>
  <c r="C5" i="6"/>
  <c r="E5" i="6" s="1"/>
  <c r="E2" i="6"/>
  <c r="G27" i="4"/>
  <c r="D27" i="4"/>
  <c r="F42" i="1"/>
  <c r="E36" i="5"/>
  <c r="D36" i="5"/>
  <c r="F24" i="4" l="1"/>
  <c r="F22" i="4"/>
  <c r="F23" i="4"/>
  <c r="F21" i="4"/>
  <c r="F20" i="4"/>
  <c r="F17" i="4"/>
  <c r="F18" i="4"/>
  <c r="F16" i="4"/>
  <c r="F12" i="4"/>
  <c r="F13" i="4"/>
  <c r="F14" i="4"/>
  <c r="F11" i="4"/>
  <c r="F8" i="4"/>
  <c r="F10" i="4"/>
  <c r="C7" i="4"/>
  <c r="F7" i="4" s="1"/>
  <c r="C2" i="4"/>
  <c r="C27" i="4" s="1"/>
  <c r="F2" i="4" l="1"/>
  <c r="F27" i="4" s="1"/>
  <c r="L26" i="4"/>
  <c r="H39" i="1" l="1"/>
  <c r="N2" i="1" l="1"/>
  <c r="N8" i="1"/>
</calcChain>
</file>

<file path=xl/sharedStrings.xml><?xml version="1.0" encoding="utf-8"?>
<sst xmlns="http://schemas.openxmlformats.org/spreadsheetml/2006/main" count="304" uniqueCount="100">
  <si>
    <t>user</t>
  </si>
  <si>
    <t>lokesh.cse.nitt@gmail.com</t>
  </si>
  <si>
    <t>card</t>
  </si>
  <si>
    <t>item</t>
  </si>
  <si>
    <t>amount</t>
  </si>
  <si>
    <t>order</t>
  </si>
  <si>
    <t>redmi6 pro 3/32</t>
  </si>
  <si>
    <t>shoes</t>
  </si>
  <si>
    <t>status</t>
  </si>
  <si>
    <t>praveen</t>
  </si>
  <si>
    <t>ikram786mr@gmail.com</t>
  </si>
  <si>
    <t>devendra</t>
  </si>
  <si>
    <t>cash back</t>
  </si>
  <si>
    <t>ikram.mnnit09@gmail.com</t>
  </si>
  <si>
    <t>redmi6 pro 4/64</t>
  </si>
  <si>
    <t>rahul</t>
  </si>
  <si>
    <t>total</t>
  </si>
  <si>
    <t>amazon pay</t>
  </si>
  <si>
    <t>cash back status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</si>
  <si>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</si>
  <si>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</si>
  <si>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</si>
  <si>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</si>
  <si>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</si>
  <si>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</si>
  <si>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</si>
  <si>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</si>
  <si>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</si>
  <si>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</si>
  <si>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</si>
  <si>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6 month emi</t>
  </si>
  <si>
    <t>vivo v9</t>
  </si>
  <si>
    <t>Pankaj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</si>
  <si>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</si>
  <si>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</si>
  <si>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</si>
  <si>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</si>
  <si>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</si>
  <si>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</si>
  <si>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</si>
  <si>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</si>
  <si>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</si>
  <si>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</si>
  <si>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</si>
  <si>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</si>
  <si>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note 5 pro</t>
  </si>
  <si>
    <t>realme 2</t>
  </si>
  <si>
    <t xml:space="preserve">redmi6 </t>
  </si>
  <si>
    <t>paid</t>
  </si>
  <si>
    <t xml:space="preserve">bhaiya dc </t>
  </si>
  <si>
    <t>s.no</t>
  </si>
  <si>
    <t>devendra amex -1020</t>
  </si>
  <si>
    <t>devendra card 10000 for amazon pay</t>
  </si>
  <si>
    <t>rahul card 10000 for amazon pay</t>
  </si>
  <si>
    <t>sushell sbi</t>
  </si>
  <si>
    <t>e5 plus 3/32</t>
  </si>
  <si>
    <t xml:space="preserve">devendra </t>
  </si>
  <si>
    <t>NA</t>
  </si>
  <si>
    <t xml:space="preserve">susheel </t>
  </si>
  <si>
    <t>na</t>
  </si>
  <si>
    <t>redmi6  pro 3/32</t>
  </si>
  <si>
    <t>n</t>
  </si>
  <si>
    <t>card amount</t>
  </si>
  <si>
    <t>susheel sbi</t>
  </si>
  <si>
    <t>e5 plus</t>
  </si>
  <si>
    <t>9 lite</t>
  </si>
  <si>
    <t xml:space="preserve">c </t>
  </si>
  <si>
    <t>susheel hdfc</t>
  </si>
  <si>
    <t>amol debit card</t>
  </si>
  <si>
    <t>devendra amex</t>
  </si>
  <si>
    <t>Devendra</t>
  </si>
  <si>
    <t>item received but showing returned</t>
  </si>
  <si>
    <t>note5 pro 4/64</t>
  </si>
  <si>
    <t>redmi 5 3/32</t>
  </si>
  <si>
    <t>redmi 6 3/32</t>
  </si>
  <si>
    <t>vivo9 4/64</t>
  </si>
  <si>
    <t>realme 2pro 4/64</t>
  </si>
  <si>
    <t>moto e5 plus 3/32</t>
  </si>
  <si>
    <t>dues</t>
  </si>
  <si>
    <t>discount</t>
  </si>
  <si>
    <t>buying price</t>
  </si>
  <si>
    <t xml:space="preserve">online price </t>
  </si>
  <si>
    <t>selling price</t>
  </si>
  <si>
    <t>s.no.</t>
  </si>
  <si>
    <t xml:space="preserve">buying price </t>
  </si>
  <si>
    <t>online price</t>
  </si>
  <si>
    <t>card instant cash</t>
  </si>
  <si>
    <t>emi amount</t>
  </si>
  <si>
    <t>without emi</t>
  </si>
  <si>
    <t>devendra hdfc</t>
  </si>
  <si>
    <t>name</t>
  </si>
  <si>
    <t>last date of payment</t>
  </si>
  <si>
    <t>amol citi bank</t>
  </si>
  <si>
    <t>amol hdfc</t>
  </si>
  <si>
    <t>moto g6 4/64</t>
  </si>
  <si>
    <t>cancelled</t>
  </si>
  <si>
    <t>5700 cashback in january</t>
  </si>
  <si>
    <t xml:space="preserve">bill </t>
  </si>
  <si>
    <t>sev</t>
  </si>
  <si>
    <t>pamkaj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</si>
</sst>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3" borderId="0" xfId="1" applyFill="1"/>
    <xf numFmtId="0" fontId="1" fillId="4" borderId="0" xfId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8" borderId="0" xfId="0" applyFill="1"/>
    <xf numFmtId="0" fontId="0" fillId="9" borderId="0" xfId="0" applyFill="1"/>
    <xf numFmtId="0" fontId="1" fillId="9" borderId="0" xfId="1" applyFill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10" Type="http://schemas.openxmlformats.org/officeDocument/2006/relationships/hyperlink" Target="mailto:devendra.anchal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70" zoomScaleNormal="70" workbookViewId="0">
      <selection activeCell="J34" sqref="J34"/>
    </sheetView>
  </sheetViews>
  <sheetFormatPr defaultRowHeight="15" x14ac:dyDescent="0.25"/>
  <cols>
    <col min="1" max="1" width="25.5703125" bestFit="1" customWidth="1"/>
    <col min="2" max="2" width="30.140625" bestFit="1" customWidth="1"/>
    <col min="3" max="3" width="20.42578125" customWidth="1"/>
    <col min="4" max="4" width="17.140625" bestFit="1" customWidth="1"/>
    <col min="6" max="6" width="24.85546875" customWidth="1"/>
    <col min="7" max="7" width="33.42578125" bestFit="1" customWidth="1"/>
    <col min="9" max="9" width="32" bestFit="1" customWidth="1"/>
    <col min="10" max="10" width="15.140625" bestFit="1" customWidth="1"/>
    <col min="12" max="12" width="13.42578125" bestFit="1" customWidth="1"/>
    <col min="16" max="16" width="13.28515625" customWidth="1"/>
  </cols>
  <sheetData>
    <row r="1" spans="1:17" x14ac:dyDescent="0.25">
      <c r="A1" t="s">
        <v>5</v>
      </c>
      <c r="B1" t="s">
        <v>0</v>
      </c>
      <c r="C1" t="s">
        <v>25</v>
      </c>
      <c r="D1" t="s">
        <v>3</v>
      </c>
      <c r="F1" t="s">
        <v>79</v>
      </c>
      <c r="G1" t="s">
        <v>16</v>
      </c>
      <c r="H1" t="s">
        <v>4</v>
      </c>
      <c r="I1" t="s">
        <v>2</v>
      </c>
      <c r="J1" t="s">
        <v>8</v>
      </c>
      <c r="K1" t="s">
        <v>12</v>
      </c>
      <c r="M1" t="s">
        <v>18</v>
      </c>
      <c r="N1" t="s">
        <v>23</v>
      </c>
      <c r="O1" t="s">
        <v>50</v>
      </c>
      <c r="P1" t="s">
        <v>97</v>
      </c>
    </row>
    <row r="2" spans="1:17" x14ac:dyDescent="0.25">
      <c r="A2" s="9">
        <v>1</v>
      </c>
      <c r="B2" s="2" t="s">
        <v>1</v>
      </c>
      <c r="C2">
        <v>8553752095</v>
      </c>
      <c r="D2" s="1" t="s">
        <v>6</v>
      </c>
      <c r="E2">
        <v>10999</v>
      </c>
      <c r="F2">
        <v>2000</v>
      </c>
      <c r="G2">
        <v>22459</v>
      </c>
      <c r="H2" s="9">
        <v>22459.86</v>
      </c>
      <c r="I2" t="s">
        <v>9</v>
      </c>
      <c r="N2">
        <f>22985/3</f>
        <v>7661.666666666667</v>
      </c>
      <c r="O2">
        <v>9</v>
      </c>
      <c r="P2" s="9">
        <v>1</v>
      </c>
    </row>
    <row r="3" spans="1:17" x14ac:dyDescent="0.25">
      <c r="A3" s="9"/>
      <c r="D3" s="1" t="s">
        <v>14</v>
      </c>
      <c r="E3">
        <v>12999</v>
      </c>
      <c r="O3">
        <v>8</v>
      </c>
    </row>
    <row r="4" spans="1:17" x14ac:dyDescent="0.25">
      <c r="A4" t="s">
        <v>59</v>
      </c>
      <c r="D4" s="1" t="s">
        <v>7</v>
      </c>
      <c r="E4">
        <v>988</v>
      </c>
      <c r="O4" t="s">
        <v>57</v>
      </c>
    </row>
    <row r="5" spans="1:17" x14ac:dyDescent="0.25">
      <c r="A5" s="9">
        <v>2</v>
      </c>
      <c r="B5" s="2" t="s">
        <v>10</v>
      </c>
      <c r="C5">
        <v>8553752095</v>
      </c>
      <c r="D5" s="1" t="s">
        <v>6</v>
      </c>
      <c r="E5">
        <v>10999</v>
      </c>
      <c r="F5">
        <v>0</v>
      </c>
      <c r="H5" s="9">
        <v>10000</v>
      </c>
      <c r="I5" t="s">
        <v>11</v>
      </c>
      <c r="K5">
        <v>1000</v>
      </c>
      <c r="L5" t="s">
        <v>17</v>
      </c>
      <c r="O5">
        <v>14</v>
      </c>
      <c r="P5" s="9">
        <v>2</v>
      </c>
    </row>
    <row r="6" spans="1:17" x14ac:dyDescent="0.25">
      <c r="A6" t="s">
        <v>59</v>
      </c>
      <c r="D6" s="1" t="s">
        <v>7</v>
      </c>
      <c r="O6" t="s">
        <v>57</v>
      </c>
    </row>
    <row r="7" spans="1:17" x14ac:dyDescent="0.25">
      <c r="A7" s="9">
        <v>3</v>
      </c>
      <c r="B7" s="2" t="s">
        <v>13</v>
      </c>
      <c r="C7">
        <v>7004104922</v>
      </c>
      <c r="D7" s="1" t="s">
        <v>14</v>
      </c>
      <c r="E7">
        <v>12999</v>
      </c>
      <c r="G7">
        <v>12999</v>
      </c>
      <c r="H7" s="9">
        <v>10000</v>
      </c>
      <c r="I7" t="s">
        <v>15</v>
      </c>
      <c r="K7">
        <v>1000</v>
      </c>
      <c r="L7" t="s">
        <v>17</v>
      </c>
      <c r="O7">
        <v>15</v>
      </c>
      <c r="P7" s="9">
        <v>3</v>
      </c>
    </row>
    <row r="8" spans="1:17" x14ac:dyDescent="0.25">
      <c r="A8" s="9">
        <v>4</v>
      </c>
      <c r="B8" s="2" t="s">
        <v>19</v>
      </c>
      <c r="D8" s="1" t="s">
        <v>20</v>
      </c>
      <c r="E8">
        <v>9999</v>
      </c>
      <c r="F8">
        <v>2000</v>
      </c>
      <c r="G8">
        <v>18416</v>
      </c>
      <c r="H8" s="9">
        <v>18416</v>
      </c>
      <c r="I8" t="s">
        <v>24</v>
      </c>
      <c r="N8">
        <f>18416/6</f>
        <v>3069.3333333333335</v>
      </c>
      <c r="O8">
        <v>16</v>
      </c>
      <c r="P8" s="9">
        <v>4</v>
      </c>
    </row>
    <row r="9" spans="1:17" x14ac:dyDescent="0.25">
      <c r="A9" s="9"/>
      <c r="D9" s="1" t="s">
        <v>21</v>
      </c>
      <c r="E9">
        <v>12999</v>
      </c>
      <c r="O9">
        <v>17</v>
      </c>
    </row>
    <row r="10" spans="1:17" x14ac:dyDescent="0.25">
      <c r="A10" t="s">
        <v>59</v>
      </c>
      <c r="D10" s="1" t="s">
        <v>22</v>
      </c>
      <c r="O10" t="s">
        <v>57</v>
      </c>
    </row>
    <row r="11" spans="1:17" x14ac:dyDescent="0.25">
      <c r="A11" s="9">
        <v>5</v>
      </c>
      <c r="B11" s="3" t="s">
        <v>10</v>
      </c>
      <c r="C11">
        <v>8553752095</v>
      </c>
      <c r="D11" s="1" t="s">
        <v>72</v>
      </c>
      <c r="E11">
        <v>14999</v>
      </c>
      <c r="F11">
        <v>1500</v>
      </c>
      <c r="H11" s="9">
        <v>11267</v>
      </c>
      <c r="I11" t="s">
        <v>26</v>
      </c>
      <c r="O11">
        <v>4</v>
      </c>
      <c r="P11" s="9">
        <v>5</v>
      </c>
    </row>
    <row r="12" spans="1:17" x14ac:dyDescent="0.25">
      <c r="A12">
        <v>6</v>
      </c>
      <c r="B12" s="3" t="s">
        <v>10</v>
      </c>
      <c r="C12">
        <v>8553752095</v>
      </c>
      <c r="D12" s="1" t="s">
        <v>73</v>
      </c>
      <c r="E12">
        <v>9999</v>
      </c>
      <c r="F12">
        <v>300</v>
      </c>
      <c r="I12" s="9" t="s">
        <v>11</v>
      </c>
      <c r="P12" s="9">
        <v>6</v>
      </c>
    </row>
    <row r="13" spans="1:17" x14ac:dyDescent="0.25">
      <c r="A13" s="9">
        <v>7</v>
      </c>
      <c r="B13" s="3" t="s">
        <v>10</v>
      </c>
      <c r="C13">
        <v>8553752095</v>
      </c>
      <c r="D13" s="1" t="s">
        <v>74</v>
      </c>
      <c r="E13">
        <v>7999</v>
      </c>
      <c r="F13">
        <v>800</v>
      </c>
      <c r="H13" s="9">
        <v>7230</v>
      </c>
      <c r="I13" t="s">
        <v>26</v>
      </c>
      <c r="O13">
        <v>6</v>
      </c>
      <c r="P13" s="9">
        <v>7</v>
      </c>
    </row>
    <row r="14" spans="1:17" x14ac:dyDescent="0.25">
      <c r="A14" s="9">
        <v>8</v>
      </c>
      <c r="B14" s="4" t="s">
        <v>28</v>
      </c>
      <c r="C14" t="s">
        <v>28</v>
      </c>
      <c r="D14" s="1" t="s">
        <v>74</v>
      </c>
      <c r="E14">
        <v>7999</v>
      </c>
      <c r="F14">
        <v>800</v>
      </c>
      <c r="I14" t="s">
        <v>28</v>
      </c>
      <c r="N14" t="s">
        <v>30</v>
      </c>
      <c r="O14">
        <v>20</v>
      </c>
      <c r="P14" s="6">
        <v>8</v>
      </c>
      <c r="Q14" t="s">
        <v>28</v>
      </c>
    </row>
    <row r="15" spans="1:17" x14ac:dyDescent="0.25">
      <c r="A15" s="9"/>
      <c r="B15" s="4"/>
      <c r="D15" s="1" t="s">
        <v>74</v>
      </c>
      <c r="E15">
        <v>7999</v>
      </c>
      <c r="F15">
        <v>800</v>
      </c>
      <c r="N15" t="s">
        <v>30</v>
      </c>
      <c r="O15">
        <v>21</v>
      </c>
    </row>
    <row r="16" spans="1:17" x14ac:dyDescent="0.25">
      <c r="A16" s="9">
        <v>9</v>
      </c>
      <c r="B16" s="3" t="s">
        <v>10</v>
      </c>
      <c r="C16">
        <v>8553752095</v>
      </c>
      <c r="D16" s="1" t="s">
        <v>74</v>
      </c>
      <c r="E16">
        <v>7999</v>
      </c>
      <c r="F16">
        <v>800</v>
      </c>
      <c r="H16" s="9">
        <v>6933</v>
      </c>
      <c r="I16" s="5" t="s">
        <v>26</v>
      </c>
      <c r="N16" t="s">
        <v>30</v>
      </c>
      <c r="O16">
        <v>7</v>
      </c>
      <c r="P16" s="9">
        <v>9</v>
      </c>
    </row>
    <row r="17" spans="1:17" x14ac:dyDescent="0.25">
      <c r="A17">
        <v>10</v>
      </c>
      <c r="B17" s="3" t="s">
        <v>19</v>
      </c>
      <c r="C17">
        <v>7004104922</v>
      </c>
      <c r="D17" s="1" t="s">
        <v>74</v>
      </c>
      <c r="E17">
        <v>7999</v>
      </c>
      <c r="F17">
        <v>0</v>
      </c>
      <c r="I17" s="6" t="s">
        <v>11</v>
      </c>
      <c r="N17" t="s">
        <v>30</v>
      </c>
      <c r="P17" s="6">
        <v>10</v>
      </c>
      <c r="Q17" t="s">
        <v>98</v>
      </c>
    </row>
    <row r="18" spans="1:17" x14ac:dyDescent="0.25">
      <c r="A18">
        <v>11</v>
      </c>
      <c r="B18" s="3" t="s">
        <v>19</v>
      </c>
      <c r="C18">
        <v>7004104922</v>
      </c>
      <c r="D18" s="9" t="s">
        <v>75</v>
      </c>
      <c r="E18">
        <v>18990</v>
      </c>
      <c r="F18">
        <v>1500</v>
      </c>
      <c r="I18" s="6" t="s">
        <v>11</v>
      </c>
      <c r="P18" s="6">
        <v>11</v>
      </c>
    </row>
    <row r="19" spans="1:17" x14ac:dyDescent="0.25">
      <c r="A19" s="9">
        <v>12</v>
      </c>
      <c r="B19" s="3" t="s">
        <v>10</v>
      </c>
      <c r="C19" s="11">
        <v>9341223138</v>
      </c>
      <c r="D19" s="1" t="s">
        <v>76</v>
      </c>
      <c r="E19">
        <v>13990</v>
      </c>
      <c r="F19">
        <v>1400</v>
      </c>
      <c r="H19" s="9">
        <v>12127</v>
      </c>
      <c r="I19" s="5" t="s">
        <v>26</v>
      </c>
      <c r="O19">
        <v>5</v>
      </c>
      <c r="P19" t="s">
        <v>57</v>
      </c>
    </row>
    <row r="20" spans="1:17" x14ac:dyDescent="0.25">
      <c r="A20" s="13">
        <v>13</v>
      </c>
      <c r="B20" s="14" t="s">
        <v>13</v>
      </c>
      <c r="C20" s="13">
        <v>7004104922</v>
      </c>
      <c r="D20" s="13" t="s">
        <v>31</v>
      </c>
      <c r="E20" s="13"/>
      <c r="F20" s="13"/>
      <c r="G20" s="13"/>
      <c r="H20" s="13"/>
      <c r="I20" s="7" t="s">
        <v>26</v>
      </c>
      <c r="P20" t="s">
        <v>57</v>
      </c>
    </row>
    <row r="21" spans="1:17" x14ac:dyDescent="0.25">
      <c r="A21" s="13">
        <v>14</v>
      </c>
      <c r="B21" s="14" t="s">
        <v>13</v>
      </c>
      <c r="C21" s="13">
        <v>7004104922</v>
      </c>
      <c r="D21" s="13" t="s">
        <v>27</v>
      </c>
      <c r="E21" s="13"/>
      <c r="F21" s="13"/>
      <c r="G21" s="13"/>
      <c r="H21" s="13"/>
      <c r="I21" s="7" t="s">
        <v>26</v>
      </c>
      <c r="P21" t="s">
        <v>57</v>
      </c>
    </row>
    <row r="22" spans="1:17" x14ac:dyDescent="0.25">
      <c r="A22" s="9">
        <v>15</v>
      </c>
      <c r="B22" s="3" t="s">
        <v>13</v>
      </c>
      <c r="C22">
        <v>7004104922</v>
      </c>
      <c r="D22" s="1" t="s">
        <v>77</v>
      </c>
      <c r="E22">
        <v>9800</v>
      </c>
      <c r="F22">
        <v>750</v>
      </c>
      <c r="H22" s="9">
        <v>17816</v>
      </c>
      <c r="I22" s="5" t="s">
        <v>11</v>
      </c>
      <c r="O22">
        <v>18</v>
      </c>
      <c r="P22" s="9">
        <v>15</v>
      </c>
    </row>
    <row r="23" spans="1:17" x14ac:dyDescent="0.25">
      <c r="A23" s="9"/>
      <c r="B23" s="4"/>
      <c r="D23" s="1" t="s">
        <v>77</v>
      </c>
      <c r="E23">
        <v>9800</v>
      </c>
      <c r="F23">
        <v>750</v>
      </c>
      <c r="I23" s="5"/>
      <c r="O23">
        <v>19</v>
      </c>
      <c r="P23" s="9"/>
    </row>
    <row r="24" spans="1:17" x14ac:dyDescent="0.25">
      <c r="A24" s="9">
        <v>16</v>
      </c>
      <c r="B24" s="4" t="s">
        <v>24</v>
      </c>
      <c r="C24" t="s">
        <v>24</v>
      </c>
      <c r="D24" s="9" t="s">
        <v>75</v>
      </c>
      <c r="E24">
        <v>18990</v>
      </c>
      <c r="F24">
        <v>1500</v>
      </c>
      <c r="I24" t="s">
        <v>24</v>
      </c>
      <c r="O24">
        <v>22</v>
      </c>
      <c r="P24" s="6">
        <v>16</v>
      </c>
      <c r="Q24" t="s">
        <v>24</v>
      </c>
    </row>
    <row r="25" spans="1:17" x14ac:dyDescent="0.25">
      <c r="A25" s="9">
        <v>17</v>
      </c>
      <c r="B25" s="6" t="s">
        <v>24</v>
      </c>
      <c r="D25" s="1" t="s">
        <v>21</v>
      </c>
      <c r="E25">
        <v>12999</v>
      </c>
      <c r="I25" t="s">
        <v>24</v>
      </c>
      <c r="P25" s="6">
        <v>17</v>
      </c>
      <c r="Q25" t="s">
        <v>24</v>
      </c>
    </row>
    <row r="26" spans="1:17" x14ac:dyDescent="0.25">
      <c r="A26" s="9"/>
      <c r="B26" s="6"/>
      <c r="D26" s="1" t="s">
        <v>60</v>
      </c>
      <c r="E26">
        <v>10999</v>
      </c>
    </row>
    <row r="27" spans="1:17" x14ac:dyDescent="0.25">
      <c r="A27" s="9">
        <v>18</v>
      </c>
      <c r="B27" s="6" t="s">
        <v>32</v>
      </c>
      <c r="C27" t="s">
        <v>42</v>
      </c>
      <c r="D27" s="1" t="s">
        <v>21</v>
      </c>
      <c r="E27">
        <v>12999</v>
      </c>
      <c r="F27">
        <v>2000</v>
      </c>
      <c r="I27" t="s">
        <v>43</v>
      </c>
      <c r="P27" s="6">
        <v>18</v>
      </c>
      <c r="Q27" t="s">
        <v>99</v>
      </c>
    </row>
    <row r="28" spans="1:17" x14ac:dyDescent="0.25">
      <c r="A28" s="9"/>
      <c r="B28" s="6"/>
      <c r="D28" s="1" t="s">
        <v>60</v>
      </c>
      <c r="E28">
        <v>10999</v>
      </c>
    </row>
    <row r="29" spans="1:17" x14ac:dyDescent="0.25">
      <c r="A29" s="9">
        <v>19</v>
      </c>
      <c r="B29" s="2" t="s">
        <v>10</v>
      </c>
      <c r="C29">
        <v>8553752095</v>
      </c>
      <c r="D29" s="1" t="s">
        <v>20</v>
      </c>
      <c r="E29">
        <v>9999</v>
      </c>
      <c r="H29" s="9">
        <v>32744</v>
      </c>
      <c r="I29" s="5" t="s">
        <v>26</v>
      </c>
      <c r="O29">
        <v>3</v>
      </c>
      <c r="P29" s="9">
        <v>19</v>
      </c>
    </row>
    <row r="30" spans="1:17" x14ac:dyDescent="0.25">
      <c r="A30" s="9">
        <v>20</v>
      </c>
      <c r="B30" s="2" t="s">
        <v>10</v>
      </c>
      <c r="C30">
        <v>8553752095</v>
      </c>
      <c r="D30" s="1" t="s">
        <v>21</v>
      </c>
      <c r="E30">
        <v>12999</v>
      </c>
      <c r="I30" s="5"/>
      <c r="O30">
        <v>2</v>
      </c>
      <c r="P30" s="9">
        <v>20</v>
      </c>
    </row>
    <row r="31" spans="1:17" x14ac:dyDescent="0.25">
      <c r="A31" s="9"/>
      <c r="B31" s="6"/>
      <c r="D31" s="1" t="s">
        <v>33</v>
      </c>
      <c r="E31">
        <v>12999</v>
      </c>
      <c r="I31" s="5"/>
      <c r="O31">
        <v>1</v>
      </c>
    </row>
    <row r="32" spans="1:17" x14ac:dyDescent="0.25">
      <c r="A32" s="10">
        <v>21</v>
      </c>
      <c r="B32" s="2" t="s">
        <v>13</v>
      </c>
      <c r="C32" s="8">
        <v>8002559782</v>
      </c>
      <c r="D32" s="1" t="s">
        <v>20</v>
      </c>
      <c r="E32">
        <v>9999</v>
      </c>
      <c r="H32">
        <v>30614</v>
      </c>
      <c r="I32" s="5" t="s">
        <v>24</v>
      </c>
      <c r="O32">
        <v>23</v>
      </c>
      <c r="P32" s="9">
        <v>21</v>
      </c>
    </row>
    <row r="33" spans="1:17" x14ac:dyDescent="0.25">
      <c r="A33" s="10"/>
      <c r="B33" s="6"/>
      <c r="D33" s="1" t="s">
        <v>34</v>
      </c>
      <c r="E33" s="7">
        <v>11347</v>
      </c>
      <c r="I33" s="5"/>
      <c r="O33">
        <v>24</v>
      </c>
    </row>
    <row r="34" spans="1:17" x14ac:dyDescent="0.25">
      <c r="A34" s="10"/>
      <c r="B34" s="6"/>
      <c r="D34" s="1" t="s">
        <v>35</v>
      </c>
      <c r="E34">
        <v>9999</v>
      </c>
      <c r="I34" s="5"/>
      <c r="O34">
        <v>25</v>
      </c>
    </row>
    <row r="35" spans="1:17" x14ac:dyDescent="0.25">
      <c r="A35" s="9">
        <v>22</v>
      </c>
      <c r="B35" s="6" t="s">
        <v>1</v>
      </c>
      <c r="C35">
        <v>9122200271</v>
      </c>
      <c r="D35" s="9" t="s">
        <v>21</v>
      </c>
      <c r="E35">
        <v>12999</v>
      </c>
      <c r="H35">
        <v>21187</v>
      </c>
      <c r="I35" s="5" t="s">
        <v>11</v>
      </c>
      <c r="O35">
        <v>11</v>
      </c>
      <c r="P35" s="9">
        <v>22</v>
      </c>
    </row>
    <row r="36" spans="1:17" x14ac:dyDescent="0.25">
      <c r="A36" s="9"/>
      <c r="B36" s="6"/>
      <c r="D36" s="9" t="s">
        <v>21</v>
      </c>
      <c r="E36">
        <v>12999</v>
      </c>
      <c r="I36" s="5"/>
      <c r="O36">
        <v>12</v>
      </c>
    </row>
    <row r="37" spans="1:17" x14ac:dyDescent="0.25">
      <c r="A37">
        <v>23</v>
      </c>
      <c r="B37" s="4" t="s">
        <v>36</v>
      </c>
      <c r="C37" t="s">
        <v>41</v>
      </c>
      <c r="D37" s="1" t="s">
        <v>72</v>
      </c>
      <c r="E37">
        <v>14999</v>
      </c>
      <c r="F37">
        <v>750</v>
      </c>
      <c r="H37">
        <v>24549</v>
      </c>
      <c r="I37" t="s">
        <v>36</v>
      </c>
      <c r="P37" s="6">
        <v>23</v>
      </c>
      <c r="Q37" t="s">
        <v>36</v>
      </c>
    </row>
    <row r="38" spans="1:17" x14ac:dyDescent="0.25">
      <c r="D38" s="1" t="s">
        <v>76</v>
      </c>
      <c r="E38">
        <v>13990</v>
      </c>
      <c r="F38">
        <v>750</v>
      </c>
    </row>
    <row r="39" spans="1:17" x14ac:dyDescent="0.25">
      <c r="A39" s="9">
        <v>24</v>
      </c>
      <c r="B39" s="6" t="s">
        <v>11</v>
      </c>
      <c r="C39" t="s">
        <v>40</v>
      </c>
      <c r="D39" s="1" t="s">
        <v>39</v>
      </c>
      <c r="E39">
        <v>10999</v>
      </c>
      <c r="H39">
        <f>10999-1020</f>
        <v>9979</v>
      </c>
      <c r="I39" t="s">
        <v>37</v>
      </c>
      <c r="O39">
        <v>13</v>
      </c>
      <c r="P39" s="9">
        <v>24</v>
      </c>
    </row>
    <row r="40" spans="1:17" x14ac:dyDescent="0.25">
      <c r="A40" s="9">
        <v>25</v>
      </c>
      <c r="B40" s="6" t="s">
        <v>1</v>
      </c>
      <c r="C40">
        <v>853752095</v>
      </c>
      <c r="D40" s="1" t="s">
        <v>20</v>
      </c>
      <c r="E40">
        <v>9999</v>
      </c>
      <c r="F40">
        <v>100</v>
      </c>
      <c r="H40" s="9">
        <v>8999</v>
      </c>
      <c r="I40" t="s">
        <v>38</v>
      </c>
      <c r="O40">
        <v>10</v>
      </c>
      <c r="P40" s="9">
        <v>25</v>
      </c>
    </row>
    <row r="41" spans="1:17" x14ac:dyDescent="0.25">
      <c r="F41" s="1">
        <v>4000</v>
      </c>
    </row>
    <row r="42" spans="1:17" x14ac:dyDescent="0.25">
      <c r="F42" s="9">
        <f>SUM(F2:F41)</f>
        <v>22500</v>
      </c>
    </row>
    <row r="46" spans="1:17" x14ac:dyDescent="0.25">
      <c r="A46">
        <v>26</v>
      </c>
      <c r="B46" s="7" t="s">
        <v>93</v>
      </c>
      <c r="C46" s="7">
        <v>8002559782</v>
      </c>
      <c r="D46" s="7" t="s">
        <v>6</v>
      </c>
      <c r="E46">
        <v>22800</v>
      </c>
      <c r="F46" t="s">
        <v>95</v>
      </c>
      <c r="G46" t="s">
        <v>28</v>
      </c>
      <c r="L46" t="s">
        <v>30</v>
      </c>
    </row>
    <row r="47" spans="1:17" x14ac:dyDescent="0.25">
      <c r="B47" s="7"/>
      <c r="C47" s="7"/>
      <c r="D47" s="7" t="s">
        <v>14</v>
      </c>
    </row>
    <row r="49" spans="1:16" x14ac:dyDescent="0.25">
      <c r="A49">
        <v>27</v>
      </c>
      <c r="B49" s="6" t="s">
        <v>1</v>
      </c>
      <c r="C49" s="1" t="s">
        <v>77</v>
      </c>
      <c r="D49" s="1"/>
      <c r="E49" s="1">
        <v>57376</v>
      </c>
      <c r="G49" s="19" t="s">
        <v>96</v>
      </c>
      <c r="I49" t="s">
        <v>28</v>
      </c>
      <c r="P49" s="9">
        <v>27</v>
      </c>
    </row>
    <row r="50" spans="1:16" x14ac:dyDescent="0.25">
      <c r="B50" s="6"/>
      <c r="C50" s="1" t="s">
        <v>20</v>
      </c>
      <c r="D50" s="1"/>
      <c r="E50" s="1"/>
    </row>
    <row r="51" spans="1:16" x14ac:dyDescent="0.25">
      <c r="B51" s="6"/>
      <c r="C51" s="1" t="s">
        <v>20</v>
      </c>
      <c r="D51" s="1"/>
      <c r="E51" s="1"/>
    </row>
    <row r="52" spans="1:16" x14ac:dyDescent="0.25">
      <c r="B52" s="6"/>
      <c r="C52" s="1" t="s">
        <v>94</v>
      </c>
      <c r="D52" s="1"/>
      <c r="E52" s="1"/>
    </row>
    <row r="53" spans="1:16" x14ac:dyDescent="0.25">
      <c r="B53" s="6"/>
      <c r="C53" s="1" t="s">
        <v>33</v>
      </c>
      <c r="D53" s="1"/>
      <c r="E53" s="1"/>
    </row>
  </sheetData>
  <hyperlinks>
    <hyperlink ref="B2" r:id="rId1"/>
    <hyperlink ref="B5" r:id="rId2"/>
    <hyperlink ref="B7" r:id="rId3"/>
    <hyperlink ref="B8" r:id="rId4"/>
    <hyperlink ref="B11" r:id="rId5"/>
    <hyperlink ref="B12" r:id="rId6"/>
    <hyperlink ref="B13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9" r:id="rId15"/>
    <hyperlink ref="B30" r:id="rId16"/>
    <hyperlink ref="B32" r:id="rId17"/>
  </hyperlinks>
  <pageMargins left="0.7" right="0.7" top="0.75" bottom="0.75" header="0.3" footer="0.3"/>
  <pageSetup paperSize="9" orientation="portrait" horizontalDpi="300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6" sqref="F26"/>
    </sheetView>
  </sheetViews>
  <sheetFormatPr defaultRowHeight="15" x14ac:dyDescent="0.25"/>
  <cols>
    <col min="1" max="1" width="12.85546875" customWidth="1"/>
    <col min="2" max="2" width="18.7109375" customWidth="1"/>
    <col min="3" max="3" width="11.85546875" bestFit="1" customWidth="1"/>
    <col min="4" max="4" width="15.85546875" bestFit="1" customWidth="1"/>
    <col min="5" max="5" width="11.7109375" bestFit="1" customWidth="1"/>
    <col min="6" max="6" width="33.5703125" bestFit="1" customWidth="1"/>
    <col min="9" max="9" width="14.42578125" customWidth="1"/>
  </cols>
  <sheetData>
    <row r="1" spans="1:7" x14ac:dyDescent="0.25">
      <c r="A1" t="s">
        <v>50</v>
      </c>
      <c r="B1" t="s">
        <v>44</v>
      </c>
      <c r="C1" t="s">
        <v>80</v>
      </c>
      <c r="D1" t="s">
        <v>81</v>
      </c>
      <c r="E1" t="s">
        <v>82</v>
      </c>
      <c r="F1" t="s">
        <v>2</v>
      </c>
    </row>
    <row r="2" spans="1:7" x14ac:dyDescent="0.25">
      <c r="A2">
        <v>1</v>
      </c>
      <c r="B2" t="s">
        <v>33</v>
      </c>
      <c r="C2">
        <v>12999</v>
      </c>
      <c r="D2">
        <v>12999</v>
      </c>
      <c r="F2" t="s">
        <v>26</v>
      </c>
    </row>
    <row r="3" spans="1:7" x14ac:dyDescent="0.25">
      <c r="A3">
        <v>2</v>
      </c>
      <c r="B3" t="s">
        <v>21</v>
      </c>
      <c r="C3">
        <v>10999</v>
      </c>
      <c r="D3">
        <v>12999</v>
      </c>
      <c r="E3">
        <v>10999</v>
      </c>
      <c r="F3" t="s">
        <v>26</v>
      </c>
    </row>
    <row r="4" spans="1:7" x14ac:dyDescent="0.25">
      <c r="A4">
        <v>3</v>
      </c>
      <c r="B4" s="5" t="s">
        <v>20</v>
      </c>
      <c r="C4">
        <v>8999</v>
      </c>
      <c r="D4">
        <v>9999</v>
      </c>
      <c r="F4" t="s">
        <v>26</v>
      </c>
    </row>
    <row r="5" spans="1:7" x14ac:dyDescent="0.25">
      <c r="A5">
        <v>4</v>
      </c>
      <c r="B5" t="s">
        <v>45</v>
      </c>
      <c r="C5">
        <v>12999</v>
      </c>
      <c r="D5">
        <v>14999</v>
      </c>
      <c r="E5">
        <v>12999</v>
      </c>
      <c r="F5" t="s">
        <v>26</v>
      </c>
    </row>
    <row r="6" spans="1:7" x14ac:dyDescent="0.25">
      <c r="A6">
        <v>5</v>
      </c>
      <c r="B6" t="s">
        <v>46</v>
      </c>
      <c r="C6">
        <v>13990</v>
      </c>
      <c r="D6">
        <v>15990</v>
      </c>
      <c r="F6" t="s">
        <v>26</v>
      </c>
    </row>
    <row r="7" spans="1:7" x14ac:dyDescent="0.25">
      <c r="A7">
        <v>6</v>
      </c>
      <c r="B7" t="s">
        <v>47</v>
      </c>
      <c r="C7">
        <v>8000</v>
      </c>
      <c r="D7">
        <v>8000</v>
      </c>
      <c r="F7" t="s">
        <v>26</v>
      </c>
    </row>
    <row r="8" spans="1:7" x14ac:dyDescent="0.25">
      <c r="A8">
        <v>7</v>
      </c>
      <c r="B8" t="s">
        <v>47</v>
      </c>
      <c r="C8">
        <v>8000</v>
      </c>
      <c r="D8">
        <v>8000</v>
      </c>
      <c r="F8" t="s">
        <v>26</v>
      </c>
    </row>
    <row r="9" spans="1:7" x14ac:dyDescent="0.25">
      <c r="A9">
        <v>8</v>
      </c>
      <c r="B9" t="s">
        <v>33</v>
      </c>
      <c r="C9">
        <v>12999</v>
      </c>
      <c r="D9">
        <v>12999</v>
      </c>
      <c r="F9" t="s">
        <v>9</v>
      </c>
    </row>
    <row r="10" spans="1:7" x14ac:dyDescent="0.25">
      <c r="A10">
        <v>9</v>
      </c>
      <c r="B10" t="s">
        <v>39</v>
      </c>
      <c r="C10">
        <v>10999</v>
      </c>
      <c r="D10">
        <v>10999</v>
      </c>
      <c r="F10" t="s">
        <v>9</v>
      </c>
    </row>
    <row r="11" spans="1:7" x14ac:dyDescent="0.25">
      <c r="A11">
        <v>10</v>
      </c>
      <c r="B11" s="5" t="s">
        <v>20</v>
      </c>
      <c r="C11">
        <v>9999</v>
      </c>
      <c r="D11">
        <v>9999</v>
      </c>
      <c r="F11" t="s">
        <v>49</v>
      </c>
      <c r="G11">
        <v>1000</v>
      </c>
    </row>
    <row r="12" spans="1:7" x14ac:dyDescent="0.25">
      <c r="A12">
        <v>11</v>
      </c>
      <c r="B12" t="s">
        <v>21</v>
      </c>
      <c r="C12">
        <v>10999</v>
      </c>
      <c r="D12">
        <v>12999</v>
      </c>
      <c r="E12">
        <v>10999</v>
      </c>
      <c r="F12" t="s">
        <v>11</v>
      </c>
    </row>
    <row r="13" spans="1:7" x14ac:dyDescent="0.25">
      <c r="A13">
        <v>12</v>
      </c>
      <c r="B13" t="s">
        <v>21</v>
      </c>
      <c r="C13">
        <v>10999</v>
      </c>
      <c r="D13">
        <v>12999</v>
      </c>
      <c r="E13">
        <v>10999</v>
      </c>
      <c r="F13" t="s">
        <v>11</v>
      </c>
    </row>
    <row r="14" spans="1:7" x14ac:dyDescent="0.25">
      <c r="A14">
        <v>13</v>
      </c>
      <c r="B14" t="s">
        <v>39</v>
      </c>
      <c r="C14">
        <v>10999</v>
      </c>
      <c r="D14">
        <v>10999</v>
      </c>
      <c r="F14" t="s">
        <v>51</v>
      </c>
    </row>
    <row r="15" spans="1:7" x14ac:dyDescent="0.25">
      <c r="A15">
        <v>14</v>
      </c>
      <c r="B15" t="s">
        <v>39</v>
      </c>
      <c r="C15">
        <v>10999</v>
      </c>
      <c r="D15">
        <v>10999</v>
      </c>
      <c r="F15" t="s">
        <v>52</v>
      </c>
    </row>
    <row r="16" spans="1:7" x14ac:dyDescent="0.25">
      <c r="A16">
        <v>15</v>
      </c>
      <c r="B16" t="s">
        <v>33</v>
      </c>
      <c r="C16">
        <v>12999</v>
      </c>
      <c r="D16">
        <v>12999</v>
      </c>
      <c r="F16" t="s">
        <v>53</v>
      </c>
    </row>
    <row r="17" spans="1:6" x14ac:dyDescent="0.25">
      <c r="A17">
        <v>16</v>
      </c>
      <c r="B17" t="s">
        <v>21</v>
      </c>
      <c r="C17">
        <v>10999</v>
      </c>
      <c r="D17">
        <v>12999</v>
      </c>
      <c r="E17">
        <v>10999</v>
      </c>
      <c r="F17" t="s">
        <v>54</v>
      </c>
    </row>
    <row r="18" spans="1:6" x14ac:dyDescent="0.25">
      <c r="A18">
        <v>17</v>
      </c>
      <c r="B18" s="5" t="s">
        <v>20</v>
      </c>
      <c r="C18">
        <v>9999</v>
      </c>
      <c r="D18">
        <v>9999</v>
      </c>
      <c r="F18" t="s">
        <v>54</v>
      </c>
    </row>
    <row r="19" spans="1:6" x14ac:dyDescent="0.25">
      <c r="A19">
        <v>18</v>
      </c>
      <c r="B19" t="s">
        <v>55</v>
      </c>
      <c r="C19">
        <v>10000</v>
      </c>
      <c r="D19">
        <v>10000</v>
      </c>
      <c r="F19" t="s">
        <v>56</v>
      </c>
    </row>
    <row r="20" spans="1:6" x14ac:dyDescent="0.25">
      <c r="A20">
        <v>19</v>
      </c>
      <c r="B20" t="s">
        <v>55</v>
      </c>
      <c r="C20">
        <v>10000</v>
      </c>
      <c r="D20">
        <v>10000</v>
      </c>
      <c r="F20" t="s">
        <v>56</v>
      </c>
    </row>
    <row r="21" spans="1:6" x14ac:dyDescent="0.25">
      <c r="A21">
        <v>20</v>
      </c>
      <c r="B21" t="s">
        <v>29</v>
      </c>
      <c r="C21">
        <v>8000</v>
      </c>
      <c r="D21">
        <v>8000</v>
      </c>
      <c r="F21" t="s">
        <v>28</v>
      </c>
    </row>
    <row r="22" spans="1:6" x14ac:dyDescent="0.25">
      <c r="A22">
        <v>21</v>
      </c>
      <c r="B22" t="s">
        <v>29</v>
      </c>
      <c r="C22">
        <v>8000</v>
      </c>
      <c r="D22">
        <v>8000</v>
      </c>
      <c r="F22" t="s">
        <v>28</v>
      </c>
    </row>
    <row r="23" spans="1:6" x14ac:dyDescent="0.25">
      <c r="A23">
        <v>22</v>
      </c>
      <c r="B23" t="s">
        <v>31</v>
      </c>
      <c r="C23">
        <v>15990</v>
      </c>
      <c r="D23">
        <v>18990</v>
      </c>
      <c r="F23" t="s">
        <v>58</v>
      </c>
    </row>
    <row r="24" spans="1:6" x14ac:dyDescent="0.25">
      <c r="A24">
        <v>23</v>
      </c>
      <c r="B24" s="5" t="s">
        <v>20</v>
      </c>
      <c r="C24">
        <v>9999</v>
      </c>
      <c r="D24">
        <v>9999</v>
      </c>
      <c r="F24" t="s">
        <v>24</v>
      </c>
    </row>
    <row r="25" spans="1:6" x14ac:dyDescent="0.25">
      <c r="A25">
        <v>24</v>
      </c>
      <c r="B25" s="5" t="s">
        <v>34</v>
      </c>
      <c r="C25">
        <v>11985</v>
      </c>
      <c r="D25" s="7">
        <v>11345</v>
      </c>
      <c r="F25" t="s">
        <v>24</v>
      </c>
    </row>
    <row r="26" spans="1:6" x14ac:dyDescent="0.25">
      <c r="A26">
        <v>25</v>
      </c>
      <c r="B26" s="5" t="s">
        <v>35</v>
      </c>
      <c r="C26">
        <v>8999</v>
      </c>
      <c r="D26">
        <v>9999</v>
      </c>
      <c r="F2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28" sqref="H28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15.42578125" bestFit="1" customWidth="1"/>
    <col min="4" max="4" width="7" bestFit="1" customWidth="1"/>
    <col min="5" max="5" width="9" bestFit="1" customWidth="1"/>
    <col min="6" max="6" width="14.5703125" bestFit="1" customWidth="1"/>
    <col min="7" max="7" width="14.85546875" customWidth="1"/>
    <col min="8" max="8" width="33.5703125" bestFit="1" customWidth="1"/>
    <col min="9" max="9" width="5.28515625" bestFit="1" customWidth="1"/>
    <col min="10" max="10" width="10" bestFit="1" customWidth="1"/>
    <col min="12" max="12" width="10" bestFit="1" customWidth="1"/>
    <col min="17" max="17" width="10" bestFit="1" customWidth="1"/>
    <col min="18" max="18" width="6" bestFit="1" customWidth="1"/>
  </cols>
  <sheetData>
    <row r="1" spans="1:8" ht="27.75" customHeight="1" x14ac:dyDescent="0.3">
      <c r="A1" s="18" t="s">
        <v>50</v>
      </c>
      <c r="B1" s="18" t="s">
        <v>61</v>
      </c>
      <c r="C1" s="18" t="s">
        <v>62</v>
      </c>
      <c r="D1" s="18" t="s">
        <v>78</v>
      </c>
      <c r="E1" s="18" t="s">
        <v>23</v>
      </c>
      <c r="F1" s="18" t="s">
        <v>87</v>
      </c>
      <c r="G1" s="18" t="s">
        <v>88</v>
      </c>
    </row>
    <row r="2" spans="1:8" x14ac:dyDescent="0.25">
      <c r="A2">
        <v>1</v>
      </c>
      <c r="B2" t="s">
        <v>9</v>
      </c>
      <c r="C2">
        <f>7661.98*3</f>
        <v>22985.94</v>
      </c>
      <c r="D2">
        <v>22985</v>
      </c>
      <c r="E2">
        <v>3</v>
      </c>
      <c r="F2">
        <f>C2/E2</f>
        <v>7661.98</v>
      </c>
    </row>
    <row r="3" spans="1:8" x14ac:dyDescent="0.25">
      <c r="A3">
        <v>2</v>
      </c>
      <c r="B3" t="s">
        <v>11</v>
      </c>
      <c r="C3">
        <v>10000</v>
      </c>
      <c r="D3">
        <v>10000</v>
      </c>
      <c r="E3">
        <v>0</v>
      </c>
      <c r="G3">
        <v>10000</v>
      </c>
    </row>
    <row r="4" spans="1:8" x14ac:dyDescent="0.25">
      <c r="A4">
        <v>2</v>
      </c>
      <c r="B4" t="s">
        <v>26</v>
      </c>
      <c r="C4">
        <v>2328</v>
      </c>
      <c r="D4">
        <v>2328</v>
      </c>
      <c r="E4">
        <v>0</v>
      </c>
      <c r="G4">
        <v>2328</v>
      </c>
    </row>
    <row r="5" spans="1:8" x14ac:dyDescent="0.25">
      <c r="A5">
        <v>3</v>
      </c>
      <c r="B5" t="s">
        <v>15</v>
      </c>
      <c r="C5">
        <v>10000</v>
      </c>
      <c r="D5">
        <v>10000</v>
      </c>
      <c r="E5">
        <v>0</v>
      </c>
      <c r="G5">
        <v>10000</v>
      </c>
    </row>
    <row r="6" spans="1:8" x14ac:dyDescent="0.25">
      <c r="A6">
        <v>3</v>
      </c>
      <c r="B6" t="s">
        <v>26</v>
      </c>
      <c r="C6">
        <v>2269</v>
      </c>
      <c r="D6">
        <v>2269</v>
      </c>
      <c r="E6">
        <v>0</v>
      </c>
      <c r="G6">
        <v>2269</v>
      </c>
    </row>
    <row r="7" spans="1:8" x14ac:dyDescent="0.25">
      <c r="A7">
        <v>4</v>
      </c>
      <c r="B7" t="s">
        <v>63</v>
      </c>
      <c r="C7">
        <f>3069.49*6</f>
        <v>18416.939999999999</v>
      </c>
      <c r="D7">
        <v>18614</v>
      </c>
      <c r="E7">
        <v>6</v>
      </c>
      <c r="F7">
        <f>C7/E7</f>
        <v>3069.49</v>
      </c>
    </row>
    <row r="8" spans="1:8" x14ac:dyDescent="0.25">
      <c r="A8">
        <v>5</v>
      </c>
      <c r="B8" t="s">
        <v>26</v>
      </c>
      <c r="C8">
        <v>11699</v>
      </c>
      <c r="D8">
        <v>11699</v>
      </c>
      <c r="E8">
        <v>6</v>
      </c>
      <c r="F8">
        <f>C8/E8</f>
        <v>1949.8333333333333</v>
      </c>
    </row>
    <row r="9" spans="1:8" x14ac:dyDescent="0.25">
      <c r="A9">
        <v>6</v>
      </c>
      <c r="B9" s="5" t="s">
        <v>70</v>
      </c>
      <c r="C9" s="5">
        <v>8639</v>
      </c>
      <c r="D9" s="5">
        <v>8639</v>
      </c>
      <c r="E9">
        <v>0</v>
      </c>
      <c r="G9">
        <v>8639</v>
      </c>
    </row>
    <row r="10" spans="1:8" x14ac:dyDescent="0.25">
      <c r="A10">
        <v>7</v>
      </c>
      <c r="B10" t="s">
        <v>26</v>
      </c>
      <c r="C10">
        <v>7299</v>
      </c>
      <c r="D10" s="5">
        <v>7299</v>
      </c>
      <c r="E10">
        <v>6</v>
      </c>
      <c r="F10">
        <f>C10/E10</f>
        <v>1216.5</v>
      </c>
    </row>
    <row r="11" spans="1:8" x14ac:dyDescent="0.25">
      <c r="A11">
        <v>8</v>
      </c>
      <c r="B11" t="s">
        <v>28</v>
      </c>
      <c r="C11">
        <v>14400</v>
      </c>
      <c r="D11" s="5">
        <v>14400</v>
      </c>
      <c r="E11">
        <v>6</v>
      </c>
      <c r="F11">
        <f t="shared" ref="F11:F14" si="0">C11/E11</f>
        <v>2400</v>
      </c>
    </row>
    <row r="12" spans="1:8" x14ac:dyDescent="0.25">
      <c r="A12">
        <v>9</v>
      </c>
      <c r="B12" t="s">
        <v>26</v>
      </c>
      <c r="C12">
        <v>7200</v>
      </c>
      <c r="D12" s="5">
        <v>7200</v>
      </c>
      <c r="E12">
        <v>6</v>
      </c>
      <c r="F12">
        <f t="shared" si="0"/>
        <v>1200</v>
      </c>
    </row>
    <row r="13" spans="1:8" x14ac:dyDescent="0.25">
      <c r="A13">
        <v>10</v>
      </c>
      <c r="B13" s="5" t="s">
        <v>11</v>
      </c>
      <c r="C13" s="5">
        <v>8000</v>
      </c>
      <c r="D13" s="5">
        <v>8000</v>
      </c>
      <c r="E13">
        <v>6</v>
      </c>
      <c r="F13">
        <f t="shared" si="0"/>
        <v>1333.3333333333333</v>
      </c>
    </row>
    <row r="14" spans="1:8" x14ac:dyDescent="0.25">
      <c r="A14">
        <v>11</v>
      </c>
      <c r="B14" s="5" t="s">
        <v>11</v>
      </c>
      <c r="C14" s="5">
        <v>13490</v>
      </c>
      <c r="D14" s="5">
        <v>13490</v>
      </c>
      <c r="E14">
        <v>6</v>
      </c>
      <c r="F14">
        <f t="shared" si="0"/>
        <v>2248.3333333333335</v>
      </c>
    </row>
    <row r="15" spans="1:8" x14ac:dyDescent="0.25">
      <c r="A15" s="12">
        <v>12</v>
      </c>
      <c r="B15" s="12" t="s">
        <v>26</v>
      </c>
      <c r="C15" s="12">
        <v>0</v>
      </c>
      <c r="D15" s="12">
        <v>0</v>
      </c>
      <c r="E15">
        <v>6</v>
      </c>
      <c r="F15">
        <v>0</v>
      </c>
      <c r="H15" t="s">
        <v>71</v>
      </c>
    </row>
    <row r="16" spans="1:8" x14ac:dyDescent="0.25">
      <c r="A16">
        <v>15</v>
      </c>
      <c r="B16" t="s">
        <v>11</v>
      </c>
      <c r="C16">
        <v>18498</v>
      </c>
      <c r="D16">
        <v>18498</v>
      </c>
      <c r="E16">
        <v>6</v>
      </c>
      <c r="F16">
        <f>C16/E16</f>
        <v>3083</v>
      </c>
    </row>
    <row r="17" spans="1:18" x14ac:dyDescent="0.25">
      <c r="A17">
        <v>16</v>
      </c>
      <c r="B17" s="6" t="s">
        <v>67</v>
      </c>
      <c r="C17">
        <v>13490</v>
      </c>
      <c r="D17">
        <v>13490</v>
      </c>
      <c r="E17">
        <v>6</v>
      </c>
      <c r="F17">
        <f t="shared" ref="F17:F18" si="1">C17/E17</f>
        <v>2248.3333333333335</v>
      </c>
    </row>
    <row r="18" spans="1:18" x14ac:dyDescent="0.25">
      <c r="A18">
        <v>17</v>
      </c>
      <c r="B18" s="6" t="s">
        <v>67</v>
      </c>
      <c r="C18">
        <v>21998</v>
      </c>
      <c r="D18">
        <v>21998</v>
      </c>
      <c r="E18">
        <v>6</v>
      </c>
      <c r="F18">
        <f t="shared" si="1"/>
        <v>3666.3333333333335</v>
      </c>
    </row>
    <row r="19" spans="1:18" x14ac:dyDescent="0.25">
      <c r="A19">
        <v>18</v>
      </c>
      <c r="B19" t="s">
        <v>68</v>
      </c>
      <c r="C19" s="5">
        <v>22000</v>
      </c>
      <c r="D19" s="5">
        <v>0</v>
      </c>
      <c r="E19" t="s">
        <v>48</v>
      </c>
    </row>
    <row r="20" spans="1:18" x14ac:dyDescent="0.25">
      <c r="A20">
        <v>19</v>
      </c>
      <c r="B20" t="s">
        <v>26</v>
      </c>
      <c r="C20">
        <v>9999</v>
      </c>
      <c r="D20" s="5">
        <v>9999</v>
      </c>
      <c r="E20">
        <v>6</v>
      </c>
      <c r="F20">
        <f>C20/E20</f>
        <v>1666.5</v>
      </c>
      <c r="Q20" t="s">
        <v>45</v>
      </c>
      <c r="R20">
        <v>13000</v>
      </c>
    </row>
    <row r="21" spans="1:18" x14ac:dyDescent="0.25">
      <c r="A21">
        <v>20</v>
      </c>
      <c r="B21" t="s">
        <v>26</v>
      </c>
      <c r="C21">
        <v>23998</v>
      </c>
      <c r="D21" s="5">
        <v>23998</v>
      </c>
      <c r="E21">
        <v>6</v>
      </c>
      <c r="F21">
        <f t="shared" ref="F21:F24" si="2">C21/E21</f>
        <v>3999.6666666666665</v>
      </c>
      <c r="Q21" t="s">
        <v>31</v>
      </c>
      <c r="R21">
        <v>15990</v>
      </c>
    </row>
    <row r="22" spans="1:18" x14ac:dyDescent="0.25">
      <c r="A22">
        <v>21</v>
      </c>
      <c r="B22" t="s">
        <v>67</v>
      </c>
      <c r="C22">
        <v>31785</v>
      </c>
      <c r="D22" s="5">
        <v>31785</v>
      </c>
      <c r="E22">
        <v>6</v>
      </c>
      <c r="F22">
        <f t="shared" si="2"/>
        <v>5297.5</v>
      </c>
      <c r="Q22" t="s">
        <v>46</v>
      </c>
      <c r="R22">
        <v>13990</v>
      </c>
    </row>
    <row r="23" spans="1:18" x14ac:dyDescent="0.25">
      <c r="A23">
        <v>22</v>
      </c>
      <c r="B23" t="s">
        <v>11</v>
      </c>
      <c r="C23">
        <v>21998</v>
      </c>
      <c r="D23" s="5">
        <v>21998</v>
      </c>
      <c r="E23">
        <v>6</v>
      </c>
      <c r="F23">
        <f t="shared" si="2"/>
        <v>3666.3333333333335</v>
      </c>
      <c r="Q23" t="s">
        <v>64</v>
      </c>
      <c r="R23">
        <v>12000</v>
      </c>
    </row>
    <row r="24" spans="1:18" x14ac:dyDescent="0.25">
      <c r="A24">
        <v>23</v>
      </c>
      <c r="B24" t="s">
        <v>36</v>
      </c>
      <c r="C24" s="5">
        <v>25489</v>
      </c>
      <c r="D24" s="5">
        <v>25489</v>
      </c>
      <c r="E24">
        <v>6</v>
      </c>
      <c r="F24">
        <f t="shared" si="2"/>
        <v>4248.166666666667</v>
      </c>
      <c r="Q24" t="s">
        <v>65</v>
      </c>
      <c r="R24">
        <v>11985</v>
      </c>
    </row>
    <row r="25" spans="1:18" x14ac:dyDescent="0.25">
      <c r="A25">
        <v>24</v>
      </c>
      <c r="B25" t="s">
        <v>69</v>
      </c>
      <c r="C25">
        <v>9979</v>
      </c>
      <c r="D25" s="5">
        <v>9979</v>
      </c>
      <c r="E25">
        <v>0</v>
      </c>
      <c r="G25">
        <v>9979</v>
      </c>
      <c r="Q25" t="s">
        <v>66</v>
      </c>
      <c r="R25">
        <v>9000</v>
      </c>
    </row>
    <row r="26" spans="1:18" x14ac:dyDescent="0.25">
      <c r="A26">
        <v>25</v>
      </c>
      <c r="B26" t="s">
        <v>26</v>
      </c>
      <c r="C26" s="1">
        <v>9000</v>
      </c>
      <c r="D26" s="5">
        <v>0</v>
      </c>
      <c r="E26" t="s">
        <v>48</v>
      </c>
      <c r="I26" s="5"/>
      <c r="J26" s="5"/>
      <c r="K26" s="5"/>
      <c r="L26">
        <f>J26</f>
        <v>0</v>
      </c>
    </row>
    <row r="27" spans="1:18" x14ac:dyDescent="0.25">
      <c r="C27">
        <f>SUM(C2:C26)</f>
        <v>344960.88</v>
      </c>
      <c r="D27" s="7">
        <f>SUM(D2:D26)</f>
        <v>314157</v>
      </c>
      <c r="E27" s="5"/>
      <c r="F27" s="7">
        <f>SUM(F2:F26)</f>
        <v>48955.30333333333</v>
      </c>
      <c r="G27" s="12">
        <f>SUM(G3:G26)</f>
        <v>43215</v>
      </c>
    </row>
  </sheetData>
  <autoFilter ref="A1:R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75" zoomScaleNormal="75" workbookViewId="0">
      <selection activeCell="G28" sqref="G28"/>
    </sheetView>
  </sheetViews>
  <sheetFormatPr defaultRowHeight="15" x14ac:dyDescent="0.2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 x14ac:dyDescent="0.35">
      <c r="A1" s="15" t="s">
        <v>83</v>
      </c>
      <c r="B1" s="16" t="s">
        <v>5</v>
      </c>
      <c r="C1" s="16" t="s">
        <v>44</v>
      </c>
      <c r="D1" s="16" t="s">
        <v>84</v>
      </c>
      <c r="E1" s="16" t="s">
        <v>85</v>
      </c>
      <c r="F1" s="17" t="s">
        <v>86</v>
      </c>
    </row>
    <row r="2" spans="1:6" x14ac:dyDescent="0.25">
      <c r="A2">
        <v>1</v>
      </c>
      <c r="B2">
        <v>1</v>
      </c>
      <c r="C2" s="1" t="s">
        <v>6</v>
      </c>
      <c r="D2">
        <v>10999</v>
      </c>
      <c r="E2">
        <v>10999</v>
      </c>
    </row>
    <row r="3" spans="1:6" x14ac:dyDescent="0.25">
      <c r="A3">
        <v>2</v>
      </c>
      <c r="B3">
        <v>1</v>
      </c>
      <c r="C3" s="1" t="s">
        <v>14</v>
      </c>
      <c r="D3">
        <v>12999</v>
      </c>
      <c r="E3">
        <v>12999</v>
      </c>
    </row>
    <row r="4" spans="1:6" x14ac:dyDescent="0.25">
      <c r="A4">
        <v>3</v>
      </c>
      <c r="B4">
        <v>2</v>
      </c>
      <c r="C4" s="1" t="s">
        <v>6</v>
      </c>
      <c r="D4">
        <v>10999</v>
      </c>
      <c r="E4">
        <v>10999</v>
      </c>
    </row>
    <row r="5" spans="1:6" x14ac:dyDescent="0.25">
      <c r="A5">
        <v>4</v>
      </c>
      <c r="B5">
        <v>3</v>
      </c>
      <c r="C5" s="1" t="s">
        <v>14</v>
      </c>
      <c r="D5">
        <v>12999</v>
      </c>
      <c r="E5">
        <v>12999</v>
      </c>
    </row>
    <row r="6" spans="1:6" x14ac:dyDescent="0.25">
      <c r="A6">
        <v>5</v>
      </c>
      <c r="B6">
        <v>4</v>
      </c>
      <c r="C6" s="1" t="s">
        <v>20</v>
      </c>
      <c r="D6">
        <v>8999</v>
      </c>
      <c r="E6">
        <v>9999</v>
      </c>
    </row>
    <row r="7" spans="1:6" x14ac:dyDescent="0.25">
      <c r="A7">
        <v>6</v>
      </c>
      <c r="B7">
        <v>4</v>
      </c>
      <c r="C7" s="1" t="s">
        <v>21</v>
      </c>
      <c r="D7">
        <v>10999</v>
      </c>
      <c r="E7">
        <v>12999</v>
      </c>
    </row>
    <row r="8" spans="1:6" x14ac:dyDescent="0.25">
      <c r="A8">
        <v>7</v>
      </c>
      <c r="B8">
        <v>5</v>
      </c>
      <c r="C8" s="1" t="s">
        <v>72</v>
      </c>
      <c r="D8">
        <v>12999</v>
      </c>
      <c r="E8">
        <v>14999</v>
      </c>
    </row>
    <row r="9" spans="1:6" x14ac:dyDescent="0.25">
      <c r="A9">
        <v>8</v>
      </c>
      <c r="B9">
        <v>6</v>
      </c>
      <c r="C9" s="1" t="s">
        <v>73</v>
      </c>
      <c r="D9">
        <v>8999</v>
      </c>
      <c r="E9">
        <v>8999</v>
      </c>
    </row>
    <row r="10" spans="1:6" x14ac:dyDescent="0.25">
      <c r="A10">
        <v>9</v>
      </c>
      <c r="B10">
        <v>7</v>
      </c>
      <c r="C10" s="1" t="s">
        <v>74</v>
      </c>
      <c r="D10">
        <v>7999</v>
      </c>
      <c r="E10">
        <v>7999</v>
      </c>
    </row>
    <row r="11" spans="1:6" x14ac:dyDescent="0.25">
      <c r="A11">
        <v>10</v>
      </c>
      <c r="B11">
        <v>8</v>
      </c>
      <c r="C11" s="1" t="s">
        <v>74</v>
      </c>
      <c r="D11">
        <v>7999</v>
      </c>
      <c r="E11">
        <v>7999</v>
      </c>
    </row>
    <row r="12" spans="1:6" x14ac:dyDescent="0.25">
      <c r="A12">
        <v>11</v>
      </c>
      <c r="B12">
        <v>8</v>
      </c>
      <c r="C12" s="1" t="s">
        <v>74</v>
      </c>
      <c r="D12">
        <v>7999</v>
      </c>
      <c r="E12">
        <v>7999</v>
      </c>
    </row>
    <row r="13" spans="1:6" x14ac:dyDescent="0.25">
      <c r="A13">
        <v>12</v>
      </c>
      <c r="B13">
        <v>9</v>
      </c>
      <c r="C13" s="1" t="s">
        <v>74</v>
      </c>
      <c r="D13">
        <v>7999</v>
      </c>
      <c r="E13">
        <v>7999</v>
      </c>
    </row>
    <row r="14" spans="1:6" x14ac:dyDescent="0.25">
      <c r="A14">
        <v>13</v>
      </c>
      <c r="B14">
        <v>10</v>
      </c>
      <c r="C14" s="1" t="s">
        <v>74</v>
      </c>
      <c r="D14">
        <v>7999</v>
      </c>
      <c r="E14">
        <v>7999</v>
      </c>
    </row>
    <row r="15" spans="1:6" x14ac:dyDescent="0.25">
      <c r="A15">
        <v>14</v>
      </c>
      <c r="B15">
        <v>11</v>
      </c>
      <c r="C15" s="9" t="s">
        <v>75</v>
      </c>
      <c r="D15">
        <v>15990</v>
      </c>
      <c r="E15">
        <v>18990</v>
      </c>
    </row>
    <row r="16" spans="1:6" x14ac:dyDescent="0.25">
      <c r="A16">
        <v>15</v>
      </c>
      <c r="B16">
        <v>12</v>
      </c>
      <c r="C16" s="7" t="s">
        <v>76</v>
      </c>
      <c r="D16">
        <v>13990</v>
      </c>
      <c r="E16">
        <v>15990</v>
      </c>
    </row>
    <row r="17" spans="1:5" x14ac:dyDescent="0.25">
      <c r="A17">
        <v>16</v>
      </c>
      <c r="B17">
        <v>15</v>
      </c>
      <c r="C17" s="1" t="s">
        <v>77</v>
      </c>
      <c r="D17">
        <v>9800</v>
      </c>
      <c r="E17">
        <v>9800</v>
      </c>
    </row>
    <row r="18" spans="1:5" x14ac:dyDescent="0.25">
      <c r="A18">
        <v>17</v>
      </c>
      <c r="B18">
        <v>15</v>
      </c>
      <c r="C18" s="1" t="s">
        <v>77</v>
      </c>
      <c r="D18">
        <v>9800</v>
      </c>
      <c r="E18">
        <v>9800</v>
      </c>
    </row>
    <row r="19" spans="1:5" x14ac:dyDescent="0.25">
      <c r="A19">
        <v>18</v>
      </c>
      <c r="B19">
        <v>16</v>
      </c>
      <c r="C19" s="9" t="s">
        <v>75</v>
      </c>
      <c r="D19">
        <v>15990</v>
      </c>
      <c r="E19">
        <v>18990</v>
      </c>
    </row>
    <row r="20" spans="1:5" x14ac:dyDescent="0.25">
      <c r="A20">
        <v>19</v>
      </c>
      <c r="B20">
        <v>17</v>
      </c>
      <c r="C20" s="1" t="s">
        <v>21</v>
      </c>
      <c r="D20">
        <v>10999</v>
      </c>
      <c r="E20">
        <v>12999</v>
      </c>
    </row>
    <row r="21" spans="1:5" x14ac:dyDescent="0.25">
      <c r="A21">
        <v>20</v>
      </c>
      <c r="B21">
        <v>17</v>
      </c>
      <c r="C21" s="1" t="s">
        <v>60</v>
      </c>
      <c r="D21">
        <v>10999</v>
      </c>
      <c r="E21">
        <v>10999</v>
      </c>
    </row>
    <row r="22" spans="1:5" x14ac:dyDescent="0.25">
      <c r="A22">
        <v>21</v>
      </c>
      <c r="B22">
        <v>18</v>
      </c>
      <c r="C22" s="1" t="s">
        <v>21</v>
      </c>
      <c r="D22">
        <v>10999</v>
      </c>
      <c r="E22">
        <v>12999</v>
      </c>
    </row>
    <row r="23" spans="1:5" x14ac:dyDescent="0.25">
      <c r="A23">
        <v>22</v>
      </c>
      <c r="B23">
        <v>18</v>
      </c>
      <c r="C23" s="1" t="s">
        <v>60</v>
      </c>
      <c r="D23">
        <v>10999</v>
      </c>
      <c r="E23">
        <v>10999</v>
      </c>
    </row>
    <row r="24" spans="1:5" x14ac:dyDescent="0.25">
      <c r="A24">
        <v>23</v>
      </c>
      <c r="B24">
        <v>19</v>
      </c>
      <c r="C24" s="1" t="s">
        <v>20</v>
      </c>
      <c r="D24">
        <v>9999</v>
      </c>
      <c r="E24">
        <v>9999</v>
      </c>
    </row>
    <row r="25" spans="1:5" x14ac:dyDescent="0.25">
      <c r="A25">
        <v>24</v>
      </c>
      <c r="B25">
        <v>20</v>
      </c>
      <c r="C25" s="1" t="s">
        <v>21</v>
      </c>
      <c r="D25">
        <v>10999</v>
      </c>
      <c r="E25">
        <v>12999</v>
      </c>
    </row>
    <row r="26" spans="1:5" x14ac:dyDescent="0.25">
      <c r="A26">
        <v>25</v>
      </c>
      <c r="B26">
        <v>20</v>
      </c>
      <c r="C26" s="1" t="s">
        <v>33</v>
      </c>
      <c r="D26">
        <v>12999</v>
      </c>
      <c r="E26">
        <v>12999</v>
      </c>
    </row>
    <row r="27" spans="1:5" x14ac:dyDescent="0.25">
      <c r="A27">
        <v>26</v>
      </c>
      <c r="B27">
        <v>21</v>
      </c>
      <c r="C27" s="1" t="s">
        <v>20</v>
      </c>
      <c r="D27">
        <v>9999</v>
      </c>
      <c r="E27">
        <v>9999</v>
      </c>
    </row>
    <row r="28" spans="1:5" x14ac:dyDescent="0.25">
      <c r="A28">
        <v>27</v>
      </c>
      <c r="B28">
        <v>21</v>
      </c>
      <c r="C28" s="1" t="s">
        <v>34</v>
      </c>
      <c r="D28" s="7">
        <v>11985</v>
      </c>
      <c r="E28" s="7">
        <v>11347</v>
      </c>
    </row>
    <row r="29" spans="1:5" x14ac:dyDescent="0.25">
      <c r="A29">
        <v>28</v>
      </c>
      <c r="B29">
        <v>21</v>
      </c>
      <c r="C29" s="1" t="s">
        <v>35</v>
      </c>
      <c r="D29">
        <v>9999</v>
      </c>
      <c r="E29">
        <v>9999</v>
      </c>
    </row>
    <row r="30" spans="1:5" x14ac:dyDescent="0.25">
      <c r="A30">
        <v>29</v>
      </c>
      <c r="B30">
        <v>22</v>
      </c>
      <c r="C30" s="9" t="s">
        <v>21</v>
      </c>
      <c r="D30">
        <v>10999</v>
      </c>
      <c r="E30">
        <v>12999</v>
      </c>
    </row>
    <row r="31" spans="1:5" x14ac:dyDescent="0.25">
      <c r="A31">
        <v>30</v>
      </c>
      <c r="B31">
        <v>22</v>
      </c>
      <c r="C31" s="9" t="s">
        <v>21</v>
      </c>
      <c r="D31">
        <v>10999</v>
      </c>
      <c r="E31">
        <v>12999</v>
      </c>
    </row>
    <row r="32" spans="1:5" x14ac:dyDescent="0.25">
      <c r="A32">
        <v>31</v>
      </c>
      <c r="B32">
        <v>23</v>
      </c>
      <c r="C32" s="1" t="s">
        <v>72</v>
      </c>
      <c r="D32">
        <v>12999</v>
      </c>
      <c r="E32">
        <v>14999</v>
      </c>
    </row>
    <row r="33" spans="1:6" x14ac:dyDescent="0.25">
      <c r="A33">
        <v>32</v>
      </c>
      <c r="B33">
        <v>23</v>
      </c>
      <c r="C33" s="1" t="s">
        <v>76</v>
      </c>
      <c r="D33">
        <v>13990</v>
      </c>
      <c r="E33">
        <v>15990</v>
      </c>
    </row>
    <row r="34" spans="1:6" x14ac:dyDescent="0.25">
      <c r="A34">
        <v>33</v>
      </c>
      <c r="B34">
        <v>24</v>
      </c>
      <c r="C34" s="1" t="s">
        <v>39</v>
      </c>
      <c r="D34">
        <v>10999</v>
      </c>
      <c r="E34">
        <v>10999</v>
      </c>
    </row>
    <row r="35" spans="1:6" x14ac:dyDescent="0.25">
      <c r="A35">
        <v>34</v>
      </c>
      <c r="B35">
        <v>25</v>
      </c>
      <c r="C35" s="1" t="s">
        <v>20</v>
      </c>
      <c r="D35">
        <v>9999</v>
      </c>
      <c r="E35">
        <v>9999</v>
      </c>
    </row>
    <row r="36" spans="1:6" x14ac:dyDescent="0.25">
      <c r="D36" s="4">
        <f>SUM(D2:D35)</f>
        <v>375518</v>
      </c>
      <c r="E36" s="9">
        <f>SUM(E2:E35)</f>
        <v>401880</v>
      </c>
      <c r="F36" s="9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2"/>
    </sheetView>
  </sheetViews>
  <sheetFormatPr defaultRowHeight="15" x14ac:dyDescent="0.25"/>
  <cols>
    <col min="2" max="2" width="14.85546875" bestFit="1" customWidth="1"/>
    <col min="6" max="6" width="19.42578125" bestFit="1" customWidth="1"/>
  </cols>
  <sheetData>
    <row r="1" spans="1:6" ht="19.5" customHeight="1" x14ac:dyDescent="0.25">
      <c r="A1" s="4" t="s">
        <v>83</v>
      </c>
      <c r="B1" s="4" t="s">
        <v>90</v>
      </c>
      <c r="C1" s="4" t="s">
        <v>4</v>
      </c>
      <c r="D1" s="4" t="s">
        <v>23</v>
      </c>
      <c r="E1" s="4" t="s">
        <v>4</v>
      </c>
      <c r="F1" s="4" t="s">
        <v>91</v>
      </c>
    </row>
    <row r="2" spans="1:6" x14ac:dyDescent="0.25">
      <c r="A2">
        <v>1</v>
      </c>
      <c r="B2" t="s">
        <v>28</v>
      </c>
      <c r="C2">
        <v>14400</v>
      </c>
      <c r="D2">
        <v>6</v>
      </c>
      <c r="E2">
        <f>C2/D2</f>
        <v>2400</v>
      </c>
    </row>
    <row r="3" spans="1:6" x14ac:dyDescent="0.25">
      <c r="A3">
        <v>2</v>
      </c>
      <c r="B3" s="5" t="s">
        <v>89</v>
      </c>
      <c r="C3">
        <v>61986</v>
      </c>
      <c r="D3">
        <v>6</v>
      </c>
      <c r="E3">
        <v>10331</v>
      </c>
    </row>
    <row r="4" spans="1:6" x14ac:dyDescent="0.25">
      <c r="A4">
        <v>3</v>
      </c>
      <c r="B4" t="s">
        <v>26</v>
      </c>
      <c r="C4">
        <v>60195</v>
      </c>
      <c r="D4">
        <v>6</v>
      </c>
      <c r="E4">
        <v>10032</v>
      </c>
    </row>
    <row r="5" spans="1:6" x14ac:dyDescent="0.25">
      <c r="A5">
        <v>4</v>
      </c>
      <c r="B5" t="s">
        <v>9</v>
      </c>
      <c r="C5">
        <f>7661.98*3</f>
        <v>22985.94</v>
      </c>
      <c r="D5">
        <v>3</v>
      </c>
      <c r="E5">
        <f>C5/D5</f>
        <v>7661.98</v>
      </c>
    </row>
    <row r="6" spans="1:6" x14ac:dyDescent="0.25">
      <c r="A6">
        <v>5</v>
      </c>
      <c r="B6" t="s">
        <v>36</v>
      </c>
      <c r="C6" s="5">
        <v>25489</v>
      </c>
      <c r="D6">
        <v>6</v>
      </c>
      <c r="E6">
        <f>C6/D6</f>
        <v>4248.166666666667</v>
      </c>
    </row>
    <row r="7" spans="1:6" x14ac:dyDescent="0.25">
      <c r="A7">
        <v>6</v>
      </c>
      <c r="B7" t="s">
        <v>67</v>
      </c>
      <c r="C7" s="5">
        <v>67273</v>
      </c>
      <c r="D7">
        <v>6</v>
      </c>
      <c r="E7">
        <v>11212</v>
      </c>
    </row>
    <row r="8" spans="1:6" x14ac:dyDescent="0.25">
      <c r="A8">
        <v>7</v>
      </c>
      <c r="B8" t="s">
        <v>63</v>
      </c>
      <c r="C8">
        <f>3069.49*6</f>
        <v>18416.939999999999</v>
      </c>
      <c r="D8">
        <v>6</v>
      </c>
      <c r="E8">
        <f>C8/D8</f>
        <v>3069.49</v>
      </c>
    </row>
    <row r="9" spans="1:6" x14ac:dyDescent="0.25">
      <c r="E9" s="4">
        <f>SUM(E2:E8)</f>
        <v>48954.636666666665</v>
      </c>
    </row>
    <row r="11" spans="1:6" x14ac:dyDescent="0.25">
      <c r="A11">
        <v>8</v>
      </c>
      <c r="B11" s="5" t="s">
        <v>89</v>
      </c>
      <c r="C11">
        <v>18639</v>
      </c>
      <c r="D11">
        <v>0</v>
      </c>
      <c r="E11">
        <v>18639</v>
      </c>
    </row>
    <row r="12" spans="1:6" x14ac:dyDescent="0.25">
      <c r="A12">
        <v>9</v>
      </c>
      <c r="B12" t="s">
        <v>69</v>
      </c>
      <c r="C12">
        <v>9979</v>
      </c>
      <c r="D12">
        <v>0</v>
      </c>
      <c r="E12">
        <v>9979</v>
      </c>
    </row>
    <row r="13" spans="1:6" x14ac:dyDescent="0.25">
      <c r="A13">
        <v>10</v>
      </c>
      <c r="B13" t="s">
        <v>26</v>
      </c>
      <c r="C13">
        <v>4597</v>
      </c>
      <c r="D13">
        <v>0</v>
      </c>
      <c r="E13">
        <v>4597</v>
      </c>
    </row>
    <row r="14" spans="1:6" x14ac:dyDescent="0.25">
      <c r="A14">
        <v>11</v>
      </c>
      <c r="B14" t="s">
        <v>15</v>
      </c>
      <c r="C14">
        <v>10000</v>
      </c>
      <c r="D14">
        <v>0</v>
      </c>
      <c r="E14">
        <v>10000</v>
      </c>
    </row>
    <row r="15" spans="1:6" x14ac:dyDescent="0.25">
      <c r="E15" s="4">
        <f>SUM(E11:E14)</f>
        <v>43215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5" x14ac:dyDescent="0.25"/>
  <cols>
    <col min="2" max="2" width="13.42578125" bestFit="1" customWidth="1"/>
  </cols>
  <sheetData>
    <row r="1" spans="1:6" x14ac:dyDescent="0.25">
      <c r="A1" s="4" t="s">
        <v>83</v>
      </c>
      <c r="B1" s="4" t="s">
        <v>90</v>
      </c>
      <c r="C1" s="4" t="s">
        <v>4</v>
      </c>
      <c r="D1" s="4" t="s">
        <v>23</v>
      </c>
      <c r="E1" s="4" t="s">
        <v>4</v>
      </c>
      <c r="F1" s="4" t="s">
        <v>91</v>
      </c>
    </row>
    <row r="2" spans="1:6" x14ac:dyDescent="0.25">
      <c r="A2">
        <v>1</v>
      </c>
      <c r="B2" t="s">
        <v>92</v>
      </c>
      <c r="C2">
        <f>9562.74*6</f>
        <v>57376.44</v>
      </c>
      <c r="D2">
        <v>6</v>
      </c>
      <c r="E2">
        <f>C2/D2</f>
        <v>9562.74</v>
      </c>
    </row>
    <row r="3" spans="1:6" x14ac:dyDescent="0.25">
      <c r="A3">
        <v>2</v>
      </c>
      <c r="B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item_order_update</vt:lpstr>
      <vt:lpstr>Sheet2</vt:lpstr>
      <vt:lpstr>card details</vt:lpstr>
      <vt:lpstr>all_items_details</vt:lpstr>
      <vt:lpstr>card_details_users</vt:lpstr>
      <vt:lpstr>online_emi_details_2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Ikramul Haq/LGSIA MPS-6(ikramul.haq@lge.com)</cp:lastModifiedBy>
  <dcterms:created xsi:type="dcterms:W3CDTF">2018-10-11T05:37:13Z</dcterms:created>
  <dcterms:modified xsi:type="dcterms:W3CDTF">2018-11-02T11:30:09Z</dcterms:modified>
</cp:coreProperties>
</file>